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<sst xmlns="http://schemas.openxmlformats.org/spreadsheetml/2006/main" count="631" uniqueCount="548">
  <si>
    <t>ticker</t>
  </si>
  <si>
    <t>PALI</t>
  </si>
  <si>
    <t>nombre</t>
  </si>
  <si>
    <t>PALISADES GOLDCORP LTD</t>
  </si>
  <si>
    <t>empresa</t>
  </si>
  <si>
    <t>Financial &amp; Commodity Market Operators</t>
  </si>
  <si>
    <t>Open</t>
  </si>
  <si>
    <t>Target Price</t>
  </si>
  <si>
    <t>Upside</t>
  </si>
  <si>
    <t>-271.40%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</si>
  <si>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</si>
  <si>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</si>
  <si>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</si>
  <si>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</si>
  <si>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</si>
  <si>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</si>
  <si>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</si>
  <si>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</si>
  <si>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150.52%</t>
  </si>
  <si>
    <t>Total Assets Growth</t>
  </si>
  <si>
    <t>-50.09%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</si>
  <si>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</si>
  <si>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</si>
  <si>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</si>
  <si>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</si>
  <si>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</si>
  <si>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</si>
  <si>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</si>
  <si>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</si>
  <si>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</si>
  <si>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</si>
  <si>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</si>
  <si>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</si>
  <si>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</si>
  <si>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</si>
  <si>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</si>
  <si>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</si>
  <si>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</si>
  <si>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</si>
  <si>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</si>
  <si>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</si>
  <si>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</si>
  <si>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</si>
  <si>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</si>
  <si>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</si>
  <si>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</si>
  <si>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</si>
  <si>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</si>
  <si>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</si>
  <si>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</si>
  <si>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</si>
  <si>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</si>
  <si>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</si>
  <si>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</si>
  <si>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</si>
  <si>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</si>
  <si>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</si>
  <si>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</si>
  <si>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</si>
  <si>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</si>
  <si>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</si>
  <si>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</si>
  <si>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</si>
  <si>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</si>
  <si>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</si>
  <si>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</si>
  <si>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</si>
  <si>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</si>
  <si>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</si>
  <si>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</si>
  <si>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Net Property Plant And Equipment</t>
  </si>
  <si>
    <t>Long-term Investments</t>
  </si>
  <si>
    <t>Loans Receivable Long-Term</t>
  </si>
  <si>
    <t>Other Long-Term Assets, Total</t>
  </si>
  <si>
    <t>Total Assets</t>
  </si>
  <si>
    <t>Liabilities</t>
  </si>
  <si>
    <t>Accounts Payable, Total</t>
  </si>
  <si>
    <t>Current Portion of Leases</t>
  </si>
  <si>
    <t>Unearned Revenue Current, Total</t>
  </si>
  <si>
    <t>Other Current Liabilities</t>
  </si>
  <si>
    <t>Total Current Liabilities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</si>
  <si>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</si>
  <si>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</si>
  <si>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</si>
  <si>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</si>
  <si>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</si>
  <si>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</si>
  <si>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</si>
  <si>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</si>
  <si>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</si>
  <si>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</si>
  <si>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</si>
  <si>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</si>
  <si>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</si>
  <si>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1.56</t>
  </si>
  <si>
    <t>3.82</t>
  </si>
  <si>
    <t>4.41</t>
  </si>
  <si>
    <t>3.65</t>
  </si>
  <si>
    <t>Tangible Book Value</t>
  </si>
  <si>
    <t>Tangible Book Value Per Share</t>
  </si>
  <si>
    <t>Total Debt</t>
  </si>
  <si>
    <t>0</t>
  </si>
  <si>
    <t>Net Debt</t>
  </si>
  <si>
    <t>Minority Interest, Total (Incl. Fin. Div)</t>
  </si>
  <si>
    <t>Equity Method Investments, Total</t>
  </si>
  <si>
    <t>Account Code - Inventory Valuation</t>
  </si>
  <si>
    <t>Gain (Loss) on Sale of Investment, Total (Rev)</t>
  </si>
  <si>
    <t>Interest And Invest. Income (Rev)</t>
  </si>
  <si>
    <t>Total Revenues</t>
  </si>
  <si>
    <t>Gross Profit</t>
  </si>
  <si>
    <t>Selling General &amp; Admin Expenses, Total</t>
  </si>
  <si>
    <t>Exploration / Drilling Costs, Total</t>
  </si>
  <si>
    <t>Stock-Based Compensation (IS)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</si>
  <si>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</si>
  <si>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</si>
  <si>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</si>
  <si>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</si>
  <si>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</si>
  <si>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</si>
  <si>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</si>
  <si>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</si>
  <si>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</si>
  <si>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</si>
  <si>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</si>
  <si>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</si>
  <si>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</si>
  <si>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</si>
  <si>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</si>
  <si>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</si>
  <si>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</si>
  <si>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</si>
  <si>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</si>
  <si>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</si>
  <si>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</si>
  <si>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</si>
  <si>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0.29</t>
  </si>
  <si>
    <t>2.59</t>
  </si>
  <si>
    <t>Basic EPS - Continuing Operations</t>
  </si>
  <si>
    <t>Basic Weighted Average Shares Outstanding</t>
  </si>
  <si>
    <t>Net EPS - Diluted</t>
  </si>
  <si>
    <t>0.28</t>
  </si>
  <si>
    <t>2.56</t>
  </si>
  <si>
    <t>Diluted EPS - Continuing Operations</t>
  </si>
  <si>
    <t>Diluted Weighted Average Shares Outstanding</t>
  </si>
  <si>
    <t>Normalized Basic EPS</t>
  </si>
  <si>
    <t>0.41</t>
  </si>
  <si>
    <t>-0.6</t>
  </si>
  <si>
    <t>-0.94</t>
  </si>
  <si>
    <t>-0.56</t>
  </si>
  <si>
    <t>Normalized Diluted EPS</t>
  </si>
  <si>
    <t>0.4</t>
  </si>
  <si>
    <t>-0.59</t>
  </si>
  <si>
    <t>EBITDA</t>
  </si>
  <si>
    <t>EBITA</t>
  </si>
  <si>
    <t>EBIT</t>
  </si>
  <si>
    <t>Total Revenues (As Reported)</t>
  </si>
  <si>
    <t>Effective Tax Rate - (Ratio)</t>
  </si>
  <si>
    <t>113.29</t>
  </si>
  <si>
    <t>28.66</t>
  </si>
  <si>
    <t>28.41</t>
  </si>
  <si>
    <t>22.81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</si>
  <si>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</si>
  <si>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</si>
  <si>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</si>
  <si>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</si>
  <si>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</si>
  <si>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Exploration/Drilling Costs</t>
  </si>
  <si>
    <t>Stock-Based Comp., Other (Total)</t>
  </si>
  <si>
    <t>Total Stock-Based Compensation</t>
  </si>
  <si>
    <t>Profitability</t>
  </si>
  <si>
    <t>Return on Assets</t>
  </si>
  <si>
    <t>-13.94</t>
  </si>
  <si>
    <t>-7.5</t>
  </si>
  <si>
    <t>-5.55</t>
  </si>
  <si>
    <t>Return on Total Capital</t>
  </si>
  <si>
    <t>-18.89</t>
  </si>
  <si>
    <t>-10.05</t>
  </si>
  <si>
    <t>-7.24</t>
  </si>
  <si>
    <t>Return On Equity %</t>
  </si>
  <si>
    <t>87.22</t>
  </si>
  <si>
    <t>-48.47</t>
  </si>
  <si>
    <t>-24.82</t>
  </si>
  <si>
    <t>Return on Common Equity</t>
  </si>
  <si>
    <t>96.88</t>
  </si>
  <si>
    <t>-48.44</t>
  </si>
  <si>
    <t>Margin Analysis</t>
  </si>
  <si>
    <t>Gross Profit Margin %</t>
  </si>
  <si>
    <t>SG&amp;A Margin</t>
  </si>
  <si>
    <t>37.54</t>
  </si>
  <si>
    <t>323.28</t>
  </si>
  <si>
    <t>-6.46</t>
  </si>
  <si>
    <t>EBITDA Margin %</t>
  </si>
  <si>
    <t>12.13</t>
  </si>
  <si>
    <t>105.95</t>
  </si>
  <si>
    <t>EBITA Margin %</t>
  </si>
  <si>
    <t>12.01</t>
  </si>
  <si>
    <t>106.47</t>
  </si>
  <si>
    <t>208.78</t>
  </si>
  <si>
    <t>EBIT Margin %</t>
  </si>
  <si>
    <t>Income From Continuing Operations Margin %</t>
  </si>
  <si>
    <t>-2.26</t>
  </si>
  <si>
    <t>321.07</t>
  </si>
  <si>
    <t>447.37</t>
  </si>
  <si>
    <t>Net Income Margin %</t>
  </si>
  <si>
    <t>25.05</t>
  </si>
  <si>
    <t>320.89</t>
  </si>
  <si>
    <t>Net Avail. For Common Margin %</t>
  </si>
  <si>
    <t>Normalized Net Income Margin</t>
  </si>
  <si>
    <t>35.47</t>
  </si>
  <si>
    <t>-777.35</t>
  </si>
  <si>
    <t>100.68</t>
  </si>
  <si>
    <t>251.97</t>
  </si>
  <si>
    <t>Levered Free Cash Flow Margin</t>
  </si>
  <si>
    <t>-583.51</t>
  </si>
  <si>
    <t>62.39</t>
  </si>
  <si>
    <t>25.09</t>
  </si>
  <si>
    <t>Unlevered Free Cash Flow Margin</t>
  </si>
  <si>
    <t>-583.4</t>
  </si>
  <si>
    <t>Asset Turnover</t>
  </si>
  <si>
    <t>0.02</t>
  </si>
  <si>
    <t>-0.11</t>
  </si>
  <si>
    <t>-0.04</t>
  </si>
  <si>
    <t>Short Term Liquidity</t>
  </si>
  <si>
    <t>Current Ratio</t>
  </si>
  <si>
    <t>5.48</t>
  </si>
  <si>
    <t>7.6</t>
  </si>
  <si>
    <t>142.9</t>
  </si>
  <si>
    <t>116.16</t>
  </si>
  <si>
    <t>Quick Ratio</t>
  </si>
  <si>
    <t>5.13</t>
  </si>
  <si>
    <t>6.36</t>
  </si>
  <si>
    <t>131.64</t>
  </si>
  <si>
    <t>115.91</t>
  </si>
  <si>
    <t>Operating Cash Flow to Current Liabilities</t>
  </si>
  <si>
    <t>-0.41</t>
  </si>
  <si>
    <t>-2.79</t>
  </si>
  <si>
    <t>-17.01</t>
  </si>
  <si>
    <t>-14.08</t>
  </si>
  <si>
    <t>Long Term Solvency</t>
  </si>
  <si>
    <t>Total Debt/Equity</t>
  </si>
  <si>
    <t>0.03</t>
  </si>
  <si>
    <t>Total Debt / Total Capital</t>
  </si>
  <si>
    <t>Total Liabilities / Total Assets</t>
  </si>
  <si>
    <t>26.03</t>
  </si>
  <si>
    <t>26.31</t>
  </si>
  <si>
    <t>23.48</t>
  </si>
  <si>
    <t>23.01</t>
  </si>
  <si>
    <t>EBIT / Interest Expense</t>
  </si>
  <si>
    <t>196.63</t>
  </si>
  <si>
    <t>EBITDA / Interest Expense</t>
  </si>
  <si>
    <t>198.54</t>
  </si>
  <si>
    <t>(EBITDA - Capex) / Interest Expense</t>
  </si>
  <si>
    <t>169.21</t>
  </si>
  <si>
    <t>Total Debt / EBITDA</t>
  </si>
  <si>
    <t>Net Debt / EBITDA</t>
  </si>
  <si>
    <t>-17.97</t>
  </si>
  <si>
    <t>1.09</t>
  </si>
  <si>
    <t>0.48</t>
  </si>
  <si>
    <t>Total Debt / (EBITDA - Capex)</t>
  </si>
  <si>
    <t>Net Debt / (EBITDA - Capex)</t>
  </si>
  <si>
    <t>-21.08</t>
  </si>
  <si>
    <t>1.08</t>
  </si>
  <si>
    <t>Growth Over Prior Year</t>
  </si>
  <si>
    <t>Total Revenues, 1 Yr. Growth %</t>
  </si>
  <si>
    <t>-92.95</t>
  </si>
  <si>
    <t>-687.83</t>
  </si>
  <si>
    <t>-76.43</t>
  </si>
  <si>
    <t>Gross Profit, 1 Yr. Growth %</t>
  </si>
  <si>
    <t>EBITDA, 1 Yr. Growth %</t>
  </si>
  <si>
    <t>-759.63</t>
  </si>
  <si>
    <t>-45.14</t>
  </si>
  <si>
    <t>EBITA, 1 Yr. Growth %</t>
  </si>
  <si>
    <t>-767.81</t>
  </si>
  <si>
    <t>-45.02</t>
  </si>
  <si>
    <t>-53.78</t>
  </si>
  <si>
    <t>EBIT, 1 Yr. Growth %</t>
  </si>
  <si>
    <t>Earnings From Cont. Operations, 1 Yr. Growth %</t>
  </si>
  <si>
    <t>-157.46</t>
  </si>
  <si>
    <t>-67.16</t>
  </si>
  <si>
    <t>Net Income, 1 Yr. Growth %</t>
  </si>
  <si>
    <t>842.38</t>
  </si>
  <si>
    <t>-156.32</t>
  </si>
  <si>
    <t>-67.14</t>
  </si>
  <si>
    <t>Normalized Net Income, 1 Yr. Growth %</t>
  </si>
  <si>
    <t>-254.44</t>
  </si>
  <si>
    <t>-23.86</t>
  </si>
  <si>
    <t>-41.01</t>
  </si>
  <si>
    <t>Diluted EPS Before Extra, 1 Yr. Growth %</t>
  </si>
  <si>
    <t>814.29</t>
  </si>
  <si>
    <t>-158.5</t>
  </si>
  <si>
    <t>-66.66</t>
  </si>
  <si>
    <t>Total Assets, 1 Yr. Growth %</t>
  </si>
  <si>
    <t>100.45</t>
  </si>
  <si>
    <t>-46.86</t>
  </si>
  <si>
    <t>-20.1</t>
  </si>
  <si>
    <t>Tangible Book Value, 1 Yr. Growth %</t>
  </si>
  <si>
    <t>164.73</t>
  </si>
  <si>
    <t>-44.82</t>
  </si>
  <si>
    <t>-19.61</t>
  </si>
  <si>
    <t>Common Equity, 1 Yr. Growth %</t>
  </si>
  <si>
    <t>Cash From Operations, 1 Yr. Growth %</t>
  </si>
  <si>
    <t>117.74</t>
  </si>
  <si>
    <t>-92.9</t>
  </si>
  <si>
    <t>-65.71</t>
  </si>
  <si>
    <t>Capital Expenditures, 1 Yr. Growth %</t>
  </si>
  <si>
    <t>-32.61</t>
  </si>
  <si>
    <t>Levered Free Cash Flow, 1 Yr. Growth %</t>
  </si>
  <si>
    <t>-37.15</t>
  </si>
  <si>
    <t>-90.52</t>
  </si>
  <si>
    <t>Unlevered Free Cash Flow, 1 Yr. Growth %</t>
  </si>
  <si>
    <t>-37.14</t>
  </si>
  <si>
    <t>Compound Annual Growth Rate Over Two Years</t>
  </si>
  <si>
    <t>Total Revenues, 2 Yr. CAGR %</t>
  </si>
  <si>
    <t>-35.63</t>
  </si>
  <si>
    <t>17.71</t>
  </si>
  <si>
    <t>Gross Profit, 2 Yr. CAGR %</t>
  </si>
  <si>
    <t>EBITDA, 2 Yr. CAGR %</t>
  </si>
  <si>
    <t>90.22</t>
  </si>
  <si>
    <t>EBITA, 2 Yr. CAGR %</t>
  </si>
  <si>
    <t>91.61</t>
  </si>
  <si>
    <t>-49.59</t>
  </si>
  <si>
    <t>EBIT, 2 Yr. CAGR %</t>
  </si>
  <si>
    <t>Earnings From Cont. Operations, 2 Yr. CAGR %</t>
  </si>
  <si>
    <t>667.15</t>
  </si>
  <si>
    <t>-56.56</t>
  </si>
  <si>
    <t>Net Income, 2 Yr. CAGR %</t>
  </si>
  <si>
    <t>130.38</t>
  </si>
  <si>
    <t>-56.98</t>
  </si>
  <si>
    <t>Normalized Net Income, 2 Yr. CAGR %</t>
  </si>
  <si>
    <t>8.44</t>
  </si>
  <si>
    <t>-32.98</t>
  </si>
  <si>
    <t>Diluted EPS Before Extra, 2 Yr. CAGR %</t>
  </si>
  <si>
    <t>227.37</t>
  </si>
  <si>
    <t>-55.84</t>
  </si>
  <si>
    <t>Total Assets, 2 Yr. CAGR %</t>
  </si>
  <si>
    <t>3.21</t>
  </si>
  <si>
    <t>-34.84</t>
  </si>
  <si>
    <t>Tangible Book Value, 2 Yr. CAGR %</t>
  </si>
  <si>
    <t>20.86</t>
  </si>
  <si>
    <t>-33.4</t>
  </si>
  <si>
    <t>Common Equity, 2 Yr. CAGR %</t>
  </si>
  <si>
    <t>Cash From Operations, 2 Yr. CAGR %</t>
  </si>
  <si>
    <t>-60.67</t>
  </si>
  <si>
    <t>-84.39</t>
  </si>
  <si>
    <t>Levered Free Cash Flow, 2 Yr. CAGR %</t>
  </si>
  <si>
    <t>-75.59</t>
  </si>
  <si>
    <t>Unlevered Free Cash Flow, 2 Yr. CAGR %</t>
  </si>
  <si>
    <t>Compound Annual Growth Rate Over Three Years</t>
  </si>
  <si>
    <t>Total Revenues, 3 Yr. CAGR %</t>
  </si>
  <si>
    <t>-53.95</t>
  </si>
  <si>
    <t>Gross Profit, 3 Yr. CAGR %</t>
  </si>
  <si>
    <t>EBITA, 3 Yr. CAGR %</t>
  </si>
  <si>
    <t>19.28</t>
  </si>
  <si>
    <t>EBIT, 3 Yr. CAGR %</t>
  </si>
  <si>
    <t>Earnings From Cont. Operations, 3 Yr. CAGR %</t>
  </si>
  <si>
    <t>168.37</t>
  </si>
  <si>
    <t>Net Income, 3 Yr. CAGR %</t>
  </si>
  <si>
    <t>20.37</t>
  </si>
  <si>
    <t>Normalized Net Income, 3 Yr. CAGR %</t>
  </si>
  <si>
    <t>-11.48</t>
  </si>
  <si>
    <t>Diluted EPS Before Extra, 3 Yr. CAGR %</t>
  </si>
  <si>
    <t>52.87</t>
  </si>
  <si>
    <t>Total Assets, 3 Yr. CAGR %</t>
  </si>
  <si>
    <t>-5.23</t>
  </si>
  <si>
    <t>Tangible Book Value, 3 Yr. CAGR %</t>
  </si>
  <si>
    <t>5.5</t>
  </si>
  <si>
    <t>Common Equity, 3 Yr. CAGR %</t>
  </si>
  <si>
    <t>Cash From Operations, 3 Yr. CAGR %</t>
  </si>
  <si>
    <t>-62.43</t>
  </si>
  <si>
    <t>2023</t>
  </si>
  <si>
    <t>Capitalization
                                    1</t>
  </si>
  <si>
    <t>103.2</t>
  </si>
  <si>
    <t>Change</t>
  </si>
  <si>
    <t>-</t>
  </si>
  <si>
    <t>Enterprise Value (EV)
                                    1</t>
  </si>
  <si>
    <t>94.65</t>
  </si>
  <si>
    <t>P/E ratio</t>
  </si>
  <si>
    <t>-2.15x</t>
  </si>
  <si>
    <t>PBR</t>
  </si>
  <si>
    <t>0.59x</t>
  </si>
  <si>
    <t>PEG</t>
  </si>
  <si>
    <t>0x</t>
  </si>
  <si>
    <t>Capitalization / Revenue</t>
  </si>
  <si>
    <t>-9.49x</t>
  </si>
  <si>
    <t>EV / Revenue</t>
  </si>
  <si>
    <t>-8.7x</t>
  </si>
  <si>
    <t>EV / EBITDA</t>
  </si>
  <si>
    <t>EV / EBIT</t>
  </si>
  <si>
    <t>-4.17x</t>
  </si>
  <si>
    <t>EV / FCF</t>
  </si>
  <si>
    <t>-34,684,989x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</si>
  <si>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</si>
  <si>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</si>
  <si>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</si>
  <si>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</si>
  <si>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</si>
  <si>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</t>
  </si>
  <si>
    <t>Distribution rate</t>
  </si>
  <si>
    <t>Net sales
                                    1</t>
  </si>
  <si>
    <t>-10.88</t>
  </si>
  <si>
    <t>EBITDA
                                    1</t>
  </si>
  <si>
    <t>EBIT
                                    1</t>
  </si>
  <si>
    <t>-22.71</t>
  </si>
  <si>
    <t>Net income
                                    1</t>
  </si>
  <si>
    <t>-48.66</t>
  </si>
  <si>
    <t>Net Debt
                                    1</t>
  </si>
  <si>
    <t>-8.563</t>
  </si>
  <si>
    <t>Reference price
                                    2</t>
  </si>
  <si>
    <t>2.150</t>
  </si>
  <si>
    <t>Nbr of stocks (in thousands)</t>
  </si>
  <si>
    <t>48,004</t>
  </si>
  <si>
    <t>Announcement Date</t>
  </si>
  <si>
    <t>4/1/24</t>
  </si>
  <si>
    <t>address1</t>
  </si>
  <si>
    <t>7750 El Camino Real</t>
  </si>
  <si>
    <t>address2</t>
  </si>
  <si>
    <t>Suite 2A</t>
  </si>
  <si>
    <t>city</t>
  </si>
  <si>
    <t>Carlsbad</t>
  </si>
  <si>
    <t>state</t>
  </si>
  <si>
    <t>CA</t>
  </si>
  <si>
    <t>zip</t>
  </si>
  <si>
    <t>92009</t>
  </si>
  <si>
    <t>country</t>
  </si>
  <si>
    <t>phone</t>
  </si>
  <si>
    <t>858 704 4900</t>
  </si>
  <si>
    <t>website</t>
  </si>
  <si>
    <t>https://www.palisadebio.com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</si>
  <si>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</si>
  <si>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</si>
  <si>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</si>
  <si>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</si>
  <si>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</si>
  <si>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</si>
  <si>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</si>
  <si>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</si>
  <si>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</si>
  <si>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</si>
  <si>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</si>
  <si>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Palisade Bio, Inc., a clinical-stage biopharmaceutical company, focuses on focuses on developing therapeutics that protect the integrity of the intestinal barrier in the United States. The company's lead therapeutic candidate is PALI-2108, a prodrug PDE4 inhibitor, currently under pre-clinical development as a therapeutic for patients living with inflammatory bowel diseases, including ulcerative colitis and Crohn's disease (CD), as well as develops PALI-1908, an oral, selective PDE4 inhibitor prodrug that is locally bioactivated in the terminal ileum of CD patients, currently in the research stage. It has a research collaboration and license agreement with Giiant Pharma, Inc. for the development, manufacture, and commercialization of its compounds; a license agreement with the Regents of the University of California; a co-development and distribution agreement with Newsoara Biopharma Co., Ltd; and a transformative strategic collaboration with Strand Life Sciences for advancing precision medicine for ulcerative colitis therapy. The company is based in Carlsbad, California.</t>
  </si>
  <si>
    <t>fullTimeEmployees</t>
  </si>
  <si>
    <t>companyOfficers</t>
  </si>
  <si>
    <t>[{'maxAge': 1, 'name': 'Mr. J. D. Finley', 'age': 66, 'title': 'CEO, CFO &amp; Director', 'yearBorn': 1957, 'fiscalYear': 2023, 'totalPay': 791333, 'exercisedValue': 0, 'unexercisedValue': 0}, {'maxAge': 1, 'name': 'Dr. Mitchell Lawrence Jones M.D., Ph.D.', 'age': 45, 'title': 'COO &amp; Chief Medical Officer', 'yearBorn': 1978, 'fiscalYear': 2023, 'totalPay': 635002, 'exercisedValue': 0, 'unexercisedValue': 0}, {'maxAge': 1, 'name': 'Dr. Joerg  Heyer Ph.D.', 'title': 'Head of Translational Science &amp; Medicine', 'fiscalYear': 2023, 'exercisedValue': 0, 'unexercisedValue': 0}, {'maxAge': 1, 'name': 'Mr. Ryker  Willie', 'title': 'Senior VP of Finance &amp; Corporate 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</si>
  <si>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</si>
  <si>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</si>
  <si>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</si>
  <si>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</si>
  <si>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</si>
  <si>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</si>
  <si>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</si>
  <si>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</si>
  <si>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</si>
  <si>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</si>
  <si>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</si>
  <si>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</si>
  <si>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</si>
  <si>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</si>
  <si>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</si>
  <si>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</si>
  <si>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</si>
  <si>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</si>
  <si>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</si>
  <si>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</si>
  <si>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</si>
  <si>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</si>
  <si>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</si>
  <si>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</si>
  <si>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</si>
  <si>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</si>
  <si>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Infinity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</si>
  <si>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</si>
  <si>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</si>
  <si>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</si>
  <si>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</si>
  <si>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</si>
  <si>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</si>
  <si>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</si>
  <si>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</si>
  <si>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</si>
  <si>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</si>
  <si>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</si>
  <si>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</si>
  <si>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</si>
  <si>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</si>
  <si>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</si>
  <si>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</si>
  <si>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</si>
  <si>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</si>
  <si>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</si>
  <si>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</si>
  <si>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</si>
  <si>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</si>
  <si>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</si>
  <si>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</si>
  <si>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</si>
  <si>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</si>
  <si>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</si>
  <si>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</si>
  <si>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</si>
  <si>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</si>
  <si>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</si>
  <si>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</si>
  <si>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</si>
  <si>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</si>
  <si>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</si>
  <si>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</si>
  <si>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</si>
  <si>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</si>
  <si>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Palisade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</si>
  <si>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</si>
  <si>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</si>
  <si>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</si>
  <si>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</si>
  <si>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</si>
  <si>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</si>
  <si>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</si>
  <si>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48a6a4f2-9a74-360b-918d-da0f22330672</t>
  </si>
  <si>
    <t>messageBoardId</t>
  </si>
  <si>
    <t>finmb_244367385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</si>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</sst>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alisade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-3.239534429901018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5427743.0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18.301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-0.48031497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18.765</v>
      </c>
      <c r="C2" s="1">
        <v>182.785</v>
      </c>
      <c r="D2" s="1">
        <v>-102.86</v>
      </c>
      <c r="E2" s="1">
        <v>-33.36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9.035</v>
      </c>
      <c r="C3" s="1">
        <v>15.985</v>
      </c>
      <c r="D3" s="1">
        <v>0.0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9.035</v>
      </c>
      <c r="C4" s="1">
        <v>15.985</v>
      </c>
      <c r="D4" s="1">
        <v>0.0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-2.78</v>
      </c>
      <c r="C5" s="1">
        <v>-426.035</v>
      </c>
      <c r="D5" s="1">
        <v>-1.39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-55.59999999999999</v>
      </c>
      <c r="C6" s="1">
        <v>96.60499999999999</v>
      </c>
      <c r="D6" s="1">
        <v>127.88</v>
      </c>
      <c r="E6" s="1">
        <v>20.85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3.475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11.815</v>
      </c>
      <c r="D8" s="1">
        <v>16.68</v>
      </c>
      <c r="E8" s="1">
        <v>14.595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18.765</v>
      </c>
      <c r="C9" s="1">
        <v>30.58</v>
      </c>
      <c r="D9" s="1">
        <v>0.0</v>
      </c>
      <c r="E9" s="1">
        <v>6.255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2.085</v>
      </c>
      <c r="C10" s="1">
        <v>68.11</v>
      </c>
      <c r="D10" s="1">
        <v>-40.31</v>
      </c>
      <c r="E10" s="1">
        <v>-9.729999999999999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-18.07</v>
      </c>
      <c r="C11" s="1">
        <v>-13.205</v>
      </c>
      <c r="D11" s="1">
        <v>-2.78</v>
      </c>
      <c r="E11" s="1">
        <v>2.085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18.765</v>
      </c>
      <c r="C12" s="1">
        <v>-6.949999999999999</v>
      </c>
      <c r="D12" s="1">
        <v>-9.729999999999999</v>
      </c>
      <c r="E12" s="1">
        <v>-6.949999999999999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-14.595</v>
      </c>
      <c r="C13" s="1">
        <v>12.51</v>
      </c>
      <c r="D13" s="1">
        <v>7.645</v>
      </c>
      <c r="E13" s="1">
        <v>0.695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-13.205</v>
      </c>
      <c r="C14" s="1">
        <v>-29.19</v>
      </c>
      <c r="D14" s="1">
        <v>-2.085</v>
      </c>
      <c r="E14" s="1">
        <v>-0.695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-1.39</v>
      </c>
      <c r="C15" s="1">
        <v>-0.695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9.729999999999999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9.035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-38.91999999999999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-0.695</v>
      </c>
      <c r="C19" s="1">
        <v>-28.495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6.949999999999999</v>
      </c>
      <c r="C20" s="1">
        <v>-40.31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-2.085</v>
      </c>
      <c r="C21" s="1">
        <v>-2.78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-2.085</v>
      </c>
      <c r="C22" s="1">
        <v>-2.78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8.34</v>
      </c>
      <c r="C23" s="1">
        <v>2.085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-2.085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40.31</v>
      </c>
      <c r="C25" s="1">
        <v>28.495</v>
      </c>
      <c r="D25" s="1">
        <v>0.0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49.345</v>
      </c>
      <c r="C26" s="1">
        <v>30.58</v>
      </c>
      <c r="D26" s="1">
        <v>0.0</v>
      </c>
      <c r="E26" s="1">
        <v>-2.085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-6.949999999999999</v>
      </c>
      <c r="C27" s="1">
        <v>6.255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42.395</v>
      </c>
      <c r="C28" s="1">
        <v>-38.91999999999999</v>
      </c>
      <c r="D28" s="1">
        <v>-2.085</v>
      </c>
      <c r="E28" s="1">
        <v>-2.78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4.864999999999999</v>
      </c>
      <c r="C30" s="1">
        <v>0.695</v>
      </c>
      <c r="D30" s="1">
        <v>350.28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0.695</v>
      </c>
      <c r="C31" s="1">
        <v>0.0</v>
      </c>
      <c r="D31" s="1">
        <v>0.0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-31.275</v>
      </c>
      <c r="D32" s="1">
        <v>-19.46</v>
      </c>
      <c r="E32" s="1">
        <v>-1.39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-31.275</v>
      </c>
      <c r="D33" s="1">
        <v>-19.46</v>
      </c>
      <c r="E33" s="1">
        <v>-1.39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22.935</v>
      </c>
      <c r="D34" s="1">
        <v>-0.695</v>
      </c>
      <c r="E34" s="1">
        <v>-0.695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-2.085</v>
      </c>
      <c r="C35" s="1">
        <v>-2.78</v>
      </c>
      <c r="D35" s="1">
        <v>0.0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44.48</v>
      </c>
      <c r="C3" s="1">
        <v>5.56</v>
      </c>
      <c r="D3" s="1">
        <v>3.475</v>
      </c>
      <c r="E3" s="1">
        <v>57.685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85.485</v>
      </c>
      <c r="C4" s="1">
        <v>41.7</v>
      </c>
      <c r="D4" s="1">
        <v>5.56</v>
      </c>
      <c r="E4" s="1">
        <v>3.475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38.22499999999999</v>
      </c>
      <c r="C5" s="1">
        <v>19.46</v>
      </c>
      <c r="D5" s="1">
        <v>6.255</v>
      </c>
      <c r="E5" s="1">
        <v>0.695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168.885</v>
      </c>
      <c r="C6" s="1">
        <v>67.41499999999999</v>
      </c>
      <c r="D6" s="1">
        <v>15.985</v>
      </c>
      <c r="E6" s="1">
        <v>5.56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0.695</v>
      </c>
      <c r="C7" s="1">
        <v>4.864999999999999</v>
      </c>
      <c r="D7" s="1">
        <v>2.085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34.75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0.695</v>
      </c>
      <c r="C9" s="1">
        <v>39.61499999999999</v>
      </c>
      <c r="D9" s="1">
        <v>2.085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0.695</v>
      </c>
      <c r="C10" s="1">
        <v>0.0</v>
      </c>
      <c r="D10" s="1">
        <v>0.695</v>
      </c>
      <c r="E10" s="1">
        <v>0.695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10.425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12.51</v>
      </c>
      <c r="D12" s="1">
        <v>0.695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181.395</v>
      </c>
      <c r="C13" s="1">
        <v>80.61999999999999</v>
      </c>
      <c r="D13" s="1">
        <v>17.375</v>
      </c>
      <c r="E13" s="1">
        <v>5.56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0.695</v>
      </c>
      <c r="C14" s="1">
        <v>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290.51</v>
      </c>
      <c r="D15" s="1">
        <v>180.005</v>
      </c>
      <c r="E15" s="1">
        <v>151.51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0.695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1.39</v>
      </c>
      <c r="C17" s="1">
        <v>3.475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185.565</v>
      </c>
      <c r="C18" s="1">
        <v>371.825</v>
      </c>
      <c r="D18" s="1">
        <v>197.38</v>
      </c>
      <c r="E18" s="1">
        <v>157.765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2.78</v>
      </c>
      <c r="C20" s="1">
        <v>6.949999999999999</v>
      </c>
      <c r="D20" s="1">
        <v>11.815</v>
      </c>
      <c r="E20" s="1">
        <v>4.864999999999999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3.475</v>
      </c>
      <c r="C21" s="1">
        <v>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56.29499999999999</v>
      </c>
      <c r="C22" s="1">
        <v>0.0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29.19</v>
      </c>
      <c r="C23" s="1">
        <v>10.425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32.665</v>
      </c>
      <c r="C24" s="1">
        <v>10.425</v>
      </c>
      <c r="D24" s="1">
        <v>11.815</v>
      </c>
      <c r="E24" s="1">
        <v>4.864999999999999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14.595</v>
      </c>
      <c r="C25" s="1">
        <v>86.875</v>
      </c>
      <c r="D25" s="1">
        <v>45.87</v>
      </c>
      <c r="E25" s="1">
        <v>36.14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47.955</v>
      </c>
      <c r="C26" s="1">
        <v>97.99499999999999</v>
      </c>
      <c r="D26" s="1">
        <v>45.87</v>
      </c>
      <c r="E26" s="1">
        <v>36.14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93.13</v>
      </c>
      <c r="C27" s="1">
        <v>63.94</v>
      </c>
      <c r="D27" s="1">
        <v>25.02</v>
      </c>
      <c r="E27" s="1">
        <v>22.24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8.34</v>
      </c>
      <c r="C28" s="1">
        <v>25.715</v>
      </c>
      <c r="D28" s="1">
        <v>25.715</v>
      </c>
      <c r="E28" s="1">
        <v>31.97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20.155</v>
      </c>
      <c r="C29" s="1">
        <v>202.94</v>
      </c>
      <c r="D29" s="1">
        <v>100.08</v>
      </c>
      <c r="E29" s="1">
        <v>66.02499999999999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-18.765</v>
      </c>
      <c r="C30" s="1">
        <v>-18.765</v>
      </c>
      <c r="D30" s="1">
        <v>0.0</v>
      </c>
      <c r="E30" s="1">
        <v>-13.205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103.555</v>
      </c>
      <c r="C31" s="1">
        <v>273.83</v>
      </c>
      <c r="D31" s="1">
        <v>150.815</v>
      </c>
      <c r="E31" s="1">
        <v>121.625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33.36</v>
      </c>
      <c r="C32" s="1">
        <v>-0.695</v>
      </c>
      <c r="D32" s="1">
        <v>0.0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136.915</v>
      </c>
      <c r="C33" s="1">
        <v>273.83</v>
      </c>
      <c r="D33" s="1">
        <v>150.815</v>
      </c>
      <c r="E33" s="1">
        <v>121.625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185.565</v>
      </c>
      <c r="C34" s="1">
        <v>371.825</v>
      </c>
      <c r="D34" s="1">
        <v>197.38</v>
      </c>
      <c r="E34" s="1">
        <v>157.765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66.02499999999999</v>
      </c>
      <c r="C36" s="1">
        <v>71.585</v>
      </c>
      <c r="D36" s="1">
        <v>34.055</v>
      </c>
      <c r="E36" s="1">
        <v>32.665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66.02499999999999</v>
      </c>
      <c r="C37" s="1">
        <v>71.585</v>
      </c>
      <c r="D37" s="1">
        <v>34.055</v>
      </c>
      <c r="E37" s="1">
        <v>32.665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 t="s">
        <v>94</v>
      </c>
      <c r="C38" s="1" t="s">
        <v>95</v>
      </c>
      <c r="D38" s="1" t="s">
        <v>96</v>
      </c>
      <c r="E38" s="1" t="s">
        <v>97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103.555</v>
      </c>
      <c r="C39" s="1">
        <v>273.83</v>
      </c>
      <c r="D39" s="1">
        <v>150.815</v>
      </c>
      <c r="E39" s="1">
        <v>121.625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 t="s">
        <v>94</v>
      </c>
      <c r="C40" s="1" t="s">
        <v>95</v>
      </c>
      <c r="D40" s="1" t="s">
        <v>96</v>
      </c>
      <c r="E40" s="1" t="s">
        <v>97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3.475</v>
      </c>
      <c r="C41" s="1" t="s">
        <v>101</v>
      </c>
      <c r="D41" s="1" t="s">
        <v>101</v>
      </c>
      <c r="E41" s="1" t="s">
        <v>101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-168.885</v>
      </c>
      <c r="C42" s="1">
        <v>-67.41499999999999</v>
      </c>
      <c r="D42" s="1">
        <v>-15.985</v>
      </c>
      <c r="E42" s="1">
        <v>-5.56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33.36</v>
      </c>
      <c r="C43" s="1">
        <v>-0.695</v>
      </c>
      <c r="D43" s="1">
        <v>0.0</v>
      </c>
      <c r="E43" s="1">
        <v>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290.51</v>
      </c>
      <c r="D44" s="1">
        <v>180.005</v>
      </c>
      <c r="E44" s="1">
        <v>151.51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0.0</v>
      </c>
      <c r="C45" s="1">
        <v>2.085</v>
      </c>
      <c r="D45" s="1">
        <v>2.085</v>
      </c>
      <c r="E45" s="1">
        <v>2.085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77.145</v>
      </c>
      <c r="C2" s="1">
        <v>4.864999999999999</v>
      </c>
      <c r="D2" s="1">
        <v>-31.97</v>
      </c>
      <c r="E2" s="1">
        <v>-6.949999999999999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39.61499999999999</v>
      </c>
      <c r="C3" s="1">
        <v>18.07</v>
      </c>
      <c r="D3" s="1">
        <v>12.51</v>
      </c>
      <c r="E3" s="1">
        <v>5.56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77.145</v>
      </c>
      <c r="C4" s="1">
        <v>4.864999999999999</v>
      </c>
      <c r="D4" s="1">
        <v>-31.97</v>
      </c>
      <c r="E4" s="1">
        <v>-6.949999999999999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77.145</v>
      </c>
      <c r="C5" s="1">
        <v>4.864999999999999</v>
      </c>
      <c r="D5" s="1">
        <v>-31.97</v>
      </c>
      <c r="E5" s="1">
        <v>-6.949999999999999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28.495</v>
      </c>
      <c r="C6" s="1">
        <v>17.375</v>
      </c>
      <c r="D6" s="1">
        <v>1.39</v>
      </c>
      <c r="E6" s="1">
        <v>1.39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19.46</v>
      </c>
      <c r="C7" s="1">
        <v>18.765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18.765</v>
      </c>
      <c r="C8" s="1">
        <v>30.58</v>
      </c>
      <c r="D8" s="1">
        <v>0.0</v>
      </c>
      <c r="E8" s="1">
        <v>6.255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9.035</v>
      </c>
      <c r="C9" s="1">
        <v>15.985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68.11</v>
      </c>
      <c r="C10" s="1">
        <v>67.41499999999999</v>
      </c>
      <c r="D10" s="1">
        <v>1.39</v>
      </c>
      <c r="E10" s="1">
        <v>7.645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9.035</v>
      </c>
      <c r="C11" s="1">
        <v>-61.855</v>
      </c>
      <c r="D11" s="1">
        <v>-34.055</v>
      </c>
      <c r="E11" s="1">
        <v>-15.29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-4.17</v>
      </c>
      <c r="C12" s="1">
        <v>-0.695</v>
      </c>
      <c r="D12" s="1">
        <v>-350.28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-4.17</v>
      </c>
      <c r="C13" s="1">
        <v>-0.695</v>
      </c>
      <c r="D13" s="1">
        <v>-350.28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0.0</v>
      </c>
      <c r="C14" s="1">
        <v>-11.815</v>
      </c>
      <c r="D14" s="1">
        <v>-16.68</v>
      </c>
      <c r="E14" s="1">
        <v>-14.595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-34.055</v>
      </c>
      <c r="C15" s="1">
        <v>9.035</v>
      </c>
      <c r="D15" s="1">
        <v>-27.105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0.695</v>
      </c>
      <c r="C16" s="1">
        <v>0.695</v>
      </c>
      <c r="D16" s="1">
        <v>0.0</v>
      </c>
      <c r="E16" s="1">
        <v>-7.645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9.729999999999999</v>
      </c>
      <c r="C17" s="1">
        <v>-73.67</v>
      </c>
      <c r="D17" s="1">
        <v>-51.43</v>
      </c>
      <c r="E17" s="1">
        <v>-29.885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0.0</v>
      </c>
      <c r="C18" s="1">
        <v>-100.08</v>
      </c>
      <c r="D18" s="1">
        <v>-94.52</v>
      </c>
      <c r="E18" s="1">
        <v>-13.205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2.78</v>
      </c>
      <c r="C19" s="1">
        <v>426.035</v>
      </c>
      <c r="D19" s="1">
        <v>1.39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0.0</v>
      </c>
      <c r="C20" s="1">
        <v>0.0</v>
      </c>
      <c r="D20" s="1">
        <v>-3.475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>
        <v>0.0</v>
      </c>
      <c r="C21" s="1">
        <v>-0.695</v>
      </c>
      <c r="D21" s="1">
        <v>0.695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1">
        <v>12.51</v>
      </c>
      <c r="C22" s="1">
        <v>250.895</v>
      </c>
      <c r="D22" s="1">
        <v>-143.865</v>
      </c>
      <c r="E22" s="1">
        <v>-43.785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>
        <v>14.595</v>
      </c>
      <c r="C23" s="1">
        <v>72.28</v>
      </c>
      <c r="D23" s="1">
        <v>-40.31</v>
      </c>
      <c r="E23" s="1">
        <v>-9.729999999999999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>
        <v>-1.39</v>
      </c>
      <c r="C24" s="1">
        <v>179.31</v>
      </c>
      <c r="D24" s="1">
        <v>-102.86</v>
      </c>
      <c r="E24" s="1">
        <v>-33.36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>
        <v>-1.39</v>
      </c>
      <c r="C25" s="1">
        <v>179.31</v>
      </c>
      <c r="D25" s="1">
        <v>-102.86</v>
      </c>
      <c r="E25" s="1">
        <v>-33.36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20.85</v>
      </c>
      <c r="C26" s="1">
        <v>3.475</v>
      </c>
      <c r="D26" s="1">
        <v>5.56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1">
        <v>18.765</v>
      </c>
      <c r="C27" s="1">
        <v>182.785</v>
      </c>
      <c r="D27" s="1">
        <v>-102.86</v>
      </c>
      <c r="E27" s="1">
        <v>-33.36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>
        <v>18.765</v>
      </c>
      <c r="C28" s="1">
        <v>182.785</v>
      </c>
      <c r="D28" s="1">
        <v>-102.86</v>
      </c>
      <c r="E28" s="1">
        <v>-33.36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132</v>
      </c>
      <c r="B29" s="1">
        <v>18.765</v>
      </c>
      <c r="C29" s="1">
        <v>182.785</v>
      </c>
      <c r="D29" s="1">
        <v>-102.86</v>
      </c>
      <c r="E29" s="1">
        <v>-33.36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134</v>
      </c>
      <c r="B31" s="1" t="s">
        <v>135</v>
      </c>
      <c r="C31" s="1" t="s">
        <v>136</v>
      </c>
      <c r="D31" s="1">
        <v>-3.0</v>
      </c>
      <c r="E31" s="1">
        <v>-1.0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 t="s">
        <v>135</v>
      </c>
      <c r="C32" s="1" t="s">
        <v>136</v>
      </c>
      <c r="D32" s="1">
        <v>-3.0</v>
      </c>
      <c r="E32" s="1">
        <v>-1.0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95.0</v>
      </c>
      <c r="C33" s="1">
        <v>102.0</v>
      </c>
      <c r="D33" s="1">
        <v>49.0</v>
      </c>
      <c r="E33" s="1">
        <v>48.0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 t="s">
        <v>140</v>
      </c>
      <c r="C34" s="1" t="s">
        <v>141</v>
      </c>
      <c r="D34" s="1">
        <v>-3.0</v>
      </c>
      <c r="E34" s="1">
        <v>-1.0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 t="s">
        <v>140</v>
      </c>
      <c r="C35" s="1" t="s">
        <v>141</v>
      </c>
      <c r="D35" s="1">
        <v>-3.0</v>
      </c>
      <c r="E35" s="1">
        <v>-1.0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98.0</v>
      </c>
      <c r="C36" s="1">
        <v>103.0</v>
      </c>
      <c r="D36" s="1">
        <v>49.0</v>
      </c>
      <c r="E36" s="1">
        <v>48.0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 t="s">
        <v>145</v>
      </c>
      <c r="C37" s="1" t="s">
        <v>146</v>
      </c>
      <c r="D37" s="1" t="s">
        <v>147</v>
      </c>
      <c r="E37" s="1" t="s">
        <v>148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 t="s">
        <v>150</v>
      </c>
      <c r="C38" s="1" t="s">
        <v>151</v>
      </c>
      <c r="D38" s="1" t="s">
        <v>147</v>
      </c>
      <c r="E38" s="1" t="s">
        <v>148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1">
        <v>9.035</v>
      </c>
      <c r="C40" s="1">
        <v>-61.855</v>
      </c>
      <c r="D40" s="1">
        <v>-33.36</v>
      </c>
      <c r="E40" s="1">
        <v>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9.035</v>
      </c>
      <c r="C41" s="1">
        <v>-61.855</v>
      </c>
      <c r="D41" s="1">
        <v>-34.055</v>
      </c>
      <c r="E41" s="1">
        <v>-15.29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1">
        <v>9.035</v>
      </c>
      <c r="C42" s="1">
        <v>-61.855</v>
      </c>
      <c r="D42" s="1">
        <v>-34.055</v>
      </c>
      <c r="E42" s="1">
        <v>-15.29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77.145</v>
      </c>
      <c r="C43" s="1">
        <v>4.864999999999999</v>
      </c>
      <c r="D43" s="1">
        <v>-31.97</v>
      </c>
      <c r="E43" s="1">
        <v>-6.949999999999999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 t="s">
        <v>157</v>
      </c>
      <c r="C44" s="1" t="s">
        <v>158</v>
      </c>
      <c r="D44" s="1" t="s">
        <v>159</v>
      </c>
      <c r="E44" s="1" t="s">
        <v>160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14.595</v>
      </c>
      <c r="C45" s="1">
        <v>72.28</v>
      </c>
      <c r="D45" s="1">
        <v>-40.31</v>
      </c>
      <c r="E45" s="1">
        <v>-9.729999999999999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14.595</v>
      </c>
      <c r="C46" s="1">
        <v>72.28</v>
      </c>
      <c r="D46" s="1">
        <v>-40.31</v>
      </c>
      <c r="E46" s="1">
        <v>-9.729999999999999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27.105</v>
      </c>
      <c r="C47" s="1">
        <v>-42.395</v>
      </c>
      <c r="D47" s="1">
        <v>-31.97</v>
      </c>
      <c r="E47" s="1">
        <v>-18.765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2.085</v>
      </c>
      <c r="C49" s="1">
        <v>2.78</v>
      </c>
      <c r="D49" s="1">
        <v>0.695</v>
      </c>
      <c r="E49" s="1">
        <v>0.695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19.46</v>
      </c>
      <c r="C50" s="1">
        <v>18.765</v>
      </c>
      <c r="D50" s="1">
        <v>0.0</v>
      </c>
      <c r="E50" s="1">
        <v>0.0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167</v>
      </c>
      <c r="B51" s="1">
        <v>18.765</v>
      </c>
      <c r="C51" s="1">
        <v>30.58</v>
      </c>
      <c r="D51" s="1">
        <v>0.0</v>
      </c>
      <c r="E51" s="1">
        <v>6.255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168</v>
      </c>
      <c r="B52" s="1">
        <v>18.765</v>
      </c>
      <c r="C52" s="1">
        <v>30.58</v>
      </c>
      <c r="D52" s="1">
        <v>0.0</v>
      </c>
      <c r="E52" s="1">
        <v>6.255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1" t="s">
        <v>173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174</v>
      </c>
      <c r="B4" s="1">
        <v>0.0</v>
      </c>
      <c r="C4" s="1" t="s">
        <v>175</v>
      </c>
      <c r="D4" s="1" t="s">
        <v>176</v>
      </c>
      <c r="E4" s="1" t="s">
        <v>177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178</v>
      </c>
      <c r="B5" s="1">
        <v>0.0</v>
      </c>
      <c r="C5" s="1" t="s">
        <v>179</v>
      </c>
      <c r="D5" s="1" t="s">
        <v>180</v>
      </c>
      <c r="E5" s="1" t="s">
        <v>181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182</v>
      </c>
      <c r="B6" s="1">
        <v>0.0</v>
      </c>
      <c r="C6" s="1" t="s">
        <v>183</v>
      </c>
      <c r="D6" s="1" t="s">
        <v>184</v>
      </c>
      <c r="E6" s="1" t="s">
        <v>181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186</v>
      </c>
      <c r="B8" s="1">
        <v>69.5</v>
      </c>
      <c r="C8" s="1">
        <v>69.5</v>
      </c>
      <c r="D8" s="1">
        <v>69.5</v>
      </c>
      <c r="E8" s="1">
        <v>69.5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187</v>
      </c>
      <c r="B9" s="1" t="s">
        <v>188</v>
      </c>
      <c r="C9" s="1" t="s">
        <v>189</v>
      </c>
      <c r="D9" s="1" t="s">
        <v>190</v>
      </c>
      <c r="E9" s="1">
        <v>-14.595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191</v>
      </c>
      <c r="B10" s="1" t="s">
        <v>192</v>
      </c>
      <c r="C10" s="1">
        <v>0.0</v>
      </c>
      <c r="D10" s="1" t="s">
        <v>193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194</v>
      </c>
      <c r="B11" s="1" t="s">
        <v>195</v>
      </c>
      <c r="C11" s="1">
        <v>0.0</v>
      </c>
      <c r="D11" s="1" t="s">
        <v>196</v>
      </c>
      <c r="E11" s="1" t="s">
        <v>197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198</v>
      </c>
      <c r="B12" s="1" t="s">
        <v>195</v>
      </c>
      <c r="C12" s="1">
        <v>0.0</v>
      </c>
      <c r="D12" s="1" t="s">
        <v>196</v>
      </c>
      <c r="E12" s="1" t="s">
        <v>197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199</v>
      </c>
      <c r="B13" s="1" t="s">
        <v>200</v>
      </c>
      <c r="C13" s="1">
        <v>0.0</v>
      </c>
      <c r="D13" s="1" t="s">
        <v>201</v>
      </c>
      <c r="E13" s="1" t="s">
        <v>202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 t="s">
        <v>204</v>
      </c>
      <c r="C14" s="1">
        <v>0.0</v>
      </c>
      <c r="D14" s="1" t="s">
        <v>205</v>
      </c>
      <c r="E14" s="1" t="s">
        <v>202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206</v>
      </c>
      <c r="B15" s="1" t="s">
        <v>204</v>
      </c>
      <c r="C15" s="1">
        <v>0.0</v>
      </c>
      <c r="D15" s="1" t="s">
        <v>205</v>
      </c>
      <c r="E15" s="1" t="s">
        <v>202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207</v>
      </c>
      <c r="B16" s="1" t="s">
        <v>208</v>
      </c>
      <c r="C16" s="1" t="s">
        <v>209</v>
      </c>
      <c r="D16" s="1" t="s">
        <v>210</v>
      </c>
      <c r="E16" s="1" t="s">
        <v>211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212</v>
      </c>
      <c r="B17" s="1">
        <v>0.0</v>
      </c>
      <c r="C17" s="1" t="s">
        <v>213</v>
      </c>
      <c r="D17" s="1" t="s">
        <v>214</v>
      </c>
      <c r="E17" s="1" t="s">
        <v>215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216</v>
      </c>
      <c r="B18" s="1">
        <v>0.0</v>
      </c>
      <c r="C18" s="1" t="s">
        <v>217</v>
      </c>
      <c r="D18" s="1" t="s">
        <v>214</v>
      </c>
      <c r="E18" s="1" t="s">
        <v>215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 t="s">
        <v>219</v>
      </c>
      <c r="D20" s="1" t="s">
        <v>220</v>
      </c>
      <c r="E20" s="1" t="s">
        <v>221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 t="s">
        <v>224</v>
      </c>
      <c r="C22" s="1" t="s">
        <v>225</v>
      </c>
      <c r="D22" s="1" t="s">
        <v>226</v>
      </c>
      <c r="E22" s="1" t="s">
        <v>227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 t="s">
        <v>229</v>
      </c>
      <c r="C23" s="1" t="s">
        <v>230</v>
      </c>
      <c r="D23" s="1" t="s">
        <v>231</v>
      </c>
      <c r="E23" s="1" t="s">
        <v>232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233</v>
      </c>
      <c r="B24" s="1" t="s">
        <v>234</v>
      </c>
      <c r="C24" s="1" t="s">
        <v>235</v>
      </c>
      <c r="D24" s="1" t="s">
        <v>236</v>
      </c>
      <c r="E24" s="1" t="s">
        <v>237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239</v>
      </c>
      <c r="B26" s="1" t="s">
        <v>240</v>
      </c>
      <c r="C26" s="1">
        <v>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241</v>
      </c>
      <c r="B27" s="1" t="s">
        <v>240</v>
      </c>
      <c r="C27" s="1">
        <v>0.0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242</v>
      </c>
      <c r="B28" s="1" t="s">
        <v>243</v>
      </c>
      <c r="C28" s="1" t="s">
        <v>244</v>
      </c>
      <c r="D28" s="1" t="s">
        <v>245</v>
      </c>
      <c r="E28" s="1" t="s">
        <v>246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247</v>
      </c>
      <c r="B29" s="1" t="s">
        <v>248</v>
      </c>
      <c r="C29" s="1">
        <v>0.0</v>
      </c>
      <c r="D29" s="1">
        <v>-6.255</v>
      </c>
      <c r="E29" s="1">
        <v>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249</v>
      </c>
      <c r="B30" s="1" t="s">
        <v>250</v>
      </c>
      <c r="C30" s="1">
        <v>0.0</v>
      </c>
      <c r="D30" s="1">
        <v>-6.255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251</v>
      </c>
      <c r="B31" s="1" t="s">
        <v>252</v>
      </c>
      <c r="C31" s="1">
        <v>0.0</v>
      </c>
      <c r="D31" s="1">
        <v>-6.255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253</v>
      </c>
      <c r="B32" s="1" t="s">
        <v>101</v>
      </c>
      <c r="C32" s="1">
        <v>0.0</v>
      </c>
      <c r="D32" s="1">
        <v>0.0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254</v>
      </c>
      <c r="B33" s="1" t="s">
        <v>255</v>
      </c>
      <c r="C33" s="1" t="s">
        <v>256</v>
      </c>
      <c r="D33" s="1" t="s">
        <v>257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258</v>
      </c>
      <c r="B34" s="1" t="s">
        <v>101</v>
      </c>
      <c r="C34" s="1">
        <v>0.0</v>
      </c>
      <c r="D34" s="1">
        <v>0.0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259</v>
      </c>
      <c r="B35" s="1" t="s">
        <v>260</v>
      </c>
      <c r="C35" s="1" t="s">
        <v>261</v>
      </c>
      <c r="D35" s="1" t="s">
        <v>257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263</v>
      </c>
      <c r="B37" s="1">
        <v>0.0</v>
      </c>
      <c r="C37" s="1" t="s">
        <v>264</v>
      </c>
      <c r="D37" s="1" t="s">
        <v>265</v>
      </c>
      <c r="E37" s="1" t="s">
        <v>266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267</v>
      </c>
      <c r="B38" s="1">
        <v>0.0</v>
      </c>
      <c r="C38" s="1" t="s">
        <v>264</v>
      </c>
      <c r="D38" s="1" t="s">
        <v>265</v>
      </c>
      <c r="E38" s="1" t="s">
        <v>266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268</v>
      </c>
      <c r="B39" s="1">
        <v>0.0</v>
      </c>
      <c r="C39" s="1" t="s">
        <v>269</v>
      </c>
      <c r="D39" s="1" t="s">
        <v>270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271</v>
      </c>
      <c r="B40" s="1">
        <v>0.0</v>
      </c>
      <c r="C40" s="1" t="s">
        <v>272</v>
      </c>
      <c r="D40" s="1" t="s">
        <v>273</v>
      </c>
      <c r="E40" s="1" t="s">
        <v>274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275</v>
      </c>
      <c r="B41" s="1">
        <v>0.0</v>
      </c>
      <c r="C41" s="1" t="s">
        <v>272</v>
      </c>
      <c r="D41" s="1" t="s">
        <v>273</v>
      </c>
      <c r="E41" s="1" t="s">
        <v>274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276</v>
      </c>
      <c r="B42" s="1">
        <v>0.0</v>
      </c>
      <c r="C42" s="1">
        <v>-0.695</v>
      </c>
      <c r="D42" s="1" t="s">
        <v>277</v>
      </c>
      <c r="E42" s="1" t="s">
        <v>278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279</v>
      </c>
      <c r="B43" s="1">
        <v>0.0</v>
      </c>
      <c r="C43" s="1" t="s">
        <v>280</v>
      </c>
      <c r="D43" s="1" t="s">
        <v>281</v>
      </c>
      <c r="E43" s="1" t="s">
        <v>282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283</v>
      </c>
      <c r="B44" s="1">
        <v>0.0</v>
      </c>
      <c r="C44" s="1" t="s">
        <v>284</v>
      </c>
      <c r="D44" s="1" t="s">
        <v>285</v>
      </c>
      <c r="E44" s="1" t="s">
        <v>286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287</v>
      </c>
      <c r="B45" s="1">
        <v>0.0</v>
      </c>
      <c r="C45" s="1" t="s">
        <v>288</v>
      </c>
      <c r="D45" s="1" t="s">
        <v>289</v>
      </c>
      <c r="E45" s="1" t="s">
        <v>290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291</v>
      </c>
      <c r="B46" s="1">
        <v>0.0</v>
      </c>
      <c r="C46" s="1" t="s">
        <v>292</v>
      </c>
      <c r="D46" s="1" t="s">
        <v>293</v>
      </c>
      <c r="E46" s="1" t="s">
        <v>294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295</v>
      </c>
      <c r="B47" s="1">
        <v>0.0</v>
      </c>
      <c r="C47" s="1" t="s">
        <v>296</v>
      </c>
      <c r="D47" s="1" t="s">
        <v>297</v>
      </c>
      <c r="E47" s="1" t="s">
        <v>298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299</v>
      </c>
      <c r="B48" s="1">
        <v>0.0</v>
      </c>
      <c r="C48" s="1" t="s">
        <v>296</v>
      </c>
      <c r="D48" s="1" t="s">
        <v>297</v>
      </c>
      <c r="E48" s="1" t="s">
        <v>298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300</v>
      </c>
      <c r="B49" s="1">
        <v>0.0</v>
      </c>
      <c r="C49" s="1" t="s">
        <v>301</v>
      </c>
      <c r="D49" s="1" t="s">
        <v>302</v>
      </c>
      <c r="E49" s="1" t="s">
        <v>303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304</v>
      </c>
      <c r="B50" s="1">
        <v>0.0</v>
      </c>
      <c r="C50" s="1" t="s">
        <v>305</v>
      </c>
      <c r="D50" s="1">
        <v>0.0</v>
      </c>
      <c r="E50" s="1">
        <v>0.0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306</v>
      </c>
      <c r="B51" s="1">
        <v>0.0</v>
      </c>
      <c r="C51" s="1">
        <v>0.0</v>
      </c>
      <c r="D51" s="1" t="s">
        <v>307</v>
      </c>
      <c r="E51" s="1" t="s">
        <v>308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309</v>
      </c>
      <c r="B52" s="1">
        <v>0.0</v>
      </c>
      <c r="C52" s="1">
        <v>0.0</v>
      </c>
      <c r="D52" s="1" t="s">
        <v>310</v>
      </c>
      <c r="E52" s="1" t="s">
        <v>308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312</v>
      </c>
      <c r="B54" s="1">
        <v>0.0</v>
      </c>
      <c r="C54" s="1">
        <v>0.0</v>
      </c>
      <c r="D54" s="1" t="s">
        <v>313</v>
      </c>
      <c r="E54" s="1" t="s">
        <v>314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315</v>
      </c>
      <c r="B55" s="1">
        <v>0.0</v>
      </c>
      <c r="C55" s="1">
        <v>0.0</v>
      </c>
      <c r="D55" s="1" t="s">
        <v>313</v>
      </c>
      <c r="E55" s="1" t="s">
        <v>314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316</v>
      </c>
      <c r="B56" s="1">
        <v>0.0</v>
      </c>
      <c r="C56" s="1">
        <v>0.0</v>
      </c>
      <c r="D56" s="1" t="s">
        <v>317</v>
      </c>
      <c r="E56" s="1">
        <v>0.0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318</v>
      </c>
      <c r="B57" s="1">
        <v>0.0</v>
      </c>
      <c r="C57" s="1">
        <v>0.0</v>
      </c>
      <c r="D57" s="1" t="s">
        <v>319</v>
      </c>
      <c r="E57" s="1" t="s">
        <v>320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321</v>
      </c>
      <c r="B58" s="1">
        <v>0.0</v>
      </c>
      <c r="C58" s="1">
        <v>0.0</v>
      </c>
      <c r="D58" s="1" t="s">
        <v>319</v>
      </c>
      <c r="E58" s="1" t="s">
        <v>320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322</v>
      </c>
      <c r="B59" s="1">
        <v>0.0</v>
      </c>
      <c r="C59" s="1">
        <v>0.0</v>
      </c>
      <c r="D59" s="1" t="s">
        <v>323</v>
      </c>
      <c r="E59" s="1" t="s">
        <v>324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325</v>
      </c>
      <c r="B60" s="1">
        <v>0.0</v>
      </c>
      <c r="C60" s="1">
        <v>0.0</v>
      </c>
      <c r="D60" s="1" t="s">
        <v>326</v>
      </c>
      <c r="E60" s="1" t="s">
        <v>327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328</v>
      </c>
      <c r="B61" s="1">
        <v>0.0</v>
      </c>
      <c r="C61" s="1">
        <v>0.0</v>
      </c>
      <c r="D61" s="1" t="s">
        <v>329</v>
      </c>
      <c r="E61" s="1" t="s">
        <v>330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331</v>
      </c>
      <c r="B62" s="1">
        <v>0.0</v>
      </c>
      <c r="C62" s="1">
        <v>0.0</v>
      </c>
      <c r="D62" s="1" t="s">
        <v>332</v>
      </c>
      <c r="E62" s="1" t="s">
        <v>333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334</v>
      </c>
      <c r="B63" s="1">
        <v>0.0</v>
      </c>
      <c r="C63" s="1">
        <v>0.0</v>
      </c>
      <c r="D63" s="1" t="s">
        <v>335</v>
      </c>
      <c r="E63" s="1" t="s">
        <v>336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337</v>
      </c>
      <c r="B64" s="1">
        <v>0.0</v>
      </c>
      <c r="C64" s="1">
        <v>0.0</v>
      </c>
      <c r="D64" s="1" t="s">
        <v>338</v>
      </c>
      <c r="E64" s="1" t="s">
        <v>339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340</v>
      </c>
      <c r="B65" s="1">
        <v>0.0</v>
      </c>
      <c r="C65" s="1">
        <v>0.0</v>
      </c>
      <c r="D65" s="1" t="s">
        <v>338</v>
      </c>
      <c r="E65" s="1" t="s">
        <v>339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341</v>
      </c>
      <c r="B66" s="1">
        <v>0.0</v>
      </c>
      <c r="C66" s="1">
        <v>0.0</v>
      </c>
      <c r="D66" s="1" t="s">
        <v>342</v>
      </c>
      <c r="E66" s="1" t="s">
        <v>343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344</v>
      </c>
      <c r="B67" s="1">
        <v>0.0</v>
      </c>
      <c r="C67" s="1">
        <v>0.0</v>
      </c>
      <c r="D67" s="1">
        <v>0.0</v>
      </c>
      <c r="E67" s="1" t="s">
        <v>345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346</v>
      </c>
      <c r="B68" s="1">
        <v>0.0</v>
      </c>
      <c r="C68" s="1">
        <v>0.0</v>
      </c>
      <c r="D68" s="1">
        <v>0.0</v>
      </c>
      <c r="E68" s="1" t="s">
        <v>345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347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348</v>
      </c>
      <c r="B70" s="1">
        <v>0.0</v>
      </c>
      <c r="C70" s="1">
        <v>0.0</v>
      </c>
      <c r="D70" s="1">
        <v>0.0</v>
      </c>
      <c r="E70" s="1" t="s">
        <v>349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350</v>
      </c>
      <c r="B71" s="1">
        <v>0.0</v>
      </c>
      <c r="C71" s="1">
        <v>0.0</v>
      </c>
      <c r="D71" s="1">
        <v>0.0</v>
      </c>
      <c r="E71" s="1" t="s">
        <v>349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351</v>
      </c>
      <c r="B72" s="1">
        <v>0.0</v>
      </c>
      <c r="C72" s="1">
        <v>0.0</v>
      </c>
      <c r="D72" s="1">
        <v>0.0</v>
      </c>
      <c r="E72" s="1" t="s">
        <v>352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353</v>
      </c>
      <c r="B73" s="1">
        <v>0.0</v>
      </c>
      <c r="C73" s="1">
        <v>0.0</v>
      </c>
      <c r="D73" s="1">
        <v>0.0</v>
      </c>
      <c r="E73" s="1" t="s">
        <v>352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354</v>
      </c>
      <c r="B74" s="1">
        <v>0.0</v>
      </c>
      <c r="C74" s="1">
        <v>0.0</v>
      </c>
      <c r="D74" s="1">
        <v>0.0</v>
      </c>
      <c r="E74" s="1" t="s">
        <v>355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356</v>
      </c>
      <c r="B75" s="1">
        <v>0.0</v>
      </c>
      <c r="C75" s="1">
        <v>0.0</v>
      </c>
      <c r="D75" s="1">
        <v>0.0</v>
      </c>
      <c r="E75" s="1" t="s">
        <v>357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358</v>
      </c>
      <c r="B76" s="1">
        <v>0.0</v>
      </c>
      <c r="C76" s="1">
        <v>0.0</v>
      </c>
      <c r="D76" s="1">
        <v>0.0</v>
      </c>
      <c r="E76" s="1" t="s">
        <v>359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360</v>
      </c>
      <c r="B77" s="1">
        <v>0.0</v>
      </c>
      <c r="C77" s="1">
        <v>0.0</v>
      </c>
      <c r="D77" s="1">
        <v>0.0</v>
      </c>
      <c r="E77" s="1" t="s">
        <v>361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362</v>
      </c>
      <c r="B78" s="1">
        <v>0.0</v>
      </c>
      <c r="C78" s="1">
        <v>0.0</v>
      </c>
      <c r="D78" s="1">
        <v>0.0</v>
      </c>
      <c r="E78" s="1" t="s">
        <v>363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364</v>
      </c>
      <c r="B79" s="1">
        <v>0.0</v>
      </c>
      <c r="C79" s="1">
        <v>0.0</v>
      </c>
      <c r="D79" s="1">
        <v>0.0</v>
      </c>
      <c r="E79" s="1" t="s">
        <v>365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366</v>
      </c>
      <c r="B80" s="1">
        <v>0.0</v>
      </c>
      <c r="C80" s="1">
        <v>0.0</v>
      </c>
      <c r="D80" s="1">
        <v>0.0</v>
      </c>
      <c r="E80" s="1" t="s">
        <v>365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367</v>
      </c>
      <c r="B81" s="1">
        <v>0.0</v>
      </c>
      <c r="C81" s="1">
        <v>0.0</v>
      </c>
      <c r="D81" s="1">
        <v>0.0</v>
      </c>
      <c r="E81" s="1" t="s">
        <v>368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369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370</v>
      </c>
      <c r="B2" s="1" t="s">
        <v>371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372</v>
      </c>
      <c r="B3" s="1" t="s">
        <v>373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374</v>
      </c>
      <c r="B4" s="1" t="s">
        <v>375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372</v>
      </c>
      <c r="B5" s="1" t="s">
        <v>373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376</v>
      </c>
      <c r="B6" s="1" t="s">
        <v>377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378</v>
      </c>
      <c r="B7" s="1" t="s">
        <v>379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380</v>
      </c>
      <c r="B8" s="1" t="s">
        <v>381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382</v>
      </c>
      <c r="B9" s="1" t="s">
        <v>383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384</v>
      </c>
      <c r="B10" s="1" t="s">
        <v>385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386</v>
      </c>
      <c r="B11" s="1" t="s">
        <v>373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387</v>
      </c>
      <c r="B12" s="1" t="s">
        <v>388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389</v>
      </c>
      <c r="B13" s="1" t="s">
        <v>390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391</v>
      </c>
      <c r="B14" s="1" t="s">
        <v>392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393</v>
      </c>
      <c r="B15" s="1" t="s">
        <v>373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394</v>
      </c>
      <c r="B16" s="1" t="s">
        <v>373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395</v>
      </c>
      <c r="B17" s="1" t="s">
        <v>396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397</v>
      </c>
      <c r="B18" s="1" t="s">
        <v>373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398</v>
      </c>
      <c r="B19" s="1" t="s">
        <v>399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400</v>
      </c>
      <c r="B20" s="1" t="s">
        <v>373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401</v>
      </c>
      <c r="B21" s="1" t="s">
        <v>402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403</v>
      </c>
      <c r="B22" s="1" t="s">
        <v>404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405</v>
      </c>
      <c r="B23" s="1" t="s">
        <v>406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407</v>
      </c>
      <c r="B24" s="1" t="s">
        <v>408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409</v>
      </c>
      <c r="B25" s="1" t="s">
        <v>410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411</v>
      </c>
      <c r="B26" s="1" t="s">
        <v>412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413</v>
      </c>
      <c r="B2" s="1" t="s">
        <v>414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415</v>
      </c>
      <c r="B3" s="1" t="s">
        <v>416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417</v>
      </c>
      <c r="B4" s="1" t="s">
        <v>418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419</v>
      </c>
      <c r="B5" s="1" t="s">
        <v>420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421</v>
      </c>
      <c r="B6" s="1" t="s">
        <v>422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423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424</v>
      </c>
      <c r="B8" s="1" t="s">
        <v>425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426</v>
      </c>
      <c r="B9" s="4" t="s">
        <v>427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428</v>
      </c>
      <c r="B10" s="1" t="s">
        <v>429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430</v>
      </c>
      <c r="B11" s="1" t="s">
        <v>431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432</v>
      </c>
      <c r="B12" s="1" t="s">
        <v>429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433</v>
      </c>
      <c r="B13" s="1" t="s">
        <v>434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435</v>
      </c>
      <c r="B14" s="1" t="s">
        <v>436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437</v>
      </c>
      <c r="B15" s="1" t="s">
        <v>434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438</v>
      </c>
      <c r="B16" s="1" t="s">
        <v>439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440</v>
      </c>
      <c r="B17" s="1">
        <v>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441</v>
      </c>
      <c r="B18" s="1" t="s">
        <v>442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443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444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445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446</v>
      </c>
      <c r="B22" s="1">
        <v>1.91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447</v>
      </c>
      <c r="B23" s="1">
        <v>1.89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448</v>
      </c>
      <c r="B24" s="1">
        <v>1.8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449</v>
      </c>
      <c r="B25" s="1">
        <v>1.96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450</v>
      </c>
      <c r="B26" s="1">
        <v>1.91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451</v>
      </c>
      <c r="B27" s="1">
        <v>1.89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452</v>
      </c>
      <c r="B28" s="1">
        <v>1.8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453</v>
      </c>
      <c r="B29" s="1">
        <v>1.96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454</v>
      </c>
      <c r="B30" s="1">
        <v>1.331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455</v>
      </c>
      <c r="B31" s="1">
        <v>-0.48031497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456</v>
      </c>
      <c r="B32" s="1">
        <v>114108.0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457</v>
      </c>
      <c r="B33" s="1">
        <v>114108.0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458</v>
      </c>
      <c r="B34" s="1">
        <v>1376551.0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459</v>
      </c>
      <c r="B35" s="1">
        <v>358500.0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460</v>
      </c>
      <c r="B36" s="1">
        <v>358500.0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461</v>
      </c>
      <c r="B37" s="1">
        <v>1.81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462</v>
      </c>
      <c r="B38" s="1">
        <v>1.89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463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464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465</v>
      </c>
      <c r="B41" s="1">
        <v>5427743.0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466</v>
      </c>
      <c r="B42" s="1">
        <v>1.38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467</v>
      </c>
      <c r="B43" s="1">
        <v>22.35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468</v>
      </c>
      <c r="B44" s="1" t="s">
        <v>469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470</v>
      </c>
      <c r="B45" s="1">
        <v>2.1956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471</v>
      </c>
      <c r="B46" s="1">
        <v>3.94405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472</v>
      </c>
      <c r="B47" s="1" t="s">
        <v>473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474</v>
      </c>
      <c r="B48" s="1">
        <v>-8242128.0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475</v>
      </c>
      <c r="B49" s="1">
        <v>1163012.0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476</v>
      </c>
      <c r="B50" s="1">
        <v>2765980.0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477</v>
      </c>
      <c r="B51" s="1">
        <v>43112.0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478</v>
      </c>
      <c r="B52" s="1">
        <v>23930.0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479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480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481</v>
      </c>
      <c r="B55" s="1">
        <v>0.028199999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482</v>
      </c>
      <c r="B56" s="1">
        <v>0.0188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483</v>
      </c>
      <c r="B57" s="1">
        <v>0.03578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484</v>
      </c>
      <c r="B58" s="1">
        <v>0.29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485</v>
      </c>
      <c r="B59" s="1">
        <v>0.0327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486</v>
      </c>
      <c r="B60" s="1">
        <v>2965980.0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487</v>
      </c>
      <c r="B61" s="1">
        <v>18.301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488</v>
      </c>
      <c r="B62" s="1">
        <v>0.09999453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489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490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491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492</v>
      </c>
      <c r="B66" s="1">
        <v>-1.419E7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493</v>
      </c>
      <c r="B67" s="1">
        <v>-13.26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494</v>
      </c>
      <c r="B68" s="1">
        <v>-9.12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495</v>
      </c>
      <c r="B69" s="1" t="s">
        <v>496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497</v>
      </c>
      <c r="B70" s="1">
        <v>1.7125344E9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498</v>
      </c>
      <c r="B71" s="1">
        <v>0.565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499</v>
      </c>
      <c r="B72" s="1">
        <v>-0.7641975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500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501</v>
      </c>
      <c r="B74" s="1" t="s">
        <v>502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503</v>
      </c>
      <c r="B75" s="1" t="s">
        <v>504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505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506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507</v>
      </c>
      <c r="B78" s="1" t="s">
        <v>508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509</v>
      </c>
      <c r="B79" s="1" t="s">
        <v>508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510</v>
      </c>
      <c r="B80" s="1">
        <v>1.1752614E9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511</v>
      </c>
      <c r="B81" s="1" t="s">
        <v>512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513</v>
      </c>
      <c r="B82" s="1" t="s">
        <v>514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515</v>
      </c>
      <c r="B83" s="1" t="s">
        <v>516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517</v>
      </c>
      <c r="B84" s="1" t="s">
        <v>518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519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520</v>
      </c>
      <c r="B86" s="1">
        <v>1.83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521</v>
      </c>
      <c r="B87" s="1">
        <v>45.0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522</v>
      </c>
      <c r="B88" s="1">
        <v>8.0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523</v>
      </c>
      <c r="B89" s="1">
        <v>30.33333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524</v>
      </c>
      <c r="B90" s="1">
        <v>38.0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525</v>
      </c>
      <c r="B91" s="1" t="s">
        <v>526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527</v>
      </c>
      <c r="B92" s="1">
        <v>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528</v>
      </c>
      <c r="B93" s="1">
        <v>1.1353E7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529</v>
      </c>
      <c r="B94" s="1">
        <v>9.585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530</v>
      </c>
      <c r="B95" s="1">
        <v>-1.4588E7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531</v>
      </c>
      <c r="B96" s="1">
        <v>503000.0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532</v>
      </c>
      <c r="B97" s="1">
        <v>4.048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533</v>
      </c>
      <c r="B98" s="1">
        <v>4.341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534</v>
      </c>
      <c r="B99" s="1">
        <v>5.056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535</v>
      </c>
      <c r="B100" s="1">
        <v>-0.58531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536</v>
      </c>
      <c r="B101" s="1">
        <v>-1.10094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537</v>
      </c>
      <c r="B102" s="1">
        <v>-7663750.0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538</v>
      </c>
      <c r="B103" s="1">
        <v>-1.2087E7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539</v>
      </c>
      <c r="B104" s="1" t="s">
        <v>473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540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-31.275</v>
      </c>
      <c r="D3" s="1">
        <v>-19.46</v>
      </c>
      <c r="E3" s="1">
        <v>-1.39</v>
      </c>
      <c r="F3" s="1">
        <f>IF(E3*FORECAST(F2,B3:E3,B2:E2)&gt;0,FORECAST(F2,B3:E3,B2:E2),E3)*$X$1</f>
        <v>-11.12</v>
      </c>
      <c r="G3" s="1">
        <f>IF(F3*FORECAST(G2,B3:F3,B2:F2)&gt;0,FORECAST(G2,B3:F3,B2:F2),F3)*$X$1</f>
        <v>-10.3555</v>
      </c>
      <c r="H3" s="1">
        <f>IF(G3*FORECAST(H2,B3:G3,B2:G2)&gt;0,FORECAST(H2,B3:G3,B2:G2),G3)*$X$1</f>
        <v>-9.591</v>
      </c>
      <c r="I3" s="1">
        <f>IF(H3*FORECAST(I2,B3:H3,B2:H2)&gt;0,FORECAST(I2,B3:H3,B2:H2),H3)*$X$1</f>
        <v>-8.8265</v>
      </c>
      <c r="J3" s="1">
        <f>IF(I3*FORECAST(J2,B3:I3,B2:I2)&gt;0,FORECAST(J2,B3:I3,B2:I2),I3)*$X$1</f>
        <v>-8.062</v>
      </c>
      <c r="K3" s="1">
        <f>IF(J3*FORECAST(K2,B3:J3,B2:J2)&gt;0,FORECAST(K2,B3:J3,B2:J2),J3)*$X$1</f>
        <v>-7.2975</v>
      </c>
      <c r="L3" s="1">
        <f>IF(K3*FORECAST(L2,B3:K3,B2:K2)&gt;0,FORECAST(L2,B3:K3,B2:K2),K3)*$X$1</f>
        <v>-6.533</v>
      </c>
      <c r="M3" s="5">
        <f>IF(L3*FORECAST(M2,B3:L3,B2:L2)&gt;0,FORECAST(M2,B3:L3,B2:L2),L3)*$X$1</f>
        <v>-5.7685</v>
      </c>
      <c r="N3" s="5">
        <f>IF(M3*FORECAST(N2,B3:M3,B2:M2)&gt;0,FORECAST(N2,B3:M3,B2:M2),M3)*$X$1</f>
        <v>-5.004</v>
      </c>
      <c r="O3" s="5">
        <f>IF(N3*FORECAST(O2,B3:N3,B2:N2)&gt;0,FORECAST(O2,B3:N3,B2:N2),N3)*$X$1</f>
        <v>-4.2395</v>
      </c>
      <c r="P3" s="5">
        <f>IF(O3*FORECAST(P2,B3:O3,B2:O2)&gt;0,FORECAST(P2,B3:O3,B2:O2),O3)*$X$1</f>
        <v>-3.475</v>
      </c>
      <c r="Q3" s="5">
        <f>IF(P3*FORECAST(Q2,B3:P3,B2:P2)&gt;0,FORECAST(Q2,B3:P3,B2:P2),P3)*$X$1</f>
        <v>-2.7105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-168.885</v>
      </c>
      <c r="C4" s="1">
        <v>-67.41499999999999</v>
      </c>
      <c r="D4" s="1">
        <v>-15.985</v>
      </c>
      <c r="E4" s="1">
        <v>-5.56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541</v>
      </c>
      <c r="B5" s="1">
        <v>98.0</v>
      </c>
      <c r="C5" s="1">
        <v>103.0</v>
      </c>
      <c r="D5" s="1">
        <v>49.0</v>
      </c>
      <c r="E5" s="1">
        <v>48.0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542</v>
      </c>
      <c r="L7" s="1">
        <f>IF(Q3*FORECAST(Q2,B3:Q3,B2:Q2)&gt;0,FORECAST(Q2,B3:Q3,B2:Q2),P3)*$X$1 * (1+0.02)/(0.0805-0.02)</f>
        <v>-45.69768595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543</v>
      </c>
      <c r="L8" s="6">
        <f t="array" ref="L8">NPV(0.0805,G3:Q3)</f>
        <v>-50.69078748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544</v>
      </c>
      <c r="L9" s="6">
        <f t="array" ref="L9">NPV(0.0805,G16:Q16)</f>
        <v>-19.49942142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545</v>
      </c>
      <c r="L10" s="6">
        <f>L8 + L9</f>
        <v>-70.1902089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-5.56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546</v>
      </c>
      <c r="L12" s="6">
        <f>L10 - L11</f>
        <v>-64.6302089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547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-1.346462685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-45.69768595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-1.39</v>
      </c>
      <c r="C3" s="1">
        <v>179.31</v>
      </c>
      <c r="D3" s="1">
        <v>-102.86</v>
      </c>
      <c r="E3" s="1">
        <v>-33.36</v>
      </c>
      <c r="F3" s="1">
        <f>IF(E3*FORECAST(F2,B3:E3,B2:E2)&gt;0,FORECAST(F2,B3:E3,B2:E2),E3)*$X$1</f>
        <v>-84.095</v>
      </c>
      <c r="G3" s="1">
        <f>IF(F3*FORECAST(G2,B3:F3,B2:F2)&gt;0,FORECAST(G2,B3:F3,B2:F2),F3)*$X$1</f>
        <v>-121.903</v>
      </c>
      <c r="H3" s="1">
        <f>IF(G3*FORECAST(H2,B3:G3,B2:G2)&gt;0,FORECAST(H2,B3:G3,B2:G2),G3)*$X$1</f>
        <v>-159.711</v>
      </c>
      <c r="I3" s="1">
        <f>IF(H3*FORECAST(I2,B3:H3,B2:H2)&gt;0,FORECAST(I2,B3:H3,B2:H2),H3)*$X$1</f>
        <v>-197.519</v>
      </c>
      <c r="J3" s="1">
        <f>IF(I3*FORECAST(J2,B3:I3,B2:I2)&gt;0,FORECAST(J2,B3:I3,B2:I2),I3)*$X$1</f>
        <v>-235.327</v>
      </c>
      <c r="K3" s="1">
        <f>IF(J3*FORECAST(K2,B3:J3,B2:J2)&gt;0,FORECAST(K2,B3:J3,B2:J2),J3)*$X$1</f>
        <v>-273.135</v>
      </c>
      <c r="L3" s="1">
        <f>IF(K3*FORECAST(L2,B3:K3,B2:K2)&gt;0,FORECAST(L2,B3:K3,B2:K2),K3)*$X$1</f>
        <v>-310.943</v>
      </c>
      <c r="M3" s="5">
        <f>IF(L3*FORECAST(M2,B3:L3,B2:L2)&gt;0,FORECAST(M2,B3:L3,B2:L2),L3)*$X$1</f>
        <v>-348.751</v>
      </c>
      <c r="N3" s="5">
        <f>IF(M3*FORECAST(N2,B3:M3,B2:M2)&gt;0,FORECAST(N2,B3:M3,B2:M2),M3)*$X$1</f>
        <v>-386.559</v>
      </c>
      <c r="O3" s="5">
        <f>IF(N3*FORECAST(O2,B3:N3,B2:N2)&gt;0,FORECAST(O2,B3:N3,B2:N2),N3)*$X$1</f>
        <v>-424.367</v>
      </c>
      <c r="P3" s="5">
        <f>IF(O3*FORECAST(P2,B3:O3,B2:O2)&gt;0,FORECAST(P2,B3:O3,B2:O2),O3)*$X$1</f>
        <v>-462.175</v>
      </c>
      <c r="Q3" s="5">
        <f>IF(P3*FORECAST(Q2,B3:P3,B2:P2)&gt;0,FORECAST(Q2,B3:P3,B2:P2),P3)*$X$1</f>
        <v>-499.983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-168.885</v>
      </c>
      <c r="C4" s="1">
        <v>-67.41499999999999</v>
      </c>
      <c r="D4" s="1">
        <v>-15.985</v>
      </c>
      <c r="E4" s="1">
        <v>-5.56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541</v>
      </c>
      <c r="B5" s="1">
        <v>98.0</v>
      </c>
      <c r="C5" s="1">
        <v>103.0</v>
      </c>
      <c r="D5" s="1">
        <v>49.0</v>
      </c>
      <c r="E5" s="1">
        <v>48.0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542</v>
      </c>
      <c r="L7" s="1">
        <f>IF(Q3*FORECAST(Q2,B3:Q3,B2:Q2)&gt;0,FORECAST(Q2,B3:Q3,B2:Q2),P3)*$X$1 * (1+0.02)/(0.0805-0.02)</f>
        <v>-8429.465455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543</v>
      </c>
      <c r="L8" s="6">
        <f t="array" ref="L8">NPV(0.0805,G3:Q3)</f>
        <v>-2008.465455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544</v>
      </c>
      <c r="L9" s="6">
        <f t="array" ref="L9">NPV(0.0805,G16:Q16)</f>
        <v>-3596.893274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545</v>
      </c>
      <c r="L10" s="6">
        <f>L8 + L9</f>
        <v>-5605.358729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-5.56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546</v>
      </c>
      <c r="L12" s="6">
        <f>L10 - L11</f>
        <v>-5599.798729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547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-116.6624735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-8429.465455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