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<sst xmlns="http://schemas.openxmlformats.org/spreadsheetml/2006/main" count="1998" uniqueCount="1772">
  <si>
    <t>ticker</t>
  </si>
  <si>
    <t>PAAS</t>
  </si>
  <si>
    <t>nombre</t>
  </si>
  <si>
    <t>PAN AMERICAN SILVER CORP</t>
  </si>
  <si>
    <t>empresa</t>
  </si>
  <si>
    <t>Non-Gold Precious Metals &amp; Minerals</t>
  </si>
  <si>
    <t>Open</t>
  </si>
  <si>
    <t>Target Price</t>
  </si>
  <si>
    <t>Upside</t>
  </si>
  <si>
    <t>-51.59%</t>
  </si>
  <si>
    <t>Country</t>
  </si>
  <si>
    <t>Canada</t>
  </si>
  <si>
    <t>Market Cap</t>
  </si>
  <si>
    <t>Book Value</t>
  </si>
  <si>
    <t>Pe ratio</t>
  </si>
  <si>
    <t>Dividend Ratio</t>
  </si>
  <si>
    <t>Net Debt Growth</t>
  </si>
  <si>
    <t>70.55%</t>
  </si>
  <si>
    <t>Total Assets Growth</t>
  </si>
  <si>
    <t>17.44%</t>
  </si>
  <si>
    <t>Net Property, Plant and Equipment Growth</t>
  </si>
  <si>
    <t>10.43%</t>
  </si>
  <si>
    <t>EBITDA Growth</t>
  </si>
  <si>
    <t>227.28%</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</si>
  <si>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</si>
  <si>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</si>
  <si>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</si>
  <si>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</si>
  <si>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</si>
  <si>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</si>
  <si>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</si>
  <si>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</si>
  <si>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</si>
  <si>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</si>
  <si>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</si>
  <si>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</si>
  <si>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</si>
  <si>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</si>
  <si>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</si>
  <si>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</si>
  <si>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</si>
  <si>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</si>
  <si>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</si>
  <si>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</si>
  <si>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</si>
  <si>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</si>
  <si>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</si>
  <si>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</si>
  <si>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</si>
  <si>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</si>
  <si>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</si>
  <si>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</si>
  <si>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</si>
  <si>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</si>
  <si>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</si>
  <si>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</si>
  <si>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</si>
  <si>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</si>
  <si>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</si>
  <si>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</si>
  <si>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</si>
  <si>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</si>
  <si>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</si>
  <si>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</si>
  <si>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</si>
  <si>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</si>
  <si>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</si>
  <si>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</si>
  <si>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</si>
  <si>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</si>
  <si>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</si>
  <si>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</si>
  <si>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</si>
  <si>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</si>
  <si>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</si>
  <si>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</si>
  <si>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</si>
  <si>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</si>
  <si>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</si>
  <si>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</si>
  <si>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</si>
  <si>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</si>
  <si>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</si>
  <si>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</si>
  <si>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</si>
  <si>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</si>
  <si>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</si>
  <si>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</si>
  <si>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</si>
  <si>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</si>
  <si>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</si>
  <si>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</si>
  <si>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</si>
  <si>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</si>
  <si>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</si>
  <si>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</si>
  <si>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</si>
  <si>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</si>
  <si>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</si>
  <si>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</si>
  <si>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</si>
  <si>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</si>
  <si>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</si>
  <si>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</si>
  <si>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</si>
  <si>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</si>
  <si>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</si>
  <si>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</si>
  <si>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</si>
  <si>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</si>
  <si>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</si>
  <si>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</si>
  <si>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</si>
  <si>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</si>
  <si>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</si>
  <si>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10.31</t>
  </si>
  <si>
    <t>8.54</t>
  </si>
  <si>
    <t>9.17</t>
  </si>
  <si>
    <t>9.89</t>
  </si>
  <si>
    <t>9.83</t>
  </si>
  <si>
    <t>11.74</t>
  </si>
  <si>
    <t>12.38</t>
  </si>
  <si>
    <t>12.5</t>
  </si>
  <si>
    <t>10.42</t>
  </si>
  <si>
    <t>13.06</t>
  </si>
  <si>
    <t>Tangible Book Value</t>
  </si>
  <si>
    <t>Tangible Book Value Per Share</t>
  </si>
  <si>
    <t>10.29</t>
  </si>
  <si>
    <t>8.52</t>
  </si>
  <si>
    <t>9.15</t>
  </si>
  <si>
    <t>9.87</t>
  </si>
  <si>
    <t>9.81</t>
  </si>
  <si>
    <t>11.72</t>
  </si>
  <si>
    <t>12.36</t>
  </si>
  <si>
    <t>12.49</t>
  </si>
  <si>
    <t>10.41</t>
  </si>
  <si>
    <t>Total Debt</t>
  </si>
  <si>
    <t>Net Debt</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</si>
  <si>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</si>
  <si>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</si>
  <si>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</si>
  <si>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</si>
  <si>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</si>
  <si>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</si>
  <si>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</si>
  <si>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</si>
  <si>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</si>
  <si>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</si>
  <si>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</si>
  <si>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</si>
  <si>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</si>
  <si>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</si>
  <si>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</si>
  <si>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</si>
  <si>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</si>
  <si>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</si>
  <si>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</si>
  <si>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</si>
  <si>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</si>
  <si>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</si>
  <si>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</si>
  <si>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</si>
  <si>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</si>
  <si>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</si>
  <si>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</si>
  <si>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</si>
  <si>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</si>
  <si>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</si>
  <si>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</si>
  <si>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</si>
  <si>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</si>
  <si>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</si>
  <si>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</si>
  <si>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</si>
  <si>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</si>
  <si>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</si>
  <si>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</si>
  <si>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</si>
  <si>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</si>
  <si>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</si>
  <si>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</si>
  <si>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-3.6</t>
  </si>
  <si>
    <t>-1.49</t>
  </si>
  <si>
    <t>0.66</t>
  </si>
  <si>
    <t>0.79</t>
  </si>
  <si>
    <t>0.07</t>
  </si>
  <si>
    <t>0.55</t>
  </si>
  <si>
    <t>0.85</t>
  </si>
  <si>
    <t>0.46</t>
  </si>
  <si>
    <t>-1.62</t>
  </si>
  <si>
    <t>-0.32</t>
  </si>
  <si>
    <t>Basic EPS - Continuing Operations</t>
  </si>
  <si>
    <t>Basic Weighted Average Shares Outstanding</t>
  </si>
  <si>
    <t>Net EPS - Diluted</t>
  </si>
  <si>
    <t>Diluted EPS - Continuing Operations</t>
  </si>
  <si>
    <t>Diluted Weighted Average Shares Outstanding</t>
  </si>
  <si>
    <t>Normalized Basic EPS</t>
  </si>
  <si>
    <t>-2.34</t>
  </si>
  <si>
    <t>-0.75</t>
  </si>
  <si>
    <t>0.61</t>
  </si>
  <si>
    <t>0.63</t>
  </si>
  <si>
    <t>0.14</t>
  </si>
  <si>
    <t>0.58</t>
  </si>
  <si>
    <t>0.96</t>
  </si>
  <si>
    <t>0.8</t>
  </si>
  <si>
    <t>-0.38</t>
  </si>
  <si>
    <t>0.02</t>
  </si>
  <si>
    <t>Normalized Diluted EPS</t>
  </si>
  <si>
    <t>0.57</t>
  </si>
  <si>
    <t>Dividend Per Share</t>
  </si>
  <si>
    <t>0.5</t>
  </si>
  <si>
    <t>0.28</t>
  </si>
  <si>
    <t>0.05</t>
  </si>
  <si>
    <t>0.1</t>
  </si>
  <si>
    <t>0.22</t>
  </si>
  <si>
    <t>0.34</t>
  </si>
  <si>
    <t>0.44</t>
  </si>
  <si>
    <t>0.4</t>
  </si>
  <si>
    <t>Payout Ratio</t>
  </si>
  <si>
    <t>-13.88</t>
  </si>
  <si>
    <t>-18.4</t>
  </si>
  <si>
    <t>7.6</t>
  </si>
  <si>
    <t>12.66</t>
  </si>
  <si>
    <t>206.76</t>
  </si>
  <si>
    <t>26.49</t>
  </si>
  <si>
    <t>25.99</t>
  </si>
  <si>
    <t>73.39</t>
  </si>
  <si>
    <t>-27.72</t>
  </si>
  <si>
    <t>-125.75</t>
  </si>
  <si>
    <t>EBITDA</t>
  </si>
  <si>
    <t>EBITA</t>
  </si>
  <si>
    <t>EBIT</t>
  </si>
  <si>
    <t>Effective Tax Rate - (Ratio)</t>
  </si>
  <si>
    <t>14.51</t>
  </si>
  <si>
    <t>1.78</t>
  </si>
  <si>
    <t>42.23</t>
  </si>
  <si>
    <t>32.35</t>
  </si>
  <si>
    <t>63.72</t>
  </si>
  <si>
    <t>39.05</t>
  </si>
  <si>
    <t>29.98</t>
  </si>
  <si>
    <t>59.77</t>
  </si>
  <si>
    <t>-78.4</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</si>
  <si>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</si>
  <si>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</si>
  <si>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</si>
  <si>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</si>
  <si>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</si>
  <si>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</si>
  <si>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</si>
  <si>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</si>
  <si>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</si>
  <si>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</si>
  <si>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Maintenance &amp; Repair Expenses, Total</t>
  </si>
  <si>
    <t>Stock-Based Comp., G&amp;A Exp. (Total)</t>
  </si>
  <si>
    <t>Total Stock-Based Compensation</t>
  </si>
  <si>
    <t>Profitability</t>
  </si>
  <si>
    <t>Return on Assets</t>
  </si>
  <si>
    <t>-14.43</t>
  </si>
  <si>
    <t>-5.87</t>
  </si>
  <si>
    <t>5.4</t>
  </si>
  <si>
    <t>4.97</t>
  </si>
  <si>
    <t>1.1</t>
  </si>
  <si>
    <t>2.56</t>
  </si>
  <si>
    <t>4.7</t>
  </si>
  <si>
    <t>5.08</t>
  </si>
  <si>
    <t>-3.06</t>
  </si>
  <si>
    <t>0.42</t>
  </si>
  <si>
    <t>Return on Total Capital</t>
  </si>
  <si>
    <t>-17.59</t>
  </si>
  <si>
    <t>-7.23</t>
  </si>
  <si>
    <t>6.87</t>
  </si>
  <si>
    <t>6.41</t>
  </si>
  <si>
    <t>1.4</t>
  </si>
  <si>
    <t>3.18</t>
  </si>
  <si>
    <t>5.93</t>
  </si>
  <si>
    <t>6.59</t>
  </si>
  <si>
    <t>-4.01</t>
  </si>
  <si>
    <t>0.54</t>
  </si>
  <si>
    <t>Return On Equity %</t>
  </si>
  <si>
    <t>-28.99</t>
  </si>
  <si>
    <t>-16.14</t>
  </si>
  <si>
    <t>7.55</t>
  </si>
  <si>
    <t>8.46</t>
  </si>
  <si>
    <t>5.59</t>
  </si>
  <si>
    <t>6.96</t>
  </si>
  <si>
    <t>3.76</t>
  </si>
  <si>
    <t>-14.06</t>
  </si>
  <si>
    <t>-3.01</t>
  </si>
  <si>
    <t>Return on Common Equity</t>
  </si>
  <si>
    <t>-29.13</t>
  </si>
  <si>
    <t>-15.85</t>
  </si>
  <si>
    <t>7.43</t>
  </si>
  <si>
    <t>8.31</t>
  </si>
  <si>
    <t>0.68</t>
  </si>
  <si>
    <t>5.58</t>
  </si>
  <si>
    <t>7.02</t>
  </si>
  <si>
    <t>3.72</t>
  </si>
  <si>
    <t>-14.16</t>
  </si>
  <si>
    <t>-2.98</t>
  </si>
  <si>
    <t>Margin Analysis</t>
  </si>
  <si>
    <t>Gross Profit Margin %</t>
  </si>
  <si>
    <t>20.72</t>
  </si>
  <si>
    <t>17.6</t>
  </si>
  <si>
    <t>40.64</t>
  </si>
  <si>
    <t>36.13</t>
  </si>
  <si>
    <t>31.64</t>
  </si>
  <si>
    <t>33.99</t>
  </si>
  <si>
    <t>43.89</t>
  </si>
  <si>
    <t>39.14</t>
  </si>
  <si>
    <t>21.36</t>
  </si>
  <si>
    <t>30.17</t>
  </si>
  <si>
    <t>SG&amp;A Margin</t>
  </si>
  <si>
    <t>2.38</t>
  </si>
  <si>
    <t>2.67</t>
  </si>
  <si>
    <t>3.05</t>
  </si>
  <si>
    <t>2.62</t>
  </si>
  <si>
    <t>2.89</t>
  </si>
  <si>
    <t>2.35</t>
  </si>
  <si>
    <t>2.72</t>
  </si>
  <si>
    <t>2.13</t>
  </si>
  <si>
    <t>1.94</t>
  </si>
  <si>
    <t>2.65</t>
  </si>
  <si>
    <t>EBITDA Margin %</t>
  </si>
  <si>
    <t>16.4</t>
  </si>
  <si>
    <t>12.44</t>
  </si>
  <si>
    <t>35.68</t>
  </si>
  <si>
    <t>30.57</t>
  </si>
  <si>
    <t>27.49</t>
  </si>
  <si>
    <t>29.48</t>
  </si>
  <si>
    <t>39.28</t>
  </si>
  <si>
    <t>35.57</t>
  </si>
  <si>
    <t>17.69</t>
  </si>
  <si>
    <t>25.28</t>
  </si>
  <si>
    <t>EBITA Margin %</t>
  </si>
  <si>
    <t>-73.05</t>
  </si>
  <si>
    <t>-25.48</t>
  </si>
  <si>
    <t>20.71</t>
  </si>
  <si>
    <t>19.67</t>
  </si>
  <si>
    <t>5.24</t>
  </si>
  <si>
    <t>8.92</t>
  </si>
  <si>
    <t>19.99</t>
  </si>
  <si>
    <t>17.78</t>
  </si>
  <si>
    <t>-10.08</t>
  </si>
  <si>
    <t>2.99</t>
  </si>
  <si>
    <t>EBIT Margin %</t>
  </si>
  <si>
    <t>-73.48</t>
  </si>
  <si>
    <t>-25.96</t>
  </si>
  <si>
    <t>20.15</t>
  </si>
  <si>
    <t>18.94</t>
  </si>
  <si>
    <t>4.41</t>
  </si>
  <si>
    <t>8.19</t>
  </si>
  <si>
    <t>19.37</t>
  </si>
  <si>
    <t>17.32</t>
  </si>
  <si>
    <t>-11.07</t>
  </si>
  <si>
    <t>1.51</t>
  </si>
  <si>
    <t>Income From Continuing Operations Margin %</t>
  </si>
  <si>
    <t>-72.46</t>
  </si>
  <si>
    <t>-34.32</t>
  </si>
  <si>
    <t>13.14</t>
  </si>
  <si>
    <t>15.11</t>
  </si>
  <si>
    <t>1.53</t>
  </si>
  <si>
    <t>8.24</t>
  </si>
  <si>
    <t>13.18</t>
  </si>
  <si>
    <t>6.04</t>
  </si>
  <si>
    <t>-22.75</t>
  </si>
  <si>
    <t>-4.53</t>
  </si>
  <si>
    <t>Net Income Margin %</t>
  </si>
  <si>
    <t>-72.56</t>
  </si>
  <si>
    <t>-33.59</t>
  </si>
  <si>
    <t>12.92</t>
  </si>
  <si>
    <t>14.81</t>
  </si>
  <si>
    <t>1.31</t>
  </si>
  <si>
    <t>8.2</t>
  </si>
  <si>
    <t>13.29</t>
  </si>
  <si>
    <t>5.97</t>
  </si>
  <si>
    <t>-22.86</t>
  </si>
  <si>
    <t>-4.48</t>
  </si>
  <si>
    <t>Net Avail. For Common Margin %</t>
  </si>
  <si>
    <t>Normalized Net Income Margin</t>
  </si>
  <si>
    <t>-47.24</t>
  </si>
  <si>
    <t>-16.95</t>
  </si>
  <si>
    <t>11.97</t>
  </si>
  <si>
    <t>11.84</t>
  </si>
  <si>
    <t>8.58</t>
  </si>
  <si>
    <t>15.01</t>
  </si>
  <si>
    <t>10.36</t>
  </si>
  <si>
    <t>-5.34</t>
  </si>
  <si>
    <t>Levered Free Cash Flow Margin</t>
  </si>
  <si>
    <t>32.08</t>
  </si>
  <si>
    <t>9.64</t>
  </si>
  <si>
    <t>-0.68</t>
  </si>
  <si>
    <t>7.09</t>
  </si>
  <si>
    <t>7.36</t>
  </si>
  <si>
    <t>4.68</t>
  </si>
  <si>
    <t>25.01</t>
  </si>
  <si>
    <t>11.45</t>
  </si>
  <si>
    <t>2.52</t>
  </si>
  <si>
    <t>4.42</t>
  </si>
  <si>
    <t>Unlevered Free Cash Flow Margin</t>
  </si>
  <si>
    <t>32.5</t>
  </si>
  <si>
    <t>9.98</t>
  </si>
  <si>
    <t>-0.51</t>
  </si>
  <si>
    <t>5.46</t>
  </si>
  <si>
    <t>25.44</t>
  </si>
  <si>
    <t>11.59</t>
  </si>
  <si>
    <t>2.75</t>
  </si>
  <si>
    <t>5.81</t>
  </si>
  <si>
    <t>Asset Turnover</t>
  </si>
  <si>
    <t>0.31</t>
  </si>
  <si>
    <t>0.36</t>
  </si>
  <si>
    <t>0.43</t>
  </si>
  <si>
    <t>0.39</t>
  </si>
  <si>
    <t>0.47</t>
  </si>
  <si>
    <t>Fixed Assets Turnover</t>
  </si>
  <si>
    <t>0.48</t>
  </si>
  <si>
    <t>0.56</t>
  </si>
  <si>
    <t>0.65</t>
  </si>
  <si>
    <t>0.64</t>
  </si>
  <si>
    <t>0.59</t>
  </si>
  <si>
    <t>0.71</t>
  </si>
  <si>
    <t>0.69</t>
  </si>
  <si>
    <t>Receivables Turnover (Average Receivables)</t>
  </si>
  <si>
    <t>24.65</t>
  </si>
  <si>
    <t>26.69</t>
  </si>
  <si>
    <t>23.4</t>
  </si>
  <si>
    <t>16.86</t>
  </si>
  <si>
    <t>16.92</t>
  </si>
  <si>
    <t>30.16</t>
  </si>
  <si>
    <t>32.13</t>
  </si>
  <si>
    <t>43.48</t>
  </si>
  <si>
    <t>33.11</t>
  </si>
  <si>
    <t>100.26</t>
  </si>
  <si>
    <t>Inventory Turnover (Average Inventory)</t>
  </si>
  <si>
    <t>2.22</t>
  </si>
  <si>
    <t>2.43</t>
  </si>
  <si>
    <t>1.9</t>
  </si>
  <si>
    <t>2.29</t>
  </si>
  <si>
    <t>2.48</t>
  </si>
  <si>
    <t>3.08</t>
  </si>
  <si>
    <t>2.19</t>
  </si>
  <si>
    <t>2.42</t>
  </si>
  <si>
    <t>2.73</t>
  </si>
  <si>
    <t>Short Term Liquidity</t>
  </si>
  <si>
    <t>Current Ratio</t>
  </si>
  <si>
    <t>3.51</t>
  </si>
  <si>
    <t>3.45</t>
  </si>
  <si>
    <t>3.33</t>
  </si>
  <si>
    <t>3.22</t>
  </si>
  <si>
    <t>3.64</t>
  </si>
  <si>
    <t>2.9</t>
  </si>
  <si>
    <t>2.37</t>
  </si>
  <si>
    <t>2.58</t>
  </si>
  <si>
    <t>2.11</t>
  </si>
  <si>
    <t>2.23</t>
  </si>
  <si>
    <t>Quick Ratio</t>
  </si>
  <si>
    <t>2.16</t>
  </si>
  <si>
    <t>2.05</t>
  </si>
  <si>
    <t>1.82</t>
  </si>
  <si>
    <t>1.84</t>
  </si>
  <si>
    <t>2.04</t>
  </si>
  <si>
    <t>1.55</t>
  </si>
  <si>
    <t>1.16</t>
  </si>
  <si>
    <t>1.22</t>
  </si>
  <si>
    <t>0.81</t>
  </si>
  <si>
    <t>1.01</t>
  </si>
  <si>
    <t>Operating Cash Flow to Current Liabilities</t>
  </si>
  <si>
    <t>0.6</t>
  </si>
  <si>
    <t>1.17</t>
  </si>
  <si>
    <t>1.03</t>
  </si>
  <si>
    <t>1.04</t>
  </si>
  <si>
    <t>1.28</t>
  </si>
  <si>
    <t>0.08</t>
  </si>
  <si>
    <t>0.72</t>
  </si>
  <si>
    <t>Days Sales Outstanding (Average Receivables)</t>
  </si>
  <si>
    <t>13.68</t>
  </si>
  <si>
    <t>15.64</t>
  </si>
  <si>
    <t>21.65</t>
  </si>
  <si>
    <t>21.58</t>
  </si>
  <si>
    <t>12.1</t>
  </si>
  <si>
    <t>11.39</t>
  </si>
  <si>
    <t>8.39</t>
  </si>
  <si>
    <t>11.02</t>
  </si>
  <si>
    <t>Days Outstanding Inventory (Average Inventory)</t>
  </si>
  <si>
    <t>164.36</t>
  </si>
  <si>
    <t>149.99</t>
  </si>
  <si>
    <t>192.17</t>
  </si>
  <si>
    <t>159.54</t>
  </si>
  <si>
    <t>147.41</t>
  </si>
  <si>
    <t>118.46</t>
  </si>
  <si>
    <t>183.37</t>
  </si>
  <si>
    <t>166.52</t>
  </si>
  <si>
    <t>150.93</t>
  </si>
  <si>
    <t>133.51</t>
  </si>
  <si>
    <t>Average Days Payable Outstanding</t>
  </si>
  <si>
    <t>33.82</t>
  </si>
  <si>
    <t>38.3</t>
  </si>
  <si>
    <t>35.55</t>
  </si>
  <si>
    <t>33.55</t>
  </si>
  <si>
    <t>34.07</t>
  </si>
  <si>
    <t>21.47</t>
  </si>
  <si>
    <t>33.22</t>
  </si>
  <si>
    <t>26.46</t>
  </si>
  <si>
    <t>28.2</t>
  </si>
  <si>
    <t>Cash Conversion Cycle (Average Days)</t>
  </si>
  <si>
    <t>145.35</t>
  </si>
  <si>
    <t>125.37</t>
  </si>
  <si>
    <t>172.27</t>
  </si>
  <si>
    <t>147.64</t>
  </si>
  <si>
    <t>134.91</t>
  </si>
  <si>
    <t>109.09</t>
  </si>
  <si>
    <t>161.54</t>
  </si>
  <si>
    <t>148.46</t>
  </si>
  <si>
    <t>135.49</t>
  </si>
  <si>
    <t>108.95</t>
  </si>
  <si>
    <t>Long Term Solvency</t>
  </si>
  <si>
    <t>Total Debt/Equity</t>
  </si>
  <si>
    <t>5.17</t>
  </si>
  <si>
    <t>6.2</t>
  </si>
  <si>
    <t>4.58</t>
  </si>
  <si>
    <t>2.06</t>
  </si>
  <si>
    <t>1.81</t>
  </si>
  <si>
    <t>13.66</t>
  </si>
  <si>
    <t>2.09</t>
  </si>
  <si>
    <t>2.53</t>
  </si>
  <si>
    <t>11.25</t>
  </si>
  <si>
    <t>17.25</t>
  </si>
  <si>
    <t>Total Debt / Total Capital</t>
  </si>
  <si>
    <t>4.92</t>
  </si>
  <si>
    <t>5.84</t>
  </si>
  <si>
    <t>4.38</t>
  </si>
  <si>
    <t>2.02</t>
  </si>
  <si>
    <t>12.01</t>
  </si>
  <si>
    <t>2.47</t>
  </si>
  <si>
    <t>10.11</t>
  </si>
  <si>
    <t>14.71</t>
  </si>
  <si>
    <t>LT Debt/Equity</t>
  </si>
  <si>
    <t>1.58</t>
  </si>
  <si>
    <t>4.52</t>
  </si>
  <si>
    <t>4.33</t>
  </si>
  <si>
    <t>1.49</t>
  </si>
  <si>
    <t>1.46</t>
  </si>
  <si>
    <t>13.08</t>
  </si>
  <si>
    <t>1.59</t>
  </si>
  <si>
    <t>1.99</t>
  </si>
  <si>
    <t>10.01</t>
  </si>
  <si>
    <t>16.15</t>
  </si>
  <si>
    <t>Long-Term Debt / Total Capital</t>
  </si>
  <si>
    <t>1.5</t>
  </si>
  <si>
    <t>4.26</t>
  </si>
  <si>
    <t>4.14</t>
  </si>
  <si>
    <t>1.43</t>
  </si>
  <si>
    <t>11.51</t>
  </si>
  <si>
    <t>1.56</t>
  </si>
  <si>
    <t>1.95</t>
  </si>
  <si>
    <t>8.99</t>
  </si>
  <si>
    <t>13.77</t>
  </si>
  <si>
    <t>Total Liabilities / Total Assets</t>
  </si>
  <si>
    <t>22.2</t>
  </si>
  <si>
    <t>24.28</t>
  </si>
  <si>
    <t>26.3</t>
  </si>
  <si>
    <t>23.69</t>
  </si>
  <si>
    <t>21.89</t>
  </si>
  <si>
    <t>28.71</t>
  </si>
  <si>
    <t>24.11</t>
  </si>
  <si>
    <t>25.08</t>
  </si>
  <si>
    <t>32.23</t>
  </si>
  <si>
    <t>33.84</t>
  </si>
  <si>
    <t>EBIT / Interest Expense</t>
  </si>
  <si>
    <t>-108.93</t>
  </si>
  <si>
    <t>-48.13</t>
  </si>
  <si>
    <t>73.81</t>
  </si>
  <si>
    <t>6.55</t>
  </si>
  <si>
    <t>28.14</t>
  </si>
  <si>
    <t>77.27</t>
  </si>
  <si>
    <t>-31.15</t>
  </si>
  <si>
    <t>EBITDA / Interest Expense</t>
  </si>
  <si>
    <t>24.32</t>
  </si>
  <si>
    <t>23.05</t>
  </si>
  <si>
    <t>130.7</t>
  </si>
  <si>
    <t>24.64</t>
  </si>
  <si>
    <t>58.6</t>
  </si>
  <si>
    <t>162.08</t>
  </si>
  <si>
    <t>49.8</t>
  </si>
  <si>
    <t>(EBITDA - Capex) / Interest Expense</t>
  </si>
  <si>
    <t>-1.66</t>
  </si>
  <si>
    <t>-17.26</t>
  </si>
  <si>
    <t>34.88</t>
  </si>
  <si>
    <t>39.23</t>
  </si>
  <si>
    <t>95.56</t>
  </si>
  <si>
    <t>-1.92</t>
  </si>
  <si>
    <t>4.02</t>
  </si>
  <si>
    <t>Total Debt / EBITDA</t>
  </si>
  <si>
    <t>0.23</t>
  </si>
  <si>
    <t>0.13</t>
  </si>
  <si>
    <t>0.11</t>
  </si>
  <si>
    <t>0.94</t>
  </si>
  <si>
    <t>1.41</t>
  </si>
  <si>
    <t>Net Debt / EBITDA</t>
  </si>
  <si>
    <t>-2.02</t>
  </si>
  <si>
    <t>-1.74</t>
  </si>
  <si>
    <t>-0.56</t>
  </si>
  <si>
    <t>-0.79</t>
  </si>
  <si>
    <t>-0.86</t>
  </si>
  <si>
    <t>0.24</t>
  </si>
  <si>
    <t>-0.42</t>
  </si>
  <si>
    <t>-0.45</t>
  </si>
  <si>
    <t>Total Debt / (EBITDA - Capex)</t>
  </si>
  <si>
    <t>-9.64</t>
  </si>
  <si>
    <t>-1.28</t>
  </si>
  <si>
    <t>0.87</t>
  </si>
  <si>
    <t>1.62</t>
  </si>
  <si>
    <t>0.15</t>
  </si>
  <si>
    <t>0.19</t>
  </si>
  <si>
    <t>-24.26</t>
  </si>
  <si>
    <t>3.99</t>
  </si>
  <si>
    <t>Net Debt / (EBITDA - Capex)</t>
  </si>
  <si>
    <t>29.57</t>
  </si>
  <si>
    <t>2.32</t>
  </si>
  <si>
    <t>-2.08</t>
  </si>
  <si>
    <t>-2.25</t>
  </si>
  <si>
    <t>-2.9</t>
  </si>
  <si>
    <t>-0.62</t>
  </si>
  <si>
    <t>-0.77</t>
  </si>
  <si>
    <t>-10.31</t>
  </si>
  <si>
    <t>1.85</t>
  </si>
  <si>
    <t>Growth Over Prior Year</t>
  </si>
  <si>
    <t>Total Revenues, 1 Yr. Growth %</t>
  </si>
  <si>
    <t>-8.8</t>
  </si>
  <si>
    <t>-10.27</t>
  </si>
  <si>
    <t>14.83</t>
  </si>
  <si>
    <t>5.43</t>
  </si>
  <si>
    <t>-3.96</t>
  </si>
  <si>
    <t>72.18</t>
  </si>
  <si>
    <t>-0.88</t>
  </si>
  <si>
    <t>21.96</t>
  </si>
  <si>
    <t>-8.45</t>
  </si>
  <si>
    <t>54.95</t>
  </si>
  <si>
    <t>Gross Profit, 1 Yr. Growth %</t>
  </si>
  <si>
    <t>-41.75</t>
  </si>
  <si>
    <t>-23.77</t>
  </si>
  <si>
    <t>165.11</t>
  </si>
  <si>
    <t>-6.25</t>
  </si>
  <si>
    <t>-15.91</t>
  </si>
  <si>
    <t>84.97</t>
  </si>
  <si>
    <t>46.5</t>
  </si>
  <si>
    <t>-50.04</t>
  </si>
  <si>
    <t>118.85</t>
  </si>
  <si>
    <t>EBITDA, 1 Yr. Growth %</t>
  </si>
  <si>
    <t>-48.2</t>
  </si>
  <si>
    <t>-31.97</t>
  </si>
  <si>
    <t>230.26</t>
  </si>
  <si>
    <t>-9.68</t>
  </si>
  <si>
    <t>-13.62</t>
  </si>
  <si>
    <t>84.65</t>
  </si>
  <si>
    <t>33.15</t>
  </si>
  <si>
    <t>54.73</t>
  </si>
  <si>
    <t>-55.38</t>
  </si>
  <si>
    <t>121.36</t>
  </si>
  <si>
    <t>EBITA, 1 Yr. Growth %</t>
  </si>
  <si>
    <t>149.48</t>
  </si>
  <si>
    <t>-68.7</t>
  </si>
  <si>
    <t>-193.22</t>
  </si>
  <si>
    <t>-74.4</t>
  </si>
  <si>
    <t>193.06</t>
  </si>
  <si>
    <t>128.35</t>
  </si>
  <si>
    <t>147.76</t>
  </si>
  <si>
    <t>-151.98</t>
  </si>
  <si>
    <t>-155.05</t>
  </si>
  <si>
    <t>EBIT, 1 Yr. Growth %</t>
  </si>
  <si>
    <t>147.54</t>
  </si>
  <si>
    <t>-68.29</t>
  </si>
  <si>
    <t>-189.01</t>
  </si>
  <si>
    <t>-0.93</t>
  </si>
  <si>
    <t>-77.63</t>
  </si>
  <si>
    <t>219.7</t>
  </si>
  <si>
    <t>141.73</t>
  </si>
  <si>
    <t>159.69</t>
  </si>
  <si>
    <t>-158.61</t>
  </si>
  <si>
    <t>-124.91</t>
  </si>
  <si>
    <t>Earnings From Cont. Operations, 1 Yr. Growth %</t>
  </si>
  <si>
    <t>-57.5</t>
  </si>
  <si>
    <t>-143.97</t>
  </si>
  <si>
    <t>21.24</t>
  </si>
  <si>
    <t>-90.25</t>
  </si>
  <si>
    <t>823.88</t>
  </si>
  <si>
    <t>58.62</t>
  </si>
  <si>
    <t>-44.14</t>
  </si>
  <si>
    <t>-445.02</t>
  </si>
  <si>
    <t>-69.16</t>
  </si>
  <si>
    <t>Net Income, 1 Yr. Growth %</t>
  </si>
  <si>
    <t>22.37</t>
  </si>
  <si>
    <t>-58.46</t>
  </si>
  <si>
    <t>-144.16</t>
  </si>
  <si>
    <t>20.89</t>
  </si>
  <si>
    <t>-91.49</t>
  </si>
  <si>
    <t>975.75</t>
  </si>
  <si>
    <t>60.63</t>
  </si>
  <si>
    <t>-45.23</t>
  </si>
  <si>
    <t>-450.77</t>
  </si>
  <si>
    <t>-69.65</t>
  </si>
  <si>
    <t>Normalized Net Income, 1 Yr. Growth %</t>
  </si>
  <si>
    <t>152.27</t>
  </si>
  <si>
    <t>-67.8</t>
  </si>
  <si>
    <t>-181.08</t>
  </si>
  <si>
    <t>4.28</t>
  </si>
  <si>
    <t>-78.37</t>
  </si>
  <si>
    <t>453.89</t>
  </si>
  <si>
    <t>73.43</t>
  </si>
  <si>
    <t>59.18</t>
  </si>
  <si>
    <t>-147.15</t>
  </si>
  <si>
    <t>-112.2</t>
  </si>
  <si>
    <t>Diluted EPS Before Extra, 1 Yr. Growth %</t>
  </si>
  <si>
    <t>-58.5</t>
  </si>
  <si>
    <t>-144.03</t>
  </si>
  <si>
    <t>20.07</t>
  </si>
  <si>
    <t>-91.5</t>
  </si>
  <si>
    <t>718.93</t>
  </si>
  <si>
    <t>53.99</t>
  </si>
  <si>
    <t>-45.67</t>
  </si>
  <si>
    <t>-452.9</t>
  </si>
  <si>
    <t>-80.28</t>
  </si>
  <si>
    <t>Accounts Receivable, 1 Yr. Growth %</t>
  </si>
  <si>
    <t>-7.69</t>
  </si>
  <si>
    <t>-27.37</t>
  </si>
  <si>
    <t>111.36</t>
  </si>
  <si>
    <t>15.55</t>
  </si>
  <si>
    <t>-21.46</t>
  </si>
  <si>
    <t>19.52</t>
  </si>
  <si>
    <t>-27.29</t>
  </si>
  <si>
    <t>14.07</t>
  </si>
  <si>
    <t>25.58</t>
  </si>
  <si>
    <t>-39.02</t>
  </si>
  <si>
    <t>Inventory, 1 Yr. Growth %</t>
  </si>
  <si>
    <t>-11.18</t>
  </si>
  <si>
    <t>-19.08</t>
  </si>
  <si>
    <t>22.72</t>
  </si>
  <si>
    <t>-7.84</t>
  </si>
  <si>
    <t>-1.94</t>
  </si>
  <si>
    <t>52.89</t>
  </si>
  <si>
    <t>17.22</t>
  </si>
  <si>
    <t>23.21</t>
  </si>
  <si>
    <t>-5.76</t>
  </si>
  <si>
    <t>50.89</t>
  </si>
  <si>
    <t>Net Property, Plant and Equip., 1 Yr. Growth %</t>
  </si>
  <si>
    <t>-32.3</t>
  </si>
  <si>
    <t>-9.57</t>
  </si>
  <si>
    <t>6.77</t>
  </si>
  <si>
    <t>9.32</t>
  </si>
  <si>
    <t>-2.67</t>
  </si>
  <si>
    <t>92.54</t>
  </si>
  <si>
    <t>-3.59</t>
  </si>
  <si>
    <t>-2.92</t>
  </si>
  <si>
    <t>-5.04</t>
  </si>
  <si>
    <t>154.9</t>
  </si>
  <si>
    <t>Total Assets, 1 Yr. Growth %</t>
  </si>
  <si>
    <t>-27.09</t>
  </si>
  <si>
    <t>-15.01</t>
  </si>
  <si>
    <t>10.68</t>
  </si>
  <si>
    <t>5.01</t>
  </si>
  <si>
    <t>-2.8</t>
  </si>
  <si>
    <t>78.67</t>
  </si>
  <si>
    <t>-0.8</t>
  </si>
  <si>
    <t>-7.68</t>
  </si>
  <si>
    <t>122.04</t>
  </si>
  <si>
    <t>Tangible Book Value, 1 Yr. Growth %</t>
  </si>
  <si>
    <t>-28.28</t>
  </si>
  <si>
    <t>-17.04</t>
  </si>
  <si>
    <t>7.66</t>
  </si>
  <si>
    <t>8.65</t>
  </si>
  <si>
    <t>-0.57</t>
  </si>
  <si>
    <t>63.44</t>
  </si>
  <si>
    <t>5.68</t>
  </si>
  <si>
    <t>1.12</t>
  </si>
  <si>
    <t>-16.59</t>
  </si>
  <si>
    <t>116.84</t>
  </si>
  <si>
    <t>Common Equity, 1 Yr. Growth %</t>
  </si>
  <si>
    <t>-28.38</t>
  </si>
  <si>
    <t>-17.01</t>
  </si>
  <si>
    <t>7.64</t>
  </si>
  <si>
    <t>8.63</t>
  </si>
  <si>
    <t>63.31</t>
  </si>
  <si>
    <t>5.66</t>
  </si>
  <si>
    <t>-16.57</t>
  </si>
  <si>
    <t>Cash From Operations, 1 Yr. Growth %</t>
  </si>
  <si>
    <t>3.83</t>
  </si>
  <si>
    <t>-28.58</t>
  </si>
  <si>
    <t>142.19</t>
  </si>
  <si>
    <t>4.54</t>
  </si>
  <si>
    <t>-30.99</t>
  </si>
  <si>
    <t>81.98</t>
  </si>
  <si>
    <t>63.93</t>
  </si>
  <si>
    <t>-15.19</t>
  </si>
  <si>
    <t>-91.86</t>
  </si>
  <si>
    <t>Capital Expenditures, 1 Yr. Growth %</t>
  </si>
  <si>
    <t>-17.34</t>
  </si>
  <si>
    <t>11.36</t>
  </si>
  <si>
    <t>38.11</t>
  </si>
  <si>
    <t>-19.84</t>
  </si>
  <si>
    <t>-6.53</t>
  </si>
  <si>
    <t>36.55</t>
  </si>
  <si>
    <t>-13.89</t>
  </si>
  <si>
    <t>36.36</t>
  </si>
  <si>
    <t>12.82</t>
  </si>
  <si>
    <t>37.97</t>
  </si>
  <si>
    <t>Levered Free Cash Flow, 1 Yr. Growth %</t>
  </si>
  <si>
    <t>131.23</t>
  </si>
  <si>
    <t>-73.03</t>
  </si>
  <si>
    <t>-108.13</t>
  </si>
  <si>
    <t>-0.2</t>
  </si>
  <si>
    <t>9.5</t>
  </si>
  <si>
    <t>447.4</t>
  </si>
  <si>
    <t>-22.4</t>
  </si>
  <si>
    <t>-79.78</t>
  </si>
  <si>
    <t>262.54</t>
  </si>
  <si>
    <t>Unlevered Free Cash Flow, 1 Yr. Growth %</t>
  </si>
  <si>
    <t>125.27</t>
  </si>
  <si>
    <t>-72.45</t>
  </si>
  <si>
    <t>-105.89</t>
  </si>
  <si>
    <t>27.76</t>
  </si>
  <si>
    <t>374.92</t>
  </si>
  <si>
    <t>-23.28</t>
  </si>
  <si>
    <t>-78.27</t>
  </si>
  <si>
    <t>326.25</t>
  </si>
  <si>
    <t>Dividend Per Share, 1 Yr. Growth %</t>
  </si>
  <si>
    <t>0</t>
  </si>
  <si>
    <t>-81.82</t>
  </si>
  <si>
    <t>57.14</t>
  </si>
  <si>
    <t>54.55</t>
  </si>
  <si>
    <t>29.41</t>
  </si>
  <si>
    <t>-9.09</t>
  </si>
  <si>
    <t>Compound Annual Growth Rate Over Two Years</t>
  </si>
  <si>
    <t>Total Revenues, 2 Yr. CAGR %</t>
  </si>
  <si>
    <t>-10.01</t>
  </si>
  <si>
    <t>-9.54</t>
  </si>
  <si>
    <t>10.03</t>
  </si>
  <si>
    <t>28.59</t>
  </si>
  <si>
    <t>30.64</t>
  </si>
  <si>
    <t>9.94</t>
  </si>
  <si>
    <t>19.1</t>
  </si>
  <si>
    <t>Gross Profit, 2 Yr. CAGR %</t>
  </si>
  <si>
    <t>-38.24</t>
  </si>
  <si>
    <t>-33.36</t>
  </si>
  <si>
    <t>42.16</t>
  </si>
  <si>
    <t>57.65</t>
  </si>
  <si>
    <t>-11.21</t>
  </si>
  <si>
    <t>24.71</t>
  </si>
  <si>
    <t>53.87</t>
  </si>
  <si>
    <t>17.99</t>
  </si>
  <si>
    <t>-14.45</t>
  </si>
  <si>
    <t>4.57</t>
  </si>
  <si>
    <t>EBITDA, 2 Yr. CAGR %</t>
  </si>
  <si>
    <t>-41.19</t>
  </si>
  <si>
    <t>-40.64</t>
  </si>
  <si>
    <t>49.71</t>
  </si>
  <si>
    <t>72.71</t>
  </si>
  <si>
    <t>-11.67</t>
  </si>
  <si>
    <t>26.29</t>
  </si>
  <si>
    <t>56.15</t>
  </si>
  <si>
    <t>21.27</t>
  </si>
  <si>
    <t>-16.06</t>
  </si>
  <si>
    <t>-0.61</t>
  </si>
  <si>
    <t>EBITA, 2 Yr. CAGR %</t>
  </si>
  <si>
    <t>89.98</t>
  </si>
  <si>
    <t>-11.63</t>
  </si>
  <si>
    <t>-45.95</t>
  </si>
  <si>
    <t>-3.4</t>
  </si>
  <si>
    <t>-49.38</t>
  </si>
  <si>
    <t>-13.38</t>
  </si>
  <si>
    <t>155.11</t>
  </si>
  <si>
    <t>57.37</t>
  </si>
  <si>
    <t>13.38</t>
  </si>
  <si>
    <t>-51.13</t>
  </si>
  <si>
    <t>EBIT, 2 Yr. CAGR %</t>
  </si>
  <si>
    <t>92.44</t>
  </si>
  <si>
    <t>-11.41</t>
  </si>
  <si>
    <t>-46.84</t>
  </si>
  <si>
    <t>-6.09</t>
  </si>
  <si>
    <t>-52.92</t>
  </si>
  <si>
    <t>-15.43</t>
  </si>
  <si>
    <t>173.79</t>
  </si>
  <si>
    <t>62.34</t>
  </si>
  <si>
    <t>23.26</t>
  </si>
  <si>
    <t>-64.79</t>
  </si>
  <si>
    <t>Earnings From Cont. Operations, 2 Yr. CAGR %</t>
  </si>
  <si>
    <t>163.69</t>
  </si>
  <si>
    <t>-27.93</t>
  </si>
  <si>
    <t>-56.77</t>
  </si>
  <si>
    <t>-26.98</t>
  </si>
  <si>
    <t>-65.61</t>
  </si>
  <si>
    <t>-5.07</t>
  </si>
  <si>
    <t>282.81</t>
  </si>
  <si>
    <t>38.82</t>
  </si>
  <si>
    <t>3.17</t>
  </si>
  <si>
    <t>Net Income, 2 Yr. CAGR %</t>
  </si>
  <si>
    <t>164.14</t>
  </si>
  <si>
    <t>-28.7</t>
  </si>
  <si>
    <t>-57.17</t>
  </si>
  <si>
    <t>-26.94</t>
  </si>
  <si>
    <t>-67.93</t>
  </si>
  <si>
    <t>-4.33</t>
  </si>
  <si>
    <t>315.69</t>
  </si>
  <si>
    <t>-6.2</t>
  </si>
  <si>
    <t>38.61</t>
  </si>
  <si>
    <t>Normalized Net Income, 2 Yr. CAGR %</t>
  </si>
  <si>
    <t>77.6</t>
  </si>
  <si>
    <t>-9.87</t>
  </si>
  <si>
    <t>-48.9</t>
  </si>
  <si>
    <t>-8.05</t>
  </si>
  <si>
    <t>-52.51</t>
  </si>
  <si>
    <t>9.45</t>
  </si>
  <si>
    <t>209.94</t>
  </si>
  <si>
    <t>20.85</t>
  </si>
  <si>
    <t>-13.37</t>
  </si>
  <si>
    <t>-78.5</t>
  </si>
  <si>
    <t>Diluted EPS Before Extra, 2 Yr. CAGR %</t>
  </si>
  <si>
    <t>172.46</t>
  </si>
  <si>
    <t>-28.95</t>
  </si>
  <si>
    <t>-57.26</t>
  </si>
  <si>
    <t>-68.06</t>
  </si>
  <si>
    <t>255.12</t>
  </si>
  <si>
    <t>-8.53</t>
  </si>
  <si>
    <t>38.46</t>
  </si>
  <si>
    <t>Accounts Receivable, 2 Yr. CAGR %</t>
  </si>
  <si>
    <t>-13.47</t>
  </si>
  <si>
    <t>-18.12</t>
  </si>
  <si>
    <t>23.9</t>
  </si>
  <si>
    <t>56.28</t>
  </si>
  <si>
    <t>-4.74</t>
  </si>
  <si>
    <t>-3.11</t>
  </si>
  <si>
    <t>-7.27</t>
  </si>
  <si>
    <t>-8.93</t>
  </si>
  <si>
    <t>19.69</t>
  </si>
  <si>
    <t>-33.87</t>
  </si>
  <si>
    <t>Inventory, 2 Yr. CAGR %</t>
  </si>
  <si>
    <t>-2.68</t>
  </si>
  <si>
    <t>-15.22</t>
  </si>
  <si>
    <t>-4.94</t>
  </si>
  <si>
    <t>26.48</t>
  </si>
  <si>
    <t>20.18</t>
  </si>
  <si>
    <t>7.75</t>
  </si>
  <si>
    <t>19.24</t>
  </si>
  <si>
    <t>Net Property, Plant and Equip., 2 Yr. CAGR %</t>
  </si>
  <si>
    <t>-24.22</t>
  </si>
  <si>
    <t>-21.76</t>
  </si>
  <si>
    <t>8.04</t>
  </si>
  <si>
    <t>3.15</t>
  </si>
  <si>
    <t>36.89</t>
  </si>
  <si>
    <t>36.24</t>
  </si>
  <si>
    <t>-3.25</t>
  </si>
  <si>
    <t>-3.99</t>
  </si>
  <si>
    <t>55.58</t>
  </si>
  <si>
    <t>Total Assets, 2 Yr. CAGR %</t>
  </si>
  <si>
    <t>-22.9</t>
  </si>
  <si>
    <t>-21.28</t>
  </si>
  <si>
    <t>7.81</t>
  </si>
  <si>
    <t>31.78</t>
  </si>
  <si>
    <t>33.13</t>
  </si>
  <si>
    <t>0.82</t>
  </si>
  <si>
    <t>-2.74</t>
  </si>
  <si>
    <t>43.18</t>
  </si>
  <si>
    <t>Tangible Book Value, 2 Yr. CAGR %</t>
  </si>
  <si>
    <t>-21.18</t>
  </si>
  <si>
    <t>-22.87</t>
  </si>
  <si>
    <t>-5.5</t>
  </si>
  <si>
    <t>8.15</t>
  </si>
  <si>
    <t>3.94</t>
  </si>
  <si>
    <t>27.48</t>
  </si>
  <si>
    <t>31.42</t>
  </si>
  <si>
    <t>3.37</t>
  </si>
  <si>
    <t>-8.16</t>
  </si>
  <si>
    <t>34.57</t>
  </si>
  <si>
    <t>Common Equity, 2 Yr. CAGR %</t>
  </si>
  <si>
    <t>-24.06</t>
  </si>
  <si>
    <t>-5.49</t>
  </si>
  <si>
    <t>8.13</t>
  </si>
  <si>
    <t>3.93</t>
  </si>
  <si>
    <t>27.43</t>
  </si>
  <si>
    <t>31.36</t>
  </si>
  <si>
    <t>3.36</t>
  </si>
  <si>
    <t>-8.15</t>
  </si>
  <si>
    <t>34.5</t>
  </si>
  <si>
    <t>Cash From Operations, 2 Yr. CAGR %</t>
  </si>
  <si>
    <t>-19.85</t>
  </si>
  <si>
    <t>31.52</t>
  </si>
  <si>
    <t>59.12</t>
  </si>
  <si>
    <t>-15.06</t>
  </si>
  <si>
    <t>12.07</t>
  </si>
  <si>
    <t>72.72</t>
  </si>
  <si>
    <t>17.91</t>
  </si>
  <si>
    <t>-73.73</t>
  </si>
  <si>
    <t>7.15</t>
  </si>
  <si>
    <t>Capital Expenditures, 2 Yr. CAGR %</t>
  </si>
  <si>
    <t>-9.23</t>
  </si>
  <si>
    <t>-4.06</t>
  </si>
  <si>
    <t>24.02</t>
  </si>
  <si>
    <t>5.22</t>
  </si>
  <si>
    <t>-13.44</t>
  </si>
  <si>
    <t>12.98</t>
  </si>
  <si>
    <t>8.44</t>
  </si>
  <si>
    <t>8.36</t>
  </si>
  <si>
    <t>24.03</t>
  </si>
  <si>
    <t>24.76</t>
  </si>
  <si>
    <t>Levered Free Cash Flow, 2 Yr. CAGR %</t>
  </si>
  <si>
    <t>540.31</t>
  </si>
  <si>
    <t>-21.02</t>
  </si>
  <si>
    <t>-85.2</t>
  </si>
  <si>
    <t>-5.59</t>
  </si>
  <si>
    <t>230.67</t>
  </si>
  <si>
    <t>140.78</t>
  </si>
  <si>
    <t>74.78</t>
  </si>
  <si>
    <t>-60.42</t>
  </si>
  <si>
    <t>-25.9</t>
  </si>
  <si>
    <t>Unlevered Free Cash Flow, 2 Yr. CAGR %</t>
  </si>
  <si>
    <t>497.43</t>
  </si>
  <si>
    <t>-21.21</t>
  </si>
  <si>
    <t>-87.27</t>
  </si>
  <si>
    <t>-7.2</t>
  </si>
  <si>
    <t>281.88</t>
  </si>
  <si>
    <t>142.84</t>
  </si>
  <si>
    <t>62.4</t>
  </si>
  <si>
    <t>-59.2</t>
  </si>
  <si>
    <t>-15.59</t>
  </si>
  <si>
    <t>Dividend Per Share, 2 Yr. CAGR %</t>
  </si>
  <si>
    <t>69.03</t>
  </si>
  <si>
    <t>-25.84</t>
  </si>
  <si>
    <t>-68.38</t>
  </si>
  <si>
    <t>-39.7</t>
  </si>
  <si>
    <t>67.33</t>
  </si>
  <si>
    <t>18.32</t>
  </si>
  <si>
    <t>25.36</t>
  </si>
  <si>
    <t>55.84</t>
  </si>
  <si>
    <t>41.42</t>
  </si>
  <si>
    <t>8.47</t>
  </si>
  <si>
    <t>Compound Annual Growth Rate Over Three Years</t>
  </si>
  <si>
    <t>Total Revenues, 3 Yr. CAGR %</t>
  </si>
  <si>
    <t>-4.2</t>
  </si>
  <si>
    <t>-10.1</t>
  </si>
  <si>
    <t>-2.05</t>
  </si>
  <si>
    <t>2.8</t>
  </si>
  <si>
    <t>5.15</t>
  </si>
  <si>
    <t>20.36</t>
  </si>
  <si>
    <t>17.9</t>
  </si>
  <si>
    <t>27.68</t>
  </si>
  <si>
    <t>3.43</t>
  </si>
  <si>
    <t>20.05</t>
  </si>
  <si>
    <t>Gross Profit, 3 Yr. CAGR %</t>
  </si>
  <si>
    <t>-31.84</t>
  </si>
  <si>
    <t>-33.75</t>
  </si>
  <si>
    <t>23.74</t>
  </si>
  <si>
    <t>27.85</t>
  </si>
  <si>
    <t>13.4</t>
  </si>
  <si>
    <t>25.8</t>
  </si>
  <si>
    <t>37.07</t>
  </si>
  <si>
    <t>-11.4</t>
  </si>
  <si>
    <t>17.01</t>
  </si>
  <si>
    <t>EBITDA, 3 Yr. CAGR %</t>
  </si>
  <si>
    <t>-35.6</t>
  </si>
  <si>
    <t>-38.27</t>
  </si>
  <si>
    <t>5.1</t>
  </si>
  <si>
    <t>26.5</t>
  </si>
  <si>
    <t>37.09</t>
  </si>
  <si>
    <t>12.94</t>
  </si>
  <si>
    <t>28.18</t>
  </si>
  <si>
    <t>39.13</t>
  </si>
  <si>
    <t>-12.51</t>
  </si>
  <si>
    <t>15.97</t>
  </si>
  <si>
    <t>EBITA, 3 Yr. CAGR %</t>
  </si>
  <si>
    <t>13.17</t>
  </si>
  <si>
    <t>4.15</t>
  </si>
  <si>
    <t>-33.62</t>
  </si>
  <si>
    <t>-37.95</t>
  </si>
  <si>
    <t>-9.1</t>
  </si>
  <si>
    <t>18.55</t>
  </si>
  <si>
    <t>91.82</t>
  </si>
  <si>
    <t>8.72</t>
  </si>
  <si>
    <t>-16.1</t>
  </si>
  <si>
    <t>EBIT, 3 Yr. CAGR %</t>
  </si>
  <si>
    <t>13.72</t>
  </si>
  <si>
    <t>5.5</t>
  </si>
  <si>
    <t>-11.23</t>
  </si>
  <si>
    <t>-34.58</t>
  </si>
  <si>
    <t>-41.79</t>
  </si>
  <si>
    <t>-10.85</t>
  </si>
  <si>
    <t>18.81</t>
  </si>
  <si>
    <t>101.44</t>
  </si>
  <si>
    <t>15.53</t>
  </si>
  <si>
    <t>-31.5</t>
  </si>
  <si>
    <t>Earnings From Cont. Operations, 3 Yr. CAGR %</t>
  </si>
  <si>
    <t>15.44</t>
  </si>
  <si>
    <t>43.5</t>
  </si>
  <si>
    <t>-38.87</t>
  </si>
  <si>
    <t>-39.04</t>
  </si>
  <si>
    <t>-62.67</t>
  </si>
  <si>
    <t>12.65</t>
  </si>
  <si>
    <t>101.53</t>
  </si>
  <si>
    <t>45.13</t>
  </si>
  <si>
    <t>-15.92</t>
  </si>
  <si>
    <t>Net Income, 3 Yr. CAGR %</t>
  </si>
  <si>
    <t>15.67</t>
  </si>
  <si>
    <t>42.58</t>
  </si>
  <si>
    <t>-39.22</t>
  </si>
  <si>
    <t>-39.47</t>
  </si>
  <si>
    <t>-64.32</t>
  </si>
  <si>
    <t>13.71</t>
  </si>
  <si>
    <t>111.53</t>
  </si>
  <si>
    <t>45.59</t>
  </si>
  <si>
    <t>-16.46</t>
  </si>
  <si>
    <t>Normalized Net Income, 3 Yr. CAGR %</t>
  </si>
  <si>
    <t>16.25</t>
  </si>
  <si>
    <t>0.52</t>
  </si>
  <si>
    <t>-12.99</t>
  </si>
  <si>
    <t>-35.19</t>
  </si>
  <si>
    <t>-43.24</t>
  </si>
  <si>
    <t>7.7</t>
  </si>
  <si>
    <t>27.6</t>
  </si>
  <si>
    <t>100.75</t>
  </si>
  <si>
    <t>-11.69</t>
  </si>
  <si>
    <t>-58.09</t>
  </si>
  <si>
    <t>Diluted EPS Before Extra, 3 Yr. CAGR %</t>
  </si>
  <si>
    <t>2.85</t>
  </si>
  <si>
    <t>45.51</t>
  </si>
  <si>
    <t>-39.43</t>
  </si>
  <si>
    <t>-39.69</t>
  </si>
  <si>
    <t>-64.45</t>
  </si>
  <si>
    <t>-5.81</t>
  </si>
  <si>
    <t>2.34</t>
  </si>
  <si>
    <t>89.93</t>
  </si>
  <si>
    <t>43.46</t>
  </si>
  <si>
    <t>-27.7</t>
  </si>
  <si>
    <t>Accounts Receivable, 3 Yr. CAGR %</t>
  </si>
  <si>
    <t>-10.22</t>
  </si>
  <si>
    <t>-18.38</t>
  </si>
  <si>
    <t>12.32</t>
  </si>
  <si>
    <t>21.05</t>
  </si>
  <si>
    <t>24.25</t>
  </si>
  <si>
    <t>-12.27</t>
  </si>
  <si>
    <t>-0.64</t>
  </si>
  <si>
    <t>1.37</t>
  </si>
  <si>
    <t>-20.69</t>
  </si>
  <si>
    <t>Inventory, 3 Yr. CAGR %</t>
  </si>
  <si>
    <t>23.01</t>
  </si>
  <si>
    <t>-8.49</t>
  </si>
  <si>
    <t>-2.18</t>
  </si>
  <si>
    <t>-4.68</t>
  </si>
  <si>
    <t>-0.37</t>
  </si>
  <si>
    <t>13.82</t>
  </si>
  <si>
    <t>22.92</t>
  </si>
  <si>
    <t>29.8</t>
  </si>
  <si>
    <t>10.82</t>
  </si>
  <si>
    <t>20.55</t>
  </si>
  <si>
    <t>Net Property, Plant and Equip., 3 Yr. CAGR %</t>
  </si>
  <si>
    <t>2.1</t>
  </si>
  <si>
    <t>-19.62</t>
  </si>
  <si>
    <t>-13.22</t>
  </si>
  <si>
    <t>4.34</t>
  </si>
  <si>
    <t>21.8</t>
  </si>
  <si>
    <t>21.69</t>
  </si>
  <si>
    <t>-3.85</t>
  </si>
  <si>
    <t>32.95</t>
  </si>
  <si>
    <t>Total Assets, 3 Yr. CAGR %</t>
  </si>
  <si>
    <t>-20.35</t>
  </si>
  <si>
    <t>-11.81</t>
  </si>
  <si>
    <t>-0.41</t>
  </si>
  <si>
    <t>22.18</t>
  </si>
  <si>
    <t>19.88</t>
  </si>
  <si>
    <t>-2.1</t>
  </si>
  <si>
    <t>28.07</t>
  </si>
  <si>
    <t>Tangible Book Value, 3 Yr. CAGR %</t>
  </si>
  <si>
    <t>-0.71</t>
  </si>
  <si>
    <t>-19.83</t>
  </si>
  <si>
    <t>-13.8</t>
  </si>
  <si>
    <t>5.16</t>
  </si>
  <si>
    <t>20.87</t>
  </si>
  <si>
    <t>19.75</t>
  </si>
  <si>
    <t>20.43</t>
  </si>
  <si>
    <t>-3.76</t>
  </si>
  <si>
    <t>22.34</t>
  </si>
  <si>
    <t>Common Equity, 3 Yr. CAGR %</t>
  </si>
  <si>
    <t>-0.65</t>
  </si>
  <si>
    <t>-21.78</t>
  </si>
  <si>
    <t>-13.83</t>
  </si>
  <si>
    <t>20.83</t>
  </si>
  <si>
    <t>19.72</t>
  </si>
  <si>
    <t>20.39</t>
  </si>
  <si>
    <t>22.3</t>
  </si>
  <si>
    <t>Cash From Operations, 3 Yr. CAGR %</t>
  </si>
  <si>
    <t>-29.83</t>
  </si>
  <si>
    <t>21.55</t>
  </si>
  <si>
    <t>21.83</t>
  </si>
  <si>
    <t>20.45</t>
  </si>
  <si>
    <t>27.21</t>
  </si>
  <si>
    <t>36.26</t>
  </si>
  <si>
    <t>-51.63</t>
  </si>
  <si>
    <t>Capital Expenditures, 3 Yr. CAGR %</t>
  </si>
  <si>
    <t>3.47</t>
  </si>
  <si>
    <t>-2.83</t>
  </si>
  <si>
    <t>8.33</t>
  </si>
  <si>
    <t>7.23</t>
  </si>
  <si>
    <t>1.15</t>
  </si>
  <si>
    <t>0.77</t>
  </si>
  <si>
    <t>3.2</t>
  </si>
  <si>
    <t>17.04</t>
  </si>
  <si>
    <t>28.52</t>
  </si>
  <si>
    <t>Levered Free Cash Flow, 3 Yr. CAGR %</t>
  </si>
  <si>
    <t>11.29</t>
  </si>
  <si>
    <t>122.8</t>
  </si>
  <si>
    <t>-37.86</t>
  </si>
  <si>
    <t>-3.83</t>
  </si>
  <si>
    <t>128.77</t>
  </si>
  <si>
    <t>79.52</t>
  </si>
  <si>
    <t>47.9</t>
  </si>
  <si>
    <t>-14.89</t>
  </si>
  <si>
    <t>-24.79</t>
  </si>
  <si>
    <t>Unlevered Free Cash Flow, 3 Yr. CAGR %</t>
  </si>
  <si>
    <t>10.96</t>
  </si>
  <si>
    <t>114.26</t>
  </si>
  <si>
    <t>-66.83</t>
  </si>
  <si>
    <t>-38.13</t>
  </si>
  <si>
    <t>-4.93</t>
  </si>
  <si>
    <t>80.55</t>
  </si>
  <si>
    <t>48.51</t>
  </si>
  <si>
    <t>-16.98</t>
  </si>
  <si>
    <t>-18.28</t>
  </si>
  <si>
    <t>Dividend Per Share, 3 Yr. CAGR %</t>
  </si>
  <si>
    <t>16.26</t>
  </si>
  <si>
    <t>-53.58</t>
  </si>
  <si>
    <t>-41.52</t>
  </si>
  <si>
    <t>-20.15</t>
  </si>
  <si>
    <t>40.95</t>
  </si>
  <si>
    <t>30.06</t>
  </si>
  <si>
    <t>34.42</t>
  </si>
  <si>
    <t>46.48</t>
  </si>
  <si>
    <t>22.05</t>
  </si>
  <si>
    <t>Compound Annual Growth Rate Over Five Years</t>
  </si>
  <si>
    <t>Total Revenues, 5 Yr. CAGR %</t>
  </si>
  <si>
    <t>10.58</t>
  </si>
  <si>
    <t>0.86</t>
  </si>
  <si>
    <t>-1.96</t>
  </si>
  <si>
    <t>-2.53</t>
  </si>
  <si>
    <t>-0.99</t>
  </si>
  <si>
    <t>12.43</t>
  </si>
  <si>
    <t>14.69</t>
  </si>
  <si>
    <t>16.08</t>
  </si>
  <si>
    <t>12.85</t>
  </si>
  <si>
    <t>24.17</t>
  </si>
  <si>
    <t>Gross Profit, 5 Yr. CAGR %</t>
  </si>
  <si>
    <t>-5.72</t>
  </si>
  <si>
    <t>-18.2</t>
  </si>
  <si>
    <t>-8.54</t>
  </si>
  <si>
    <t>-6.29</t>
  </si>
  <si>
    <t>-1.48</t>
  </si>
  <si>
    <t>24.13</t>
  </si>
  <si>
    <t>37.69</t>
  </si>
  <si>
    <t>15.21</t>
  </si>
  <si>
    <t>EBITDA, 5 Yr. CAGR %</t>
  </si>
  <si>
    <t>-21.53</t>
  </si>
  <si>
    <t>-9.75</t>
  </si>
  <si>
    <t>-6.88</t>
  </si>
  <si>
    <t>26.42</t>
  </si>
  <si>
    <t>44.42</t>
  </si>
  <si>
    <t>16.01</t>
  </si>
  <si>
    <t>22.11</t>
  </si>
  <si>
    <t>EBITA, 5 Yr. CAGR %</t>
  </si>
  <si>
    <t>40.35</t>
  </si>
  <si>
    <t>-2.88</t>
  </si>
  <si>
    <t>-15.79</t>
  </si>
  <si>
    <t>1.09</t>
  </si>
  <si>
    <t>-28.51</t>
  </si>
  <si>
    <t>-26.17</t>
  </si>
  <si>
    <t>9.23</t>
  </si>
  <si>
    <t>12.58</t>
  </si>
  <si>
    <t>10.97</t>
  </si>
  <si>
    <t>EBIT, 5 Yr. CAGR %</t>
  </si>
  <si>
    <t>41.37</t>
  </si>
  <si>
    <t>-2.15</t>
  </si>
  <si>
    <t>-16.11</t>
  </si>
  <si>
    <t>-31.12</t>
  </si>
  <si>
    <t>-27.51</t>
  </si>
  <si>
    <t>8.14</t>
  </si>
  <si>
    <t>12.62</t>
  </si>
  <si>
    <t>1.36</t>
  </si>
  <si>
    <t>Earnings From Cont. Operations, 5 Yr. CAGR %</t>
  </si>
  <si>
    <t>53.9</t>
  </si>
  <si>
    <t>71.28</t>
  </si>
  <si>
    <t>-22.06</t>
  </si>
  <si>
    <t>9.52</t>
  </si>
  <si>
    <t>-51.44</t>
  </si>
  <si>
    <t>-27.22</t>
  </si>
  <si>
    <t>-5.29</t>
  </si>
  <si>
    <t>22.47</t>
  </si>
  <si>
    <t>54.18</t>
  </si>
  <si>
    <t>Net Income, 5 Yr. CAGR %</t>
  </si>
  <si>
    <t>54.49</t>
  </si>
  <si>
    <t>75.25</t>
  </si>
  <si>
    <t>-22.26</t>
  </si>
  <si>
    <t>9.12</t>
  </si>
  <si>
    <t>-52.94</t>
  </si>
  <si>
    <t>-27.31</t>
  </si>
  <si>
    <t>-4.73</t>
  </si>
  <si>
    <t>-0.54</t>
  </si>
  <si>
    <t>23.08</t>
  </si>
  <si>
    <t>58.72</t>
  </si>
  <si>
    <t>Normalized Net Income, 5 Yr. CAGR %</t>
  </si>
  <si>
    <t>44.32</t>
  </si>
  <si>
    <t>13.22</t>
  </si>
  <si>
    <t>-16.32</t>
  </si>
  <si>
    <t>-31.71</t>
  </si>
  <si>
    <t>-20.07</t>
  </si>
  <si>
    <t>11.93</t>
  </si>
  <si>
    <t>12.78</t>
  </si>
  <si>
    <t>-3.78</t>
  </si>
  <si>
    <t>-17.85</t>
  </si>
  <si>
    <t>Diluted EPS Before Extra, 5 Yr. CAGR %</t>
  </si>
  <si>
    <t>38.45</t>
  </si>
  <si>
    <t>63.43</t>
  </si>
  <si>
    <t>-27.61</t>
  </si>
  <si>
    <t>10.25</t>
  </si>
  <si>
    <t>-53.1</t>
  </si>
  <si>
    <t>-31.33</t>
  </si>
  <si>
    <t>-10.74</t>
  </si>
  <si>
    <t>-6.91</t>
  </si>
  <si>
    <t>15.49</t>
  </si>
  <si>
    <t>36.66</t>
  </si>
  <si>
    <t>Accounts Receivable, 5 Yr. CAGR %</t>
  </si>
  <si>
    <t>-11.5</t>
  </si>
  <si>
    <t>-16.05</t>
  </si>
  <si>
    <t>2.12</t>
  </si>
  <si>
    <t>10.74</t>
  </si>
  <si>
    <t>10.52</t>
  </si>
  <si>
    <t>-2.3</t>
  </si>
  <si>
    <t>-0.66</t>
  </si>
  <si>
    <t>-15.58</t>
  </si>
  <si>
    <t>Inventory, 5 Yr. CAGR %</t>
  </si>
  <si>
    <t>13.85</t>
  </si>
  <si>
    <t>14.42</t>
  </si>
  <si>
    <t>-3.89</t>
  </si>
  <si>
    <t>6.74</t>
  </si>
  <si>
    <t>13.37</t>
  </si>
  <si>
    <t>16.09</t>
  </si>
  <si>
    <t>16.61</t>
  </si>
  <si>
    <t>25.47</t>
  </si>
  <si>
    <t>Net Property, Plant and Equip., 5 Yr. CAGR %</t>
  </si>
  <si>
    <t>-2.77</t>
  </si>
  <si>
    <t>-0.28</t>
  </si>
  <si>
    <t>-9.53</t>
  </si>
  <si>
    <t>-7.01</t>
  </si>
  <si>
    <t>14.62</t>
  </si>
  <si>
    <t>13.91</t>
  </si>
  <si>
    <t>34.26</t>
  </si>
  <si>
    <t>Total Assets, 5 Yr. CAGR %</t>
  </si>
  <si>
    <t>1.77</t>
  </si>
  <si>
    <t>-0.27</t>
  </si>
  <si>
    <t>11.4</t>
  </si>
  <si>
    <t>14.9</t>
  </si>
  <si>
    <t>10.26</t>
  </si>
  <si>
    <t>30.07</t>
  </si>
  <si>
    <t>Tangible Book Value, 5 Yr. CAGR %</t>
  </si>
  <si>
    <t>3.03</t>
  </si>
  <si>
    <t>-2.65</t>
  </si>
  <si>
    <t>-9.63</t>
  </si>
  <si>
    <t>-7.1</t>
  </si>
  <si>
    <t>9.54</t>
  </si>
  <si>
    <t>14.97</t>
  </si>
  <si>
    <t>13.54</t>
  </si>
  <si>
    <t>7.69</t>
  </si>
  <si>
    <t>25.9</t>
  </si>
  <si>
    <t>Common Equity, 5 Yr. CAGR %</t>
  </si>
  <si>
    <t>3.07</t>
  </si>
  <si>
    <t>-0.67</t>
  </si>
  <si>
    <t>-2.61</t>
  </si>
  <si>
    <t>-10.96</t>
  </si>
  <si>
    <t>-7.12</t>
  </si>
  <si>
    <t>14.94</t>
  </si>
  <si>
    <t>13.51</t>
  </si>
  <si>
    <t>7.68</t>
  </si>
  <si>
    <t>25.85</t>
  </si>
  <si>
    <t>Cash From Operations, 5 Yr. CAGR %</t>
  </si>
  <si>
    <t>-18.21</t>
  </si>
  <si>
    <t>-9.78</t>
  </si>
  <si>
    <t>3.04</t>
  </si>
  <si>
    <t>5.32</t>
  </si>
  <si>
    <t>17.83</t>
  </si>
  <si>
    <t>12.79</t>
  </si>
  <si>
    <t>-32.31</t>
  </si>
  <si>
    <t>23.77</t>
  </si>
  <si>
    <t>Capital Expenditures, 5 Yr. CAGR %</t>
  </si>
  <si>
    <t>20.09</t>
  </si>
  <si>
    <t>13.47</t>
  </si>
  <si>
    <t>0.32</t>
  </si>
  <si>
    <t>-0.97</t>
  </si>
  <si>
    <t>9.49</t>
  </si>
  <si>
    <t>3.74</t>
  </si>
  <si>
    <t>11.08</t>
  </si>
  <si>
    <t>Levered Free Cash Flow, 5 Yr. CAGR %</t>
  </si>
  <si>
    <t>24.29</t>
  </si>
  <si>
    <t>-14.39</t>
  </si>
  <si>
    <t>-50.35</t>
  </si>
  <si>
    <t>57.97</t>
  </si>
  <si>
    <t>-11.15</t>
  </si>
  <si>
    <t>-23.49</t>
  </si>
  <si>
    <t>38.83</t>
  </si>
  <si>
    <t>104.06</t>
  </si>
  <si>
    <t>-8.21</t>
  </si>
  <si>
    <t>12.14</t>
  </si>
  <si>
    <t>Unlevered Free Cash Flow, 5 Yr. CAGR %</t>
  </si>
  <si>
    <t>23.81</t>
  </si>
  <si>
    <t>-14.23</t>
  </si>
  <si>
    <t>-53.33</t>
  </si>
  <si>
    <t>53.25</t>
  </si>
  <si>
    <t>-11.84</t>
  </si>
  <si>
    <t>-21.3</t>
  </si>
  <si>
    <t>38.35</t>
  </si>
  <si>
    <t>116.68</t>
  </si>
  <si>
    <t>-6.65</t>
  </si>
  <si>
    <t>18.43</t>
  </si>
  <si>
    <t>Dividend Per Share, 5 Yr. CAGR %</t>
  </si>
  <si>
    <t>29.67</t>
  </si>
  <si>
    <t>-12.94</t>
  </si>
  <si>
    <t>-10.59</t>
  </si>
  <si>
    <t>-22.48</t>
  </si>
  <si>
    <t>-4.36</t>
  </si>
  <si>
    <t>46.72</t>
  </si>
  <si>
    <t>34.49</t>
  </si>
  <si>
    <t>23.36</t>
  </si>
  <si>
    <t>2019</t>
  </si>
  <si>
    <t>2020</t>
  </si>
  <si>
    <t>2021</t>
  </si>
  <si>
    <t>2022</t>
  </si>
  <si>
    <t>2023</t>
  </si>
  <si>
    <t>2024</t>
  </si>
  <si>
    <t>2025</t>
  </si>
  <si>
    <t>2026</t>
  </si>
  <si>
    <t>Capitalization
                                    1</t>
  </si>
  <si>
    <t>4,971</t>
  </si>
  <si>
    <t>7,241</t>
  </si>
  <si>
    <t>5,245</t>
  </si>
  <si>
    <t>3,440</t>
  </si>
  <si>
    <t>5,969</t>
  </si>
  <si>
    <t>7,500</t>
  </si>
  <si>
    <t>-</t>
  </si>
  <si>
    <t>Change</t>
  </si>
  <si>
    <t>45.67%</t>
  </si>
  <si>
    <t>-27.57%</t>
  </si>
  <si>
    <t>-34.41%</t>
  </si>
  <si>
    <t>73.5%</t>
  </si>
  <si>
    <t>25.65%</t>
  </si>
  <si>
    <t>0%</t>
  </si>
  <si>
    <t>Enterprise Value (EV)
                                    1</t>
  </si>
  <si>
    <t>5,049</t>
  </si>
  <si>
    <t>6,996</t>
  </si>
  <si>
    <t>4,956</t>
  </si>
  <si>
    <t>3,525</t>
  </si>
  <si>
    <t>6,330</t>
  </si>
  <si>
    <t>7,388</t>
  </si>
  <si>
    <t>6,954</t>
  </si>
  <si>
    <t>38.56%</t>
  </si>
  <si>
    <t>-29.16%</t>
  </si>
  <si>
    <t>-28.87%</t>
  </si>
  <si>
    <t>79.57%</t>
  </si>
  <si>
    <t>16.72%</t>
  </si>
  <si>
    <t>-5.87%</t>
  </si>
  <si>
    <t>7.85%</t>
  </si>
  <si>
    <t>P/E ratio</t>
  </si>
  <si>
    <t>43.1x</t>
  </si>
  <si>
    <t>40.5x</t>
  </si>
  <si>
    <t>54.2x</t>
  </si>
  <si>
    <t>-10.1x</t>
  </si>
  <si>
    <t>-51.2x</t>
  </si>
  <si>
    <t>41.2x</t>
  </si>
  <si>
    <t>10.9x</t>
  </si>
  <si>
    <t>PBR</t>
  </si>
  <si>
    <t>1.94x</t>
  </si>
  <si>
    <t>2.78x</t>
  </si>
  <si>
    <t>PEG</t>
  </si>
  <si>
    <t>0.7x</t>
  </si>
  <si>
    <t>-1.2x</t>
  </si>
  <si>
    <t>0x</t>
  </si>
  <si>
    <t>0.6x</t>
  </si>
  <si>
    <t>-0x</t>
  </si>
  <si>
    <t>Capitalization / Revenue</t>
  </si>
  <si>
    <t>3.68x</t>
  </si>
  <si>
    <t>5.41x</t>
  </si>
  <si>
    <t>3.21x</t>
  </si>
  <si>
    <t>2.3x</t>
  </si>
  <si>
    <t>2.58x</t>
  </si>
  <si>
    <t>2.64x</t>
  </si>
  <si>
    <t>2.66x</t>
  </si>
  <si>
    <t>2.69x</t>
  </si>
  <si>
    <t>EV / Revenue</t>
  </si>
  <si>
    <t>3.74x</t>
  </si>
  <si>
    <t>5.23x</t>
  </si>
  <si>
    <t>3.04x</t>
  </si>
  <si>
    <t>2.36x</t>
  </si>
  <si>
    <t>2.73x</t>
  </si>
  <si>
    <t>2.6x</t>
  </si>
  <si>
    <t>2.47x</t>
  </si>
  <si>
    <t>EV / EBITDA</t>
  </si>
  <si>
    <t>11.3x</t>
  </si>
  <si>
    <t>13.2x</t>
  </si>
  <si>
    <t>8.35x</t>
  </si>
  <si>
    <t>11.1x</t>
  </si>
  <si>
    <t>10.2x</t>
  </si>
  <si>
    <t>7.21x</t>
  </si>
  <si>
    <t>5.15x</t>
  </si>
  <si>
    <t>5.14x</t>
  </si>
  <si>
    <t>EV / EBIT</t>
  </si>
  <si>
    <t>26.2x</t>
  </si>
  <si>
    <t>25.3x</t>
  </si>
  <si>
    <t>17.1x</t>
  </si>
  <si>
    <t>-80x</t>
  </si>
  <si>
    <t>45.7x</t>
  </si>
  <si>
    <t>13.8x</t>
  </si>
  <si>
    <t>6.65x</t>
  </si>
  <si>
    <t>EV / FCF</t>
  </si>
  <si>
    <t>67.6x</t>
  </si>
  <si>
    <t>24.7x</t>
  </si>
  <si>
    <t>33.3x</t>
  </si>
  <si>
    <t>-14.5x</t>
  </si>
  <si>
    <t>88.9x</t>
  </si>
  <si>
    <t>15.4x</t>
  </si>
  <si>
    <t>9.53x</t>
  </si>
  <si>
    <t>12.1x</t>
  </si>
  <si>
    <t>FCF Yield</t>
  </si>
  <si>
    <t>1.48%</t>
  </si>
  <si>
    <t>4.06%</t>
  </si>
  <si>
    <t>3%</t>
  </si>
  <si>
    <t>-6.89%</t>
  </si>
  <si>
    <t>1.12%</t>
  </si>
  <si>
    <t>6.48%</t>
  </si>
  <si>
    <t>10.5%</t>
  </si>
  <si>
    <t>8.24%</t>
  </si>
  <si>
    <t>Dividend per Share
                                    2</t>
  </si>
  <si>
    <t>0.45</t>
  </si>
  <si>
    <t>0.405</t>
  </si>
  <si>
    <t>Rate of return</t>
  </si>
  <si>
    <t>0.59%</t>
  </si>
  <si>
    <t>0.64%</t>
  </si>
  <si>
    <t>1.36%</t>
  </si>
  <si>
    <t>2.76%</t>
  </si>
  <si>
    <t>2.44%</t>
  </si>
  <si>
    <t>2.24%</t>
  </si>
  <si>
    <t>1.97%</t>
  </si>
  <si>
    <t>EPS
                                    2</t>
  </si>
  <si>
    <t>1.89</t>
  </si>
  <si>
    <t>Distribution rate</t>
  </si>
  <si>
    <t>25.5%</t>
  </si>
  <si>
    <t>25.9%</t>
  </si>
  <si>
    <t>73.9%</t>
  </si>
  <si>
    <t>-27.8%</t>
  </si>
  <si>
    <t>-125%</t>
  </si>
  <si>
    <t>92%</t>
  </si>
  <si>
    <t>21.4%</t>
  </si>
  <si>
    <t>Net sales
                                    1</t>
  </si>
  <si>
    <t>1,351</t>
  </si>
  <si>
    <t>1,339</t>
  </si>
  <si>
    <t>1,633</t>
  </si>
  <si>
    <t>1,495</t>
  </si>
  <si>
    <t>2,316</t>
  </si>
  <si>
    <t>2,837</t>
  </si>
  <si>
    <t>2,817</t>
  </si>
  <si>
    <t>2,785</t>
  </si>
  <si>
    <t>EBITDA
                                    1</t>
  </si>
  <si>
    <t>446.1</t>
  </si>
  <si>
    <t>530.7</t>
  </si>
  <si>
    <t>593.2</t>
  </si>
  <si>
    <t>317.1</t>
  </si>
  <si>
    <t>622.8</t>
  </si>
  <si>
    <t>1,025</t>
  </si>
  <si>
    <t>1,460</t>
  </si>
  <si>
    <t>EBIT
                                    1</t>
  </si>
  <si>
    <t>192.7</t>
  </si>
  <si>
    <t>276.3</t>
  </si>
  <si>
    <t>290.2</t>
  </si>
  <si>
    <t>-44.07</t>
  </si>
  <si>
    <t>138.6</t>
  </si>
  <si>
    <t>536.7</t>
  </si>
  <si>
    <t>1,046</t>
  </si>
  <si>
    <t>Net income
                                    1</t>
  </si>
  <si>
    <t>110.7</t>
  </si>
  <si>
    <t>177.9</t>
  </si>
  <si>
    <t>97.43</t>
  </si>
  <si>
    <t>-341.7</t>
  </si>
  <si>
    <t>-104.9</t>
  </si>
  <si>
    <t>170.4</t>
  </si>
  <si>
    <t>619.5</t>
  </si>
  <si>
    <t>526.6</t>
  </si>
  <si>
    <t>Net Debt
                                    1</t>
  </si>
  <si>
    <t>77.87</t>
  </si>
  <si>
    <t>-245.5</t>
  </si>
  <si>
    <t>-289.4</t>
  </si>
  <si>
    <t>84.49</t>
  </si>
  <si>
    <t>360.7</t>
  </si>
  <si>
    <t>-112</t>
  </si>
  <si>
    <t>-546</t>
  </si>
  <si>
    <t>Reference price
                                    2</t>
  </si>
  <si>
    <t>23.72</t>
  </si>
  <si>
    <t>34.45</t>
  </si>
  <si>
    <t>24.94</t>
  </si>
  <si>
    <t>16.33</t>
  </si>
  <si>
    <t>16.38</t>
  </si>
  <si>
    <t>20.58</t>
  </si>
  <si>
    <t>Nbr of stocks (in thousands)</t>
  </si>
  <si>
    <t>209,610</t>
  </si>
  <si>
    <t>210,174</t>
  </si>
  <si>
    <t>210,313</t>
  </si>
  <si>
    <t>210,688</t>
  </si>
  <si>
    <t>364,439</t>
  </si>
  <si>
    <t>364,440</t>
  </si>
  <si>
    <t>Announcement Date</t>
  </si>
  <si>
    <t>2/19/20</t>
  </si>
  <si>
    <t>2/17/21</t>
  </si>
  <si>
    <t>2/23/22</t>
  </si>
  <si>
    <t>2/22/23</t>
  </si>
  <si>
    <t>2/22/24</t>
  </si>
  <si>
    <t>address1</t>
  </si>
  <si>
    <t>Seymour Street</t>
  </si>
  <si>
    <t>address2</t>
  </si>
  <si>
    <t>Suite 2100 – 733</t>
  </si>
  <si>
    <t>city</t>
  </si>
  <si>
    <t>Vancouver</t>
  </si>
  <si>
    <t>state</t>
  </si>
  <si>
    <t>BC</t>
  </si>
  <si>
    <t>zip</t>
  </si>
  <si>
    <t>V6C 0S6</t>
  </si>
  <si>
    <t>country</t>
  </si>
  <si>
    <t>phone</t>
  </si>
  <si>
    <t>604 684 1175</t>
  </si>
  <si>
    <t>fax</t>
  </si>
  <si>
    <t>604 684 0147</t>
  </si>
  <si>
    <t>website</t>
  </si>
  <si>
    <t>https://www.panamericansilver.com</t>
  </si>
  <si>
    <t>industry</t>
  </si>
  <si>
    <t>Gold</t>
  </si>
  <si>
    <t>industryKey</t>
  </si>
  <si>
    <t>gold</t>
  </si>
  <si>
    <t>industryDisp</t>
  </si>
  <si>
    <t>sector</t>
  </si>
  <si>
    <t>Basic Materials</t>
  </si>
  <si>
    <t>sectorKey</t>
  </si>
  <si>
    <t>basic-materials</t>
  </si>
  <si>
    <t>sectorDisp</t>
  </si>
  <si>
    <t>longBusinessSummary</t>
  </si>
  <si>
    <t>Pan American Silver Corp. engages in the exploration, mine development, extraction, processing, refining, and reclamation of silver, gold, zinc, lead, and copper mines in Canada, Mexico, Peru, Bolivia, Argentina, Chile, and Brazil. The company was formerly known as Pan American Minerals Corp. and changed its name to Pan American Silver Corp. in April 1995. Pan American Silver Corp. was incorporated in 1979 and is headquartered in Vancouver, Canada.</t>
  </si>
  <si>
    <t>companyOfficers</t>
  </si>
  <si>
    <t>[{'maxAge': 1, 'name': 'Mr. Michael  Steinmann P.Geo., Ph.D.', 'age': 58, 'title': 'President, CEO &amp; Director', 'yearBorn': 1966, 'fiscalYear': 2023, 'totalPay': 2316185, 'exercisedValue': 0, 'unexercisedValue': 0}, {'maxAge': 1, 'name': 'Mr. Ignacio  Couturier', 'title': 'Chief Financial Officer', 'fiscalYear': 2023, 'totalPay': 678650, 'exercisedValue': 0, 'unexercisedValue': 0}, {'maxAge': 1, 'name': 'Mr. Steven Luis Busby', 'age': 64, 'title': 'Chief Operating Officer', 'yearBorn': 1960, 'fiscalYear': 2023, 'totalPay': 955298, 'exercisedValue': 0, 'unexercisedValue': 0}, {'maxAge': 1, 'name': 'Mr. Christopher  Lemon', 'title': 'Chief Legal and Human Resources Officer &amp; General Counsel', 'fiscalYear': 2023, 'totalPay': 801761, 'exercisedValue': 0, 'unexercisedValue': 0}, {'maxAge': 1, 'name': 'Mr. Sean  McAleer', 'title': 'Senior Vice President of Strategic Initiatives', 'fiscalYear': 2023, 'totalPay': 849445, 'exercisedValue': 0, 'unexercisedValue': 0}, {'maxAge': 1, 'name': 'Mr. Martin G. Wafforn P.Eng.', 'age': 65, 'title': 'Senior Vice President of Technical Services &amp; Process Optimization', 'yearBorn': 1959, 'fiscalYear': 2023, 'exercisedValue': 0, 'unexercisedValue': 0}, {'maxAge': 1, 'name': 'Ms. Siren  Fisekci', 'title': 'Vice President of Investor Relations &amp; Corporate Communications', 'fiscalYear': 2023, 'exercisedValue': 0, 'unexercisedValue': 0}, {'maxAge': 1, 'name': 'Mr. Cameron  Paterson', 'title': 'Senior VP of Finance &amp; IT', 'fiscalYear': 2023, 'exercisedValue': 0, 'unexercisedValue': 0}, {'maxAge': 1, 'name': 'Mr. Brent G. J. Bergeron', 'title': 'Senior Vice President of Corporate Affairs &amp; Sustainability', 'fiscalYear': 2023, 'exercisedValue': 0, 'unexercisedValue': 0}, {'maxAge': 1, 'name': 'Ms. Ibtissam  Drier', 'age': 45, 'title': 'Senior Vice President of Business Development', 'yearBorn': 1979, 'fiscalYear': 2023, 'exercisedValue': 0, 'unexercisedValue': 0}]</t>
  </si>
  <si>
    <t>auditRisk</t>
  </si>
  <si>
    <t>boardRisk</t>
  </si>
  <si>
    <t>compensationRisk</t>
  </si>
  <si>
    <t>shareHolderRightsRisk</t>
  </si>
  <si>
    <t>overallRisk</t>
  </si>
  <si>
    <t>governanceEpochDate</t>
  </si>
  <si>
    <t>compensationAsOfEpochDate</t>
  </si>
  <si>
    <t>irWebsite</t>
  </si>
  <si>
    <t>http://www.panamericansilver.com/investors/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</si>
  <si>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</si>
  <si>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</si>
  <si>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</si>
  <si>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</si>
  <si>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</si>
  <si>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</si>
  <si>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</si>
  <si>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</si>
  <si>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</si>
  <si>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</si>
  <si>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</si>
  <si>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</si>
  <si>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</si>
  <si>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</si>
  <si>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</si>
  <si>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</si>
  <si>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</si>
  <si>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</si>
  <si>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</si>
  <si>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</si>
  <si>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</si>
  <si>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</si>
  <si>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</si>
  <si>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</si>
  <si>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</si>
  <si>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</si>
  <si>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</si>
  <si>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</si>
  <si>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</si>
  <si>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</si>
  <si>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</si>
  <si>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</si>
  <si>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</si>
  <si>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</si>
  <si>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</si>
  <si>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</si>
  <si>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</si>
  <si>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</si>
  <si>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</si>
  <si>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</si>
  <si>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</si>
  <si>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</si>
  <si>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</si>
  <si>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</si>
  <si>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</si>
  <si>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</si>
  <si>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</si>
  <si>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</si>
  <si>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</si>
  <si>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</si>
  <si>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</si>
  <si>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</si>
  <si>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</si>
  <si>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</si>
  <si>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</si>
  <si>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</si>
  <si>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</si>
  <si>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</si>
  <si>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</si>
  <si>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</si>
  <si>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</si>
  <si>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</si>
  <si>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</si>
  <si>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</si>
  <si>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</si>
  <si>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</si>
  <si>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</si>
  <si>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</si>
  <si>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</si>
  <si>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</si>
  <si>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Pan American Silver Corp.</t>
  </si>
  <si>
    <t>longName</t>
  </si>
  <si>
    <t>firstTradeDateEpochUtc</t>
  </si>
  <si>
    <t>timeZoneFullName</t>
  </si>
  <si>
    <t>America/New_York</t>
  </si>
  <si>
    <t>timeZoneShortName</t>
  </si>
  <si>
    <t>EST</t>
  </si>
  <si>
    <t>uuid</t>
  </si>
  <si>
    <t>8be2cedf-9c68-3f6f-93ca-83cdd5f84737</t>
  </si>
  <si>
    <t>messageBoardId</t>
  </si>
  <si>
    <t>finmb_387933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</si>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</sst>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namericansilver.com/" TargetMode="External"/><Relationship Id="rId2" Type="http://schemas.openxmlformats.org/officeDocument/2006/relationships/hyperlink" Target="http://www.panamericansilver.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20.83</v>
      </c>
      <c r="C4" s="2"/>
      <c r="D4" s="2"/>
      <c r="E4" s="2"/>
      <c r="F4" s="2"/>
      <c r="G4" s="2"/>
      <c r="H4" s="2"/>
      <c r="I4" s="2"/>
      <c r="J4" s="2"/>
      <c r="K4" s="2"/>
      <c r="L4" s="2"/>
      <c r="M4" s="2"/>
      <c r="N4" s="2"/>
      <c r="O4" s="2"/>
      <c r="P4" s="2"/>
      <c r="Q4" s="2"/>
      <c r="R4" s="2"/>
      <c r="S4" s="2"/>
      <c r="T4" s="2"/>
      <c r="U4" s="2"/>
      <c r="V4" s="2"/>
      <c r="W4" s="2"/>
      <c r="X4" s="2"/>
      <c r="Y4" s="2"/>
      <c r="Z4" s="2"/>
    </row>
    <row r="5">
      <c r="A5" s="1" t="s">
        <v>7</v>
      </c>
      <c r="B5" s="1">
        <v>10.08332215676999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7.481532928E9</v>
      </c>
      <c r="C8" s="2"/>
      <c r="D8" s="2"/>
      <c r="E8" s="2"/>
      <c r="F8" s="2"/>
      <c r="G8" s="2"/>
      <c r="H8" s="2"/>
      <c r="I8" s="2"/>
      <c r="J8" s="2"/>
      <c r="K8" s="2"/>
      <c r="L8" s="2"/>
      <c r="M8" s="2"/>
      <c r="N8" s="2"/>
      <c r="O8" s="2"/>
      <c r="P8" s="2"/>
      <c r="Q8" s="2"/>
      <c r="R8" s="2"/>
      <c r="S8" s="2"/>
      <c r="T8" s="2"/>
      <c r="U8" s="2"/>
      <c r="V8" s="2"/>
      <c r="W8" s="2"/>
      <c r="X8" s="2"/>
      <c r="Y8" s="2"/>
      <c r="Z8" s="2"/>
    </row>
    <row r="9">
      <c r="A9" s="1" t="s">
        <v>13</v>
      </c>
      <c r="B9" s="1">
        <v>12.76</v>
      </c>
      <c r="C9" s="2"/>
      <c r="D9" s="2"/>
      <c r="E9" s="2"/>
      <c r="F9" s="2"/>
      <c r="G9" s="2"/>
      <c r="H9" s="2"/>
      <c r="I9" s="2"/>
      <c r="J9" s="2"/>
      <c r="K9" s="2"/>
      <c r="L9" s="2"/>
      <c r="M9" s="2"/>
      <c r="N9" s="2"/>
      <c r="O9" s="2"/>
      <c r="P9" s="2"/>
      <c r="Q9" s="2"/>
      <c r="R9" s="2"/>
      <c r="S9" s="2"/>
      <c r="T9" s="2"/>
      <c r="U9" s="2"/>
      <c r="V9" s="2"/>
      <c r="W9" s="2"/>
      <c r="X9" s="2"/>
      <c r="Y9" s="2"/>
      <c r="Z9" s="2"/>
    </row>
    <row r="10">
      <c r="A10" s="1" t="s">
        <v>14</v>
      </c>
      <c r="B10" s="1">
        <v>12.066321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-546.0</v>
      </c>
      <c r="C2" s="1">
        <v>-227.0</v>
      </c>
      <c r="D2" s="1">
        <v>100.0</v>
      </c>
      <c r="E2" s="1">
        <v>121.0</v>
      </c>
      <c r="F2" s="1">
        <v>10.0</v>
      </c>
      <c r="G2" s="1">
        <v>111.0</v>
      </c>
      <c r="H2" s="1">
        <v>178.0</v>
      </c>
      <c r="I2" s="1">
        <v>97.0</v>
      </c>
      <c r="J2" s="1">
        <v>-342.0</v>
      </c>
      <c r="K2" s="1">
        <v>-104.0</v>
      </c>
      <c r="L2" s="2"/>
      <c r="M2" s="2"/>
      <c r="N2" s="2"/>
      <c r="O2" s="2"/>
      <c r="P2" s="2"/>
      <c r="Q2" s="2"/>
      <c r="R2" s="2"/>
      <c r="S2" s="2"/>
      <c r="T2" s="2"/>
      <c r="U2" s="2"/>
      <c r="V2" s="2"/>
      <c r="W2" s="2"/>
      <c r="X2" s="2"/>
      <c r="Y2" s="2"/>
      <c r="Z2" s="2"/>
    </row>
    <row r="3">
      <c r="A3" s="1" t="s">
        <v>26</v>
      </c>
      <c r="B3" s="1">
        <v>148.0</v>
      </c>
      <c r="C3" s="1">
        <v>151.0</v>
      </c>
      <c r="D3" s="1">
        <v>116.0</v>
      </c>
      <c r="E3" s="1">
        <v>123.0</v>
      </c>
      <c r="F3" s="1">
        <v>147.0</v>
      </c>
      <c r="G3" s="1">
        <v>253.0</v>
      </c>
      <c r="H3" s="1">
        <v>272.0</v>
      </c>
      <c r="I3" s="1">
        <v>303.0</v>
      </c>
      <c r="J3" s="1">
        <v>316.0</v>
      </c>
      <c r="K3" s="1">
        <v>484.0</v>
      </c>
      <c r="L3" s="2"/>
      <c r="M3" s="2"/>
      <c r="N3" s="2"/>
      <c r="O3" s="2"/>
      <c r="P3" s="2"/>
      <c r="Q3" s="2"/>
      <c r="R3" s="2"/>
      <c r="S3" s="2"/>
      <c r="T3" s="2"/>
      <c r="U3" s="2"/>
      <c r="V3" s="2"/>
      <c r="W3" s="2"/>
      <c r="X3" s="2"/>
      <c r="Y3" s="2"/>
      <c r="Z3" s="2"/>
    </row>
    <row r="4">
      <c r="A4" s="1" t="s">
        <v>27</v>
      </c>
      <c r="B4" s="1">
        <v>3.0</v>
      </c>
      <c r="C4" s="1">
        <v>3.0</v>
      </c>
      <c r="D4" s="1">
        <v>4.0</v>
      </c>
      <c r="E4" s="1">
        <v>5.0</v>
      </c>
      <c r="F4" s="1">
        <v>6.0</v>
      </c>
      <c r="G4" s="1">
        <v>9.0</v>
      </c>
      <c r="H4" s="1">
        <v>8.0</v>
      </c>
      <c r="I4" s="1">
        <v>7.0</v>
      </c>
      <c r="J4" s="1">
        <v>14.0</v>
      </c>
      <c r="K4" s="1">
        <v>34.0</v>
      </c>
      <c r="L4" s="2"/>
      <c r="M4" s="2"/>
      <c r="N4" s="2"/>
      <c r="O4" s="2"/>
      <c r="P4" s="2"/>
      <c r="Q4" s="2"/>
      <c r="R4" s="2"/>
      <c r="S4" s="2"/>
      <c r="T4" s="2"/>
      <c r="U4" s="2"/>
      <c r="V4" s="2"/>
      <c r="W4" s="2"/>
      <c r="X4" s="2"/>
      <c r="Y4" s="2"/>
      <c r="Z4" s="2"/>
    </row>
    <row r="5">
      <c r="A5" s="1" t="s">
        <v>28</v>
      </c>
      <c r="B5" s="1">
        <v>525.0</v>
      </c>
      <c r="C5" s="1">
        <v>105.0</v>
      </c>
      <c r="D5" s="1">
        <v>0.0</v>
      </c>
      <c r="E5" s="1">
        <v>-33.0</v>
      </c>
      <c r="F5" s="1">
        <v>27.0</v>
      </c>
      <c r="G5" s="1">
        <v>41.0</v>
      </c>
      <c r="H5" s="1">
        <v>0.0</v>
      </c>
      <c r="I5" s="1">
        <v>0.0</v>
      </c>
      <c r="J5" s="1">
        <v>99.0</v>
      </c>
      <c r="K5" s="1">
        <v>32.0</v>
      </c>
      <c r="L5" s="2"/>
      <c r="M5" s="2"/>
      <c r="N5" s="2"/>
      <c r="O5" s="2"/>
      <c r="P5" s="2"/>
      <c r="Q5" s="2"/>
      <c r="R5" s="2"/>
      <c r="S5" s="2"/>
      <c r="T5" s="2"/>
      <c r="U5" s="2"/>
      <c r="V5" s="2"/>
      <c r="W5" s="2"/>
      <c r="X5" s="2"/>
      <c r="Y5" s="2"/>
      <c r="Z5" s="2"/>
    </row>
    <row r="6">
      <c r="A6" s="1" t="s">
        <v>29</v>
      </c>
      <c r="B6" s="1">
        <v>676.0</v>
      </c>
      <c r="C6" s="1">
        <v>259.0</v>
      </c>
      <c r="D6" s="1">
        <v>120.0</v>
      </c>
      <c r="E6" s="1">
        <v>95.0</v>
      </c>
      <c r="F6" s="1">
        <v>181.0</v>
      </c>
      <c r="G6" s="1">
        <v>305.0</v>
      </c>
      <c r="H6" s="1">
        <v>281.0</v>
      </c>
      <c r="I6" s="1">
        <v>310.0</v>
      </c>
      <c r="J6" s="1">
        <v>430.0</v>
      </c>
      <c r="K6" s="1">
        <v>550.0</v>
      </c>
      <c r="L6" s="2"/>
      <c r="M6" s="2"/>
      <c r="N6" s="2"/>
      <c r="O6" s="2"/>
      <c r="P6" s="2"/>
      <c r="Q6" s="2"/>
      <c r="R6" s="2"/>
      <c r="S6" s="2"/>
      <c r="T6" s="2"/>
      <c r="U6" s="2"/>
      <c r="V6" s="2"/>
      <c r="W6" s="2"/>
      <c r="X6" s="2"/>
      <c r="Y6" s="2"/>
      <c r="Z6" s="2"/>
    </row>
    <row r="7">
      <c r="A7" s="1" t="s">
        <v>30</v>
      </c>
      <c r="B7" s="1">
        <v>-1.0</v>
      </c>
      <c r="C7" s="1">
        <v>-37.0</v>
      </c>
      <c r="D7" s="1">
        <v>-25.0</v>
      </c>
      <c r="E7" s="1">
        <v>-19.0</v>
      </c>
      <c r="F7" s="1">
        <v>-7.0</v>
      </c>
      <c r="G7" s="1">
        <v>-3.0</v>
      </c>
      <c r="H7" s="1">
        <v>-7.0</v>
      </c>
      <c r="I7" s="1">
        <v>-32.0</v>
      </c>
      <c r="J7" s="1">
        <v>2.0</v>
      </c>
      <c r="K7" s="1">
        <v>-7.0</v>
      </c>
      <c r="L7" s="2"/>
      <c r="M7" s="2"/>
      <c r="N7" s="2"/>
      <c r="O7" s="2"/>
      <c r="P7" s="2"/>
      <c r="Q7" s="2"/>
      <c r="R7" s="2"/>
      <c r="S7" s="2"/>
      <c r="T7" s="2"/>
      <c r="U7" s="2"/>
      <c r="V7" s="2"/>
      <c r="W7" s="2"/>
      <c r="X7" s="2"/>
      <c r="Y7" s="2"/>
      <c r="Z7" s="2"/>
    </row>
    <row r="8">
      <c r="A8" s="1" t="s">
        <v>31</v>
      </c>
      <c r="B8" s="1">
        <v>0.0</v>
      </c>
      <c r="C8" s="1">
        <v>0.0</v>
      </c>
      <c r="D8" s="1">
        <v>0.0</v>
      </c>
      <c r="E8" s="1">
        <v>-2.0</v>
      </c>
      <c r="F8" s="1">
        <v>3.0</v>
      </c>
      <c r="G8" s="1">
        <v>-83.0</v>
      </c>
      <c r="H8" s="1">
        <v>-58.0</v>
      </c>
      <c r="I8" s="1">
        <v>59.0</v>
      </c>
      <c r="J8" s="1">
        <v>16.0</v>
      </c>
      <c r="K8" s="1">
        <v>5.0</v>
      </c>
      <c r="L8" s="2"/>
      <c r="M8" s="2"/>
      <c r="N8" s="2"/>
      <c r="O8" s="2"/>
      <c r="P8" s="2"/>
      <c r="Q8" s="2"/>
      <c r="R8" s="2"/>
      <c r="S8" s="2"/>
      <c r="T8" s="2"/>
      <c r="U8" s="2"/>
      <c r="V8" s="2"/>
      <c r="W8" s="2"/>
      <c r="X8" s="2"/>
      <c r="Y8" s="2"/>
      <c r="Z8" s="2"/>
    </row>
    <row r="9">
      <c r="A9" s="1" t="s">
        <v>32</v>
      </c>
      <c r="B9" s="1">
        <v>71.0</v>
      </c>
      <c r="C9" s="1">
        <v>45.0</v>
      </c>
      <c r="D9" s="1">
        <v>0.0</v>
      </c>
      <c r="E9" s="1">
        <v>-25.0</v>
      </c>
      <c r="F9" s="1">
        <v>53.0</v>
      </c>
      <c r="G9" s="1">
        <v>0.0</v>
      </c>
      <c r="H9" s="1">
        <v>0.0</v>
      </c>
      <c r="I9" s="1">
        <v>0.0</v>
      </c>
      <c r="J9" s="1">
        <v>0.0</v>
      </c>
      <c r="K9" s="1">
        <v>46.0</v>
      </c>
      <c r="L9" s="2"/>
      <c r="M9" s="2"/>
      <c r="N9" s="2"/>
      <c r="O9" s="2"/>
      <c r="P9" s="2"/>
      <c r="Q9" s="2"/>
      <c r="R9" s="2"/>
      <c r="S9" s="2"/>
      <c r="T9" s="2"/>
      <c r="U9" s="2"/>
      <c r="V9" s="2"/>
      <c r="W9" s="2"/>
      <c r="X9" s="2"/>
      <c r="Y9" s="2"/>
      <c r="Z9" s="2"/>
    </row>
    <row r="10">
      <c r="A10" s="1" t="s">
        <v>33</v>
      </c>
      <c r="B10" s="1">
        <v>0.0</v>
      </c>
      <c r="C10" s="1">
        <v>0.0</v>
      </c>
      <c r="D10" s="1">
        <v>-7.0</v>
      </c>
      <c r="E10" s="1">
        <v>22.0</v>
      </c>
      <c r="F10" s="1">
        <v>-13.0</v>
      </c>
      <c r="G10" s="1">
        <v>-15.0</v>
      </c>
      <c r="H10" s="1">
        <v>-10.0</v>
      </c>
      <c r="I10" s="1">
        <v>-4.0</v>
      </c>
      <c r="J10" s="1">
        <v>-45.0</v>
      </c>
      <c r="K10" s="1">
        <v>40.0</v>
      </c>
      <c r="L10" s="2"/>
      <c r="M10" s="2"/>
      <c r="N10" s="2"/>
      <c r="O10" s="2"/>
      <c r="P10" s="2"/>
      <c r="Q10" s="2"/>
      <c r="R10" s="2"/>
      <c r="S10" s="2"/>
      <c r="T10" s="2"/>
      <c r="U10" s="2"/>
      <c r="V10" s="2"/>
      <c r="W10" s="2"/>
      <c r="X10" s="2"/>
      <c r="Y10" s="2"/>
      <c r="Z10" s="2"/>
    </row>
    <row r="11">
      <c r="A11" s="1" t="s">
        <v>34</v>
      </c>
      <c r="B11" s="1">
        <v>2.0</v>
      </c>
      <c r="C11" s="1">
        <v>2.0</v>
      </c>
      <c r="D11" s="1">
        <v>3.0</v>
      </c>
      <c r="E11" s="1">
        <v>3.0</v>
      </c>
      <c r="F11" s="1">
        <v>2.0</v>
      </c>
      <c r="G11" s="1">
        <v>4.0</v>
      </c>
      <c r="H11" s="1">
        <v>3.0</v>
      </c>
      <c r="I11" s="1">
        <v>5.0</v>
      </c>
      <c r="J11" s="1">
        <v>3.0</v>
      </c>
      <c r="K11" s="1">
        <v>5.0</v>
      </c>
      <c r="L11" s="2"/>
      <c r="M11" s="2"/>
      <c r="N11" s="2"/>
      <c r="O11" s="2"/>
      <c r="P11" s="2"/>
      <c r="Q11" s="2"/>
      <c r="R11" s="2"/>
      <c r="S11" s="2"/>
      <c r="T11" s="2"/>
      <c r="U11" s="2"/>
      <c r="V11" s="2"/>
      <c r="W11" s="2"/>
      <c r="X11" s="2"/>
      <c r="Y11" s="2"/>
      <c r="Z11" s="2"/>
    </row>
    <row r="12">
      <c r="A12" s="1" t="s">
        <v>35</v>
      </c>
      <c r="B12" s="1">
        <v>-90.0</v>
      </c>
      <c r="C12" s="1">
        <v>-11.0</v>
      </c>
      <c r="D12" s="1">
        <v>29.0</v>
      </c>
      <c r="E12" s="1">
        <v>21.0</v>
      </c>
      <c r="F12" s="1">
        <v>-17.0</v>
      </c>
      <c r="G12" s="1">
        <v>-7.0</v>
      </c>
      <c r="H12" s="1">
        <v>-19.0</v>
      </c>
      <c r="I12" s="1">
        <v>26.0</v>
      </c>
      <c r="J12" s="1">
        <v>8.0</v>
      </c>
      <c r="K12" s="1">
        <v>-116.0</v>
      </c>
      <c r="L12" s="2"/>
      <c r="M12" s="2"/>
      <c r="N12" s="2"/>
      <c r="O12" s="2"/>
      <c r="P12" s="2"/>
      <c r="Q12" s="2"/>
      <c r="R12" s="2"/>
      <c r="S12" s="2"/>
      <c r="T12" s="2"/>
      <c r="U12" s="2"/>
      <c r="V12" s="2"/>
      <c r="W12" s="2"/>
      <c r="X12" s="2"/>
      <c r="Y12" s="2"/>
      <c r="Z12" s="2"/>
    </row>
    <row r="13">
      <c r="A13" s="1" t="s">
        <v>36</v>
      </c>
      <c r="B13" s="1">
        <v>7.0</v>
      </c>
      <c r="C13" s="1">
        <v>27.0</v>
      </c>
      <c r="D13" s="1">
        <v>-29.0</v>
      </c>
      <c r="E13" s="1">
        <v>9.0</v>
      </c>
      <c r="F13" s="1">
        <v>6.0</v>
      </c>
      <c r="G13" s="1">
        <v>1.0</v>
      </c>
      <c r="H13" s="1">
        <v>54.0</v>
      </c>
      <c r="I13" s="1">
        <v>-2.0</v>
      </c>
      <c r="J13" s="1">
        <v>-12.0</v>
      </c>
      <c r="K13" s="1">
        <v>45.0</v>
      </c>
      <c r="L13" s="2"/>
      <c r="M13" s="2"/>
      <c r="N13" s="2"/>
      <c r="O13" s="2"/>
      <c r="P13" s="2"/>
      <c r="Q13" s="2"/>
      <c r="R13" s="2"/>
      <c r="S13" s="2"/>
      <c r="T13" s="2"/>
      <c r="U13" s="2"/>
      <c r="V13" s="2"/>
      <c r="W13" s="2"/>
      <c r="X13" s="2"/>
      <c r="Y13" s="2"/>
      <c r="Z13" s="2"/>
    </row>
    <row r="14">
      <c r="A14" s="1" t="s">
        <v>37</v>
      </c>
      <c r="B14" s="1">
        <v>11.0</v>
      </c>
      <c r="C14" s="1">
        <v>23.0</v>
      </c>
      <c r="D14" s="1">
        <v>19.0</v>
      </c>
      <c r="E14" s="1">
        <v>10.0</v>
      </c>
      <c r="F14" s="1">
        <v>-12.0</v>
      </c>
      <c r="G14" s="1">
        <v>22.0</v>
      </c>
      <c r="H14" s="1">
        <v>-14.0</v>
      </c>
      <c r="I14" s="1">
        <v>-82.0</v>
      </c>
      <c r="J14" s="1">
        <v>-50.0</v>
      </c>
      <c r="K14" s="1">
        <v>38.0</v>
      </c>
      <c r="L14" s="2"/>
      <c r="M14" s="2"/>
      <c r="N14" s="2"/>
      <c r="O14" s="2"/>
      <c r="P14" s="2"/>
      <c r="Q14" s="2"/>
      <c r="R14" s="2"/>
      <c r="S14" s="2"/>
      <c r="T14" s="2"/>
      <c r="U14" s="2"/>
      <c r="V14" s="2"/>
      <c r="W14" s="2"/>
      <c r="X14" s="2"/>
      <c r="Y14" s="2"/>
      <c r="Z14" s="2"/>
    </row>
    <row r="15">
      <c r="A15" s="1" t="s">
        <v>38</v>
      </c>
      <c r="B15" s="1">
        <v>-8.0</v>
      </c>
      <c r="C15" s="1">
        <v>-26.0</v>
      </c>
      <c r="D15" s="1">
        <v>13.0</v>
      </c>
      <c r="E15" s="1">
        <v>2.0</v>
      </c>
      <c r="F15" s="1">
        <v>8.0</v>
      </c>
      <c r="G15" s="1">
        <v>-43.0</v>
      </c>
      <c r="H15" s="1">
        <v>56.0</v>
      </c>
      <c r="I15" s="1">
        <v>18.0</v>
      </c>
      <c r="J15" s="1">
        <v>20.0</v>
      </c>
      <c r="K15" s="1">
        <v>-10.0</v>
      </c>
      <c r="L15" s="2"/>
      <c r="M15" s="2"/>
      <c r="N15" s="2"/>
      <c r="O15" s="2"/>
      <c r="P15" s="2"/>
      <c r="Q15" s="2"/>
      <c r="R15" s="2"/>
      <c r="S15" s="2"/>
      <c r="T15" s="2"/>
      <c r="U15" s="2"/>
      <c r="V15" s="2"/>
      <c r="W15" s="2"/>
      <c r="X15" s="2"/>
      <c r="Y15" s="2"/>
      <c r="Z15" s="2"/>
    </row>
    <row r="16">
      <c r="A16" s="1" t="s">
        <v>39</v>
      </c>
      <c r="B16" s="1">
        <v>1.0</v>
      </c>
      <c r="C16" s="1">
        <v>-4.0</v>
      </c>
      <c r="D16" s="1">
        <v>-9.0</v>
      </c>
      <c r="E16" s="1">
        <v>-11.0</v>
      </c>
      <c r="F16" s="1">
        <v>-6.0</v>
      </c>
      <c r="G16" s="1">
        <v>-8.0</v>
      </c>
      <c r="H16" s="1">
        <v>-4.0</v>
      </c>
      <c r="I16" s="1">
        <v>-3.0</v>
      </c>
      <c r="J16" s="1">
        <v>-2.0</v>
      </c>
      <c r="K16" s="1">
        <v>-5.0</v>
      </c>
      <c r="L16" s="2"/>
      <c r="M16" s="2"/>
      <c r="N16" s="2"/>
      <c r="O16" s="2"/>
      <c r="P16" s="2"/>
      <c r="Q16" s="2"/>
      <c r="R16" s="2"/>
      <c r="S16" s="2"/>
      <c r="T16" s="2"/>
      <c r="U16" s="2"/>
      <c r="V16" s="2"/>
      <c r="W16" s="2"/>
      <c r="X16" s="2"/>
      <c r="Y16" s="2"/>
      <c r="Z16" s="2"/>
    </row>
    <row r="17">
      <c r="A17" s="1" t="s">
        <v>40</v>
      </c>
      <c r="B17" s="1">
        <v>124.0</v>
      </c>
      <c r="C17" s="1">
        <v>88.0</v>
      </c>
      <c r="D17" s="1">
        <v>215.0</v>
      </c>
      <c r="E17" s="1">
        <v>225.0</v>
      </c>
      <c r="F17" s="1">
        <v>155.0</v>
      </c>
      <c r="G17" s="1">
        <v>282.0</v>
      </c>
      <c r="H17" s="1">
        <v>462.0</v>
      </c>
      <c r="I17" s="1">
        <v>392.0</v>
      </c>
      <c r="J17" s="1">
        <v>31.0</v>
      </c>
      <c r="K17" s="1">
        <v>450.0</v>
      </c>
      <c r="L17" s="2"/>
      <c r="M17" s="2"/>
      <c r="N17" s="2"/>
      <c r="O17" s="2"/>
      <c r="P17" s="2"/>
      <c r="Q17" s="2"/>
      <c r="R17" s="2"/>
      <c r="S17" s="2"/>
      <c r="T17" s="2"/>
      <c r="U17" s="2"/>
      <c r="V17" s="2"/>
      <c r="W17" s="2"/>
      <c r="X17" s="2"/>
      <c r="Y17" s="2"/>
      <c r="Z17" s="2"/>
    </row>
    <row r="18">
      <c r="A18" s="1" t="s">
        <v>41</v>
      </c>
      <c r="B18" s="1">
        <v>-132.0</v>
      </c>
      <c r="C18" s="1">
        <v>-147.0</v>
      </c>
      <c r="D18" s="1">
        <v>-203.0</v>
      </c>
      <c r="E18" s="1">
        <v>-162.0</v>
      </c>
      <c r="F18" s="1">
        <v>-152.0</v>
      </c>
      <c r="G18" s="1">
        <v>-207.0</v>
      </c>
      <c r="H18" s="1">
        <v>-179.0</v>
      </c>
      <c r="I18" s="1">
        <v>-243.0</v>
      </c>
      <c r="J18" s="1">
        <v>-275.0</v>
      </c>
      <c r="K18" s="1">
        <v>-379.0</v>
      </c>
      <c r="L18" s="2"/>
      <c r="M18" s="2"/>
      <c r="N18" s="2"/>
      <c r="O18" s="2"/>
      <c r="P18" s="2"/>
      <c r="Q18" s="2"/>
      <c r="R18" s="2"/>
      <c r="S18" s="2"/>
      <c r="T18" s="2"/>
      <c r="U18" s="2"/>
      <c r="V18" s="2"/>
      <c r="W18" s="2"/>
      <c r="X18" s="2"/>
      <c r="Y18" s="2"/>
      <c r="Z18" s="2"/>
    </row>
    <row r="19">
      <c r="A19" s="1" t="s">
        <v>42</v>
      </c>
      <c r="B19" s="1">
        <v>1.0</v>
      </c>
      <c r="C19" s="1">
        <v>64.0</v>
      </c>
      <c r="D19" s="1">
        <v>16.0</v>
      </c>
      <c r="E19" s="1">
        <v>1.0</v>
      </c>
      <c r="F19" s="1">
        <v>15.0</v>
      </c>
      <c r="G19" s="1">
        <v>10.0</v>
      </c>
      <c r="H19" s="1">
        <v>22.0</v>
      </c>
      <c r="I19" s="1">
        <v>45.0</v>
      </c>
      <c r="J19" s="1">
        <v>8.0</v>
      </c>
      <c r="K19" s="1">
        <v>3.0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-247.0</v>
      </c>
      <c r="H20" s="1">
        <v>0.0</v>
      </c>
      <c r="I20" s="1">
        <v>0.0</v>
      </c>
      <c r="J20" s="1">
        <v>0.0</v>
      </c>
      <c r="K20" s="1">
        <v>260.0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355.0</v>
      </c>
      <c r="L21" s="2"/>
      <c r="M21" s="2"/>
      <c r="N21" s="2"/>
      <c r="O21" s="2"/>
      <c r="P21" s="2"/>
      <c r="Q21" s="2"/>
      <c r="R21" s="2"/>
      <c r="S21" s="2"/>
      <c r="T21" s="2"/>
      <c r="U21" s="2"/>
      <c r="V21" s="2"/>
      <c r="W21" s="2"/>
      <c r="X21" s="2"/>
      <c r="Y21" s="2"/>
      <c r="Z21" s="2"/>
    </row>
    <row r="22" ht="15.75" customHeight="1">
      <c r="A22" s="1" t="s">
        <v>45</v>
      </c>
      <c r="B22" s="1">
        <v>-13.0</v>
      </c>
      <c r="C22" s="1">
        <v>91.0</v>
      </c>
      <c r="D22" s="1">
        <v>56.0</v>
      </c>
      <c r="E22" s="1">
        <v>-16.0</v>
      </c>
      <c r="F22" s="1">
        <v>-25.0</v>
      </c>
      <c r="G22" s="1">
        <v>39.0</v>
      </c>
      <c r="H22" s="1">
        <v>90.0</v>
      </c>
      <c r="I22" s="1">
        <v>1.0</v>
      </c>
      <c r="J22" s="1">
        <v>69.0</v>
      </c>
      <c r="K22" s="1">
        <v>145.0</v>
      </c>
      <c r="L22" s="2"/>
      <c r="M22" s="2"/>
      <c r="N22" s="2"/>
      <c r="O22" s="2"/>
      <c r="P22" s="2"/>
      <c r="Q22" s="2"/>
      <c r="R22" s="2"/>
      <c r="S22" s="2"/>
      <c r="T22" s="2"/>
      <c r="U22" s="2"/>
      <c r="V22" s="2"/>
      <c r="W22" s="2"/>
      <c r="X22" s="2"/>
      <c r="Y22" s="2"/>
      <c r="Z22" s="2"/>
    </row>
    <row r="23" ht="15.75" customHeight="1">
      <c r="A23" s="1" t="s">
        <v>46</v>
      </c>
      <c r="B23" s="1">
        <v>18.0</v>
      </c>
      <c r="C23" s="1">
        <v>2.0</v>
      </c>
      <c r="D23" s="1">
        <v>-10.0</v>
      </c>
      <c r="E23" s="1">
        <v>-30.0</v>
      </c>
      <c r="F23" s="1">
        <v>2.0</v>
      </c>
      <c r="G23" s="1">
        <v>2.0</v>
      </c>
      <c r="H23" s="1">
        <v>-18.0</v>
      </c>
      <c r="I23" s="1">
        <v>9.0</v>
      </c>
      <c r="J23" s="1">
        <v>9.0</v>
      </c>
      <c r="K23" s="1">
        <v>13.0</v>
      </c>
      <c r="L23" s="2"/>
      <c r="M23" s="2"/>
      <c r="N23" s="2"/>
      <c r="O23" s="2"/>
      <c r="P23" s="2"/>
      <c r="Q23" s="2"/>
      <c r="R23" s="2"/>
      <c r="S23" s="2"/>
      <c r="T23" s="2"/>
      <c r="U23" s="2"/>
      <c r="V23" s="2"/>
      <c r="W23" s="2"/>
      <c r="X23" s="2"/>
      <c r="Y23" s="2"/>
      <c r="Z23" s="2"/>
    </row>
    <row r="24" ht="15.75" customHeight="1">
      <c r="A24" s="1" t="s">
        <v>47</v>
      </c>
      <c r="B24" s="1">
        <v>-143.0</v>
      </c>
      <c r="C24" s="1">
        <v>-52.0</v>
      </c>
      <c r="D24" s="1">
        <v>-140.0</v>
      </c>
      <c r="E24" s="1">
        <v>-178.0</v>
      </c>
      <c r="F24" s="1">
        <v>-159.0</v>
      </c>
      <c r="G24" s="1">
        <v>-402.0</v>
      </c>
      <c r="H24" s="1">
        <v>-83.0</v>
      </c>
      <c r="I24" s="1">
        <v>-187.0</v>
      </c>
      <c r="J24" s="1">
        <v>-255.0</v>
      </c>
      <c r="K24" s="1">
        <v>398.0</v>
      </c>
      <c r="L24" s="2"/>
      <c r="M24" s="2"/>
      <c r="N24" s="2"/>
      <c r="O24" s="2"/>
      <c r="P24" s="2"/>
      <c r="Q24" s="2"/>
      <c r="R24" s="2"/>
      <c r="S24" s="2"/>
      <c r="T24" s="2"/>
      <c r="U24" s="2"/>
      <c r="V24" s="2"/>
      <c r="W24" s="2"/>
      <c r="X24" s="2"/>
      <c r="Y24" s="2"/>
      <c r="Z24" s="2"/>
    </row>
    <row r="25" ht="15.75" customHeight="1">
      <c r="A25" s="1" t="s">
        <v>48</v>
      </c>
      <c r="B25" s="1">
        <v>0.0</v>
      </c>
      <c r="C25" s="1">
        <v>1.0</v>
      </c>
      <c r="D25" s="1">
        <v>0.0</v>
      </c>
      <c r="E25" s="1">
        <v>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36.0</v>
      </c>
      <c r="D26" s="1">
        <v>0.0</v>
      </c>
      <c r="E26" s="1">
        <v>0.0</v>
      </c>
      <c r="F26" s="1">
        <v>0.0</v>
      </c>
      <c r="G26" s="1">
        <v>335.0</v>
      </c>
      <c r="H26" s="1">
        <v>80.0</v>
      </c>
      <c r="I26" s="1">
        <v>0.0</v>
      </c>
      <c r="J26" s="1">
        <v>167.0</v>
      </c>
      <c r="K26" s="1">
        <v>315.0</v>
      </c>
      <c r="L26" s="2"/>
      <c r="M26" s="2"/>
      <c r="N26" s="2"/>
      <c r="O26" s="2"/>
      <c r="P26" s="2"/>
      <c r="Q26" s="2"/>
      <c r="R26" s="2"/>
      <c r="S26" s="2"/>
      <c r="T26" s="2"/>
      <c r="U26" s="2"/>
      <c r="V26" s="2"/>
      <c r="W26" s="2"/>
      <c r="X26" s="2"/>
      <c r="Y26" s="2"/>
      <c r="Z26" s="2"/>
    </row>
    <row r="27" ht="15.75" customHeight="1">
      <c r="A27" s="1" t="s">
        <v>50</v>
      </c>
      <c r="B27" s="1">
        <v>0.0</v>
      </c>
      <c r="C27" s="1">
        <v>38.0</v>
      </c>
      <c r="D27" s="1">
        <v>0.0</v>
      </c>
      <c r="E27" s="1">
        <v>3.0</v>
      </c>
      <c r="F27" s="1">
        <v>0.0</v>
      </c>
      <c r="G27" s="1">
        <v>335.0</v>
      </c>
      <c r="H27" s="1">
        <v>80.0</v>
      </c>
      <c r="I27" s="1">
        <v>0.0</v>
      </c>
      <c r="J27" s="1">
        <v>167.0</v>
      </c>
      <c r="K27" s="1">
        <v>315.0</v>
      </c>
      <c r="L27" s="2"/>
      <c r="M27" s="2"/>
      <c r="N27" s="2"/>
      <c r="O27" s="2"/>
      <c r="P27" s="2"/>
      <c r="Q27" s="2"/>
      <c r="R27" s="2"/>
      <c r="S27" s="2"/>
      <c r="T27" s="2"/>
      <c r="U27" s="2"/>
      <c r="V27" s="2"/>
      <c r="W27" s="2"/>
      <c r="X27" s="2"/>
      <c r="Y27" s="2"/>
      <c r="Z27" s="2"/>
    </row>
    <row r="28" ht="15.75" customHeight="1">
      <c r="A28" s="1" t="s">
        <v>51</v>
      </c>
      <c r="B28" s="1">
        <v>-2.0</v>
      </c>
      <c r="C28" s="1">
        <v>0.0</v>
      </c>
      <c r="D28" s="1">
        <v>-19.0</v>
      </c>
      <c r="E28" s="1">
        <v>0.0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-5.0</v>
      </c>
      <c r="C29" s="1">
        <v>-43.0</v>
      </c>
      <c r="D29" s="1">
        <v>-3.0</v>
      </c>
      <c r="E29" s="1">
        <v>-40.0</v>
      </c>
      <c r="F29" s="1">
        <v>-7.0</v>
      </c>
      <c r="G29" s="1">
        <v>-204.0</v>
      </c>
      <c r="H29" s="1">
        <v>-368.0</v>
      </c>
      <c r="I29" s="1">
        <v>-14.0</v>
      </c>
      <c r="J29" s="1">
        <v>-20.0</v>
      </c>
      <c r="K29" s="1">
        <v>-748.0</v>
      </c>
      <c r="L29" s="2"/>
      <c r="M29" s="2"/>
      <c r="N29" s="2"/>
      <c r="O29" s="2"/>
      <c r="P29" s="2"/>
      <c r="Q29" s="2"/>
      <c r="R29" s="2"/>
      <c r="S29" s="2"/>
      <c r="T29" s="2"/>
      <c r="U29" s="2"/>
      <c r="V29" s="2"/>
      <c r="W29" s="2"/>
      <c r="X29" s="2"/>
      <c r="Y29" s="2"/>
      <c r="Z29" s="2"/>
    </row>
    <row r="30" ht="15.75" customHeight="1">
      <c r="A30" s="1" t="s">
        <v>53</v>
      </c>
      <c r="B30" s="1">
        <v>-7.0</v>
      </c>
      <c r="C30" s="1">
        <v>-43.0</v>
      </c>
      <c r="D30" s="1">
        <v>-22.0</v>
      </c>
      <c r="E30" s="1">
        <v>-40.0</v>
      </c>
      <c r="F30" s="1">
        <v>-10.0</v>
      </c>
      <c r="G30" s="1">
        <v>-204.0</v>
      </c>
      <c r="H30" s="1">
        <v>-368.0</v>
      </c>
      <c r="I30" s="1">
        <v>-14.0</v>
      </c>
      <c r="J30" s="1">
        <v>-20.0</v>
      </c>
      <c r="K30" s="1">
        <v>-748.0</v>
      </c>
      <c r="L30" s="2"/>
      <c r="M30" s="2"/>
      <c r="N30" s="2"/>
      <c r="O30" s="2"/>
      <c r="P30" s="2"/>
      <c r="Q30" s="2"/>
      <c r="R30" s="2"/>
      <c r="S30" s="2"/>
      <c r="T30" s="2"/>
      <c r="U30" s="2"/>
      <c r="V30" s="2"/>
      <c r="W30" s="2"/>
      <c r="X30" s="2"/>
      <c r="Y30" s="2"/>
      <c r="Z30" s="2"/>
    </row>
    <row r="31" ht="15.75" customHeight="1">
      <c r="A31" s="1" t="s">
        <v>54</v>
      </c>
      <c r="B31" s="1">
        <v>0.0</v>
      </c>
      <c r="C31" s="1">
        <v>0.0</v>
      </c>
      <c r="D31" s="1">
        <v>2.0</v>
      </c>
      <c r="E31" s="1">
        <v>2.0</v>
      </c>
      <c r="F31" s="1">
        <v>1.0</v>
      </c>
      <c r="G31" s="1">
        <v>2.0</v>
      </c>
      <c r="H31" s="1">
        <v>4.0</v>
      </c>
      <c r="I31" s="1">
        <v>61.0</v>
      </c>
      <c r="J31" s="1">
        <v>94.0</v>
      </c>
      <c r="K31" s="1">
        <v>0.0</v>
      </c>
      <c r="L31" s="2"/>
      <c r="M31" s="2"/>
      <c r="N31" s="2"/>
      <c r="O31" s="2"/>
      <c r="P31" s="2"/>
      <c r="Q31" s="2"/>
      <c r="R31" s="2"/>
      <c r="S31" s="2"/>
      <c r="T31" s="2"/>
      <c r="U31" s="2"/>
      <c r="V31" s="2"/>
      <c r="W31" s="2"/>
      <c r="X31" s="2"/>
      <c r="Y31" s="2"/>
      <c r="Z31" s="2"/>
    </row>
    <row r="32" ht="15.75" customHeight="1">
      <c r="A32" s="1" t="s">
        <v>55</v>
      </c>
      <c r="B32" s="1">
        <v>-75.0</v>
      </c>
      <c r="C32" s="1">
        <v>-41.0</v>
      </c>
      <c r="D32" s="1">
        <v>-7.0</v>
      </c>
      <c r="E32" s="1">
        <v>-15.0</v>
      </c>
      <c r="F32" s="1">
        <v>-21.0</v>
      </c>
      <c r="G32" s="1">
        <v>-29.0</v>
      </c>
      <c r="H32" s="1">
        <v>-46.0</v>
      </c>
      <c r="I32" s="1">
        <v>-71.0</v>
      </c>
      <c r="J32" s="1">
        <v>-94.0</v>
      </c>
      <c r="K32" s="1">
        <v>-130.0</v>
      </c>
      <c r="L32" s="2"/>
      <c r="M32" s="2"/>
      <c r="N32" s="2"/>
      <c r="O32" s="2"/>
      <c r="P32" s="2"/>
      <c r="Q32" s="2"/>
      <c r="R32" s="2"/>
      <c r="S32" s="2"/>
      <c r="T32" s="2"/>
      <c r="U32" s="2"/>
      <c r="V32" s="2"/>
      <c r="W32" s="2"/>
      <c r="X32" s="2"/>
      <c r="Y32" s="2"/>
      <c r="Z32" s="2"/>
    </row>
    <row r="33" ht="15.75" customHeight="1">
      <c r="A33" s="1" t="s">
        <v>56</v>
      </c>
      <c r="B33" s="1">
        <v>-75.0</v>
      </c>
      <c r="C33" s="1">
        <v>-41.0</v>
      </c>
      <c r="D33" s="1">
        <v>-7.0</v>
      </c>
      <c r="E33" s="1">
        <v>-15.0</v>
      </c>
      <c r="F33" s="1">
        <v>-21.0</v>
      </c>
      <c r="G33" s="1">
        <v>-29.0</v>
      </c>
      <c r="H33" s="1">
        <v>-46.0</v>
      </c>
      <c r="I33" s="1">
        <v>-71.0</v>
      </c>
      <c r="J33" s="1">
        <v>-94.0</v>
      </c>
      <c r="K33" s="1">
        <v>-130.0</v>
      </c>
      <c r="L33" s="2"/>
      <c r="M33" s="2"/>
      <c r="N33" s="2"/>
      <c r="O33" s="2"/>
      <c r="P33" s="2"/>
      <c r="Q33" s="2"/>
      <c r="R33" s="2"/>
      <c r="S33" s="2"/>
      <c r="T33" s="2"/>
      <c r="U33" s="2"/>
      <c r="V33" s="2"/>
      <c r="W33" s="2"/>
      <c r="X33" s="2"/>
      <c r="Y33" s="2"/>
      <c r="Z33" s="2"/>
    </row>
    <row r="34" ht="15.75" customHeight="1">
      <c r="A34" s="1" t="s">
        <v>57</v>
      </c>
      <c r="B34" s="1">
        <v>-37.0</v>
      </c>
      <c r="C34" s="1">
        <v>-54.0</v>
      </c>
      <c r="D34" s="1">
        <v>-42.0</v>
      </c>
      <c r="E34" s="1">
        <v>-1.0</v>
      </c>
      <c r="F34" s="1">
        <v>-2.0</v>
      </c>
      <c r="G34" s="1">
        <v>-92.0</v>
      </c>
      <c r="H34" s="1">
        <v>0.0</v>
      </c>
      <c r="I34" s="1">
        <v>-93.0</v>
      </c>
      <c r="J34" s="1">
        <v>-26.0</v>
      </c>
      <c r="K34" s="1">
        <v>11.0</v>
      </c>
      <c r="L34" s="2"/>
      <c r="M34" s="2"/>
      <c r="N34" s="2"/>
      <c r="O34" s="2"/>
      <c r="P34" s="2"/>
      <c r="Q34" s="2"/>
      <c r="R34" s="2"/>
      <c r="S34" s="2"/>
      <c r="T34" s="2"/>
      <c r="U34" s="2"/>
      <c r="V34" s="2"/>
      <c r="W34" s="2"/>
      <c r="X34" s="2"/>
      <c r="Y34" s="2"/>
      <c r="Z34" s="2"/>
    </row>
    <row r="35" ht="15.75" customHeight="1">
      <c r="A35" s="1" t="s">
        <v>58</v>
      </c>
      <c r="B35" s="1">
        <v>-83.0</v>
      </c>
      <c r="C35" s="1">
        <v>-47.0</v>
      </c>
      <c r="D35" s="1">
        <v>-28.0</v>
      </c>
      <c r="E35" s="1">
        <v>-51.0</v>
      </c>
      <c r="F35" s="1">
        <v>-33.0</v>
      </c>
      <c r="G35" s="1">
        <v>103.0</v>
      </c>
      <c r="H35" s="1">
        <v>-330.0</v>
      </c>
      <c r="I35" s="1">
        <v>-85.0</v>
      </c>
      <c r="J35" s="1">
        <v>52.0</v>
      </c>
      <c r="K35" s="1">
        <v>-552.0</v>
      </c>
      <c r="L35" s="2"/>
      <c r="M35" s="2"/>
      <c r="N35" s="2"/>
      <c r="O35" s="2"/>
      <c r="P35" s="2"/>
      <c r="Q35" s="2"/>
      <c r="R35" s="2"/>
      <c r="S35" s="2"/>
      <c r="T35" s="2"/>
      <c r="U35" s="2"/>
      <c r="V35" s="2"/>
      <c r="W35" s="2"/>
      <c r="X35" s="2"/>
      <c r="Y35" s="2"/>
      <c r="Z35" s="2"/>
    </row>
    <row r="36" ht="15.75" customHeight="1">
      <c r="A36" s="1" t="s">
        <v>59</v>
      </c>
      <c r="B36" s="1">
        <v>-77.0</v>
      </c>
      <c r="C36" s="1">
        <v>-69.0</v>
      </c>
      <c r="D36" s="1">
        <v>22.0</v>
      </c>
      <c r="E36" s="1">
        <v>-16.0</v>
      </c>
      <c r="F36" s="1">
        <v>-11.0</v>
      </c>
      <c r="G36" s="1">
        <v>-1.0</v>
      </c>
      <c r="H36" s="1">
        <v>-2.0</v>
      </c>
      <c r="I36" s="1">
        <v>-3.0</v>
      </c>
      <c r="J36" s="1">
        <v>-6.0</v>
      </c>
      <c r="K36" s="1">
        <v>-3.0</v>
      </c>
      <c r="L36" s="2"/>
      <c r="M36" s="2"/>
      <c r="N36" s="2"/>
      <c r="O36" s="2"/>
      <c r="P36" s="2"/>
      <c r="Q36" s="2"/>
      <c r="R36" s="2"/>
      <c r="S36" s="2"/>
      <c r="T36" s="2"/>
      <c r="U36" s="2"/>
      <c r="V36" s="2"/>
      <c r="W36" s="2"/>
      <c r="X36" s="2"/>
      <c r="Y36" s="2"/>
      <c r="Z36" s="2"/>
    </row>
    <row r="37" ht="15.75" customHeight="1">
      <c r="A37" s="1" t="s">
        <v>60</v>
      </c>
      <c r="B37" s="1">
        <v>-104.0</v>
      </c>
      <c r="C37" s="1">
        <v>-12.0</v>
      </c>
      <c r="D37" s="1">
        <v>46.0</v>
      </c>
      <c r="E37" s="1">
        <v>-4.0</v>
      </c>
      <c r="F37" s="1">
        <v>-37.0</v>
      </c>
      <c r="G37" s="1">
        <v>-17.0</v>
      </c>
      <c r="H37" s="1">
        <v>46.0</v>
      </c>
      <c r="I37" s="1">
        <v>116.0</v>
      </c>
      <c r="J37" s="1">
        <v>-177.0</v>
      </c>
      <c r="K37" s="1">
        <v>293.0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5.0</v>
      </c>
      <c r="C39" s="1">
        <v>4.0</v>
      </c>
      <c r="D39" s="1">
        <v>2.0</v>
      </c>
      <c r="E39" s="1">
        <v>2.0</v>
      </c>
      <c r="F39" s="1">
        <v>1.0</v>
      </c>
      <c r="G39" s="1">
        <v>16.0</v>
      </c>
      <c r="H39" s="1">
        <v>10.0</v>
      </c>
      <c r="I39" s="1">
        <v>5.0</v>
      </c>
      <c r="J39" s="1">
        <v>6.0</v>
      </c>
      <c r="K39" s="1">
        <v>45.0</v>
      </c>
      <c r="L39" s="2"/>
      <c r="M39" s="2"/>
      <c r="N39" s="2"/>
      <c r="O39" s="2"/>
      <c r="P39" s="2"/>
      <c r="Q39" s="2"/>
      <c r="R39" s="2"/>
      <c r="S39" s="2"/>
      <c r="T39" s="2"/>
      <c r="U39" s="2"/>
      <c r="V39" s="2"/>
      <c r="W39" s="2"/>
      <c r="X39" s="2"/>
      <c r="Y39" s="2"/>
      <c r="Z39" s="2"/>
    </row>
    <row r="40" ht="15.75" customHeight="1">
      <c r="A40" s="1" t="s">
        <v>63</v>
      </c>
      <c r="B40" s="1">
        <v>33.0</v>
      </c>
      <c r="C40" s="1">
        <v>14.0</v>
      </c>
      <c r="D40" s="1">
        <v>15.0</v>
      </c>
      <c r="E40" s="1">
        <v>48.0</v>
      </c>
      <c r="F40" s="1">
        <v>75.0</v>
      </c>
      <c r="G40" s="1">
        <v>82.0</v>
      </c>
      <c r="H40" s="1">
        <v>81.0</v>
      </c>
      <c r="I40" s="1">
        <v>129.0</v>
      </c>
      <c r="J40" s="1">
        <v>138.0</v>
      </c>
      <c r="K40" s="1">
        <v>149.0</v>
      </c>
      <c r="L40" s="2"/>
      <c r="M40" s="2"/>
      <c r="N40" s="2"/>
      <c r="O40" s="2"/>
      <c r="P40" s="2"/>
      <c r="Q40" s="2"/>
      <c r="R40" s="2"/>
      <c r="S40" s="2"/>
      <c r="T40" s="2"/>
      <c r="U40" s="2"/>
      <c r="V40" s="2"/>
      <c r="W40" s="2"/>
      <c r="X40" s="2"/>
      <c r="Y40" s="2"/>
      <c r="Z40" s="2"/>
    </row>
    <row r="41" ht="15.75" customHeight="1">
      <c r="A41" s="1" t="s">
        <v>64</v>
      </c>
      <c r="B41" s="1">
        <v>241.0</v>
      </c>
      <c r="C41" s="1">
        <v>65.0</v>
      </c>
      <c r="D41" s="1">
        <v>-5.0</v>
      </c>
      <c r="E41" s="1">
        <v>57.0</v>
      </c>
      <c r="F41" s="1">
        <v>57.0</v>
      </c>
      <c r="G41" s="1">
        <v>63.0</v>
      </c>
      <c r="H41" s="1">
        <v>335.0</v>
      </c>
      <c r="I41" s="1">
        <v>187.0</v>
      </c>
      <c r="J41" s="1">
        <v>37.0</v>
      </c>
      <c r="K41" s="1">
        <v>102.0</v>
      </c>
      <c r="L41" s="2"/>
      <c r="M41" s="2"/>
      <c r="N41" s="2"/>
      <c r="O41" s="2"/>
      <c r="P41" s="2"/>
      <c r="Q41" s="2"/>
      <c r="R41" s="2"/>
      <c r="S41" s="2"/>
      <c r="T41" s="2"/>
      <c r="U41" s="2"/>
      <c r="V41" s="2"/>
      <c r="W41" s="2"/>
      <c r="X41" s="2"/>
      <c r="Y41" s="2"/>
      <c r="Z41" s="2"/>
    </row>
    <row r="42" ht="15.75" customHeight="1">
      <c r="A42" s="1" t="s">
        <v>65</v>
      </c>
      <c r="B42" s="1">
        <v>244.0</v>
      </c>
      <c r="C42" s="1">
        <v>67.0</v>
      </c>
      <c r="D42" s="1">
        <v>-3.0</v>
      </c>
      <c r="E42" s="1">
        <v>57.0</v>
      </c>
      <c r="F42" s="1">
        <v>57.0</v>
      </c>
      <c r="G42" s="1">
        <v>73.0</v>
      </c>
      <c r="H42" s="1">
        <v>341.0</v>
      </c>
      <c r="I42" s="1">
        <v>189.0</v>
      </c>
      <c r="J42" s="1">
        <v>41.0</v>
      </c>
      <c r="K42" s="1">
        <v>135.0</v>
      </c>
      <c r="L42" s="2"/>
      <c r="M42" s="2"/>
      <c r="N42" s="2"/>
      <c r="O42" s="2"/>
      <c r="P42" s="2"/>
      <c r="Q42" s="2"/>
      <c r="R42" s="2"/>
      <c r="S42" s="2"/>
      <c r="T42" s="2"/>
      <c r="U42" s="2"/>
      <c r="V42" s="2"/>
      <c r="W42" s="2"/>
      <c r="X42" s="2"/>
      <c r="Y42" s="2"/>
      <c r="Z42" s="2"/>
    </row>
    <row r="43" ht="15.75" customHeight="1">
      <c r="A43" s="1" t="s">
        <v>66</v>
      </c>
      <c r="B43" s="1">
        <v>-42.0</v>
      </c>
      <c r="C43" s="1">
        <v>-61.0</v>
      </c>
      <c r="D43" s="1">
        <v>27.0</v>
      </c>
      <c r="E43" s="1">
        <v>-22.0</v>
      </c>
      <c r="F43" s="1">
        <v>-1.0</v>
      </c>
      <c r="G43" s="1">
        <v>102.0</v>
      </c>
      <c r="H43" s="1">
        <v>-64.0</v>
      </c>
      <c r="I43" s="1">
        <v>63.0</v>
      </c>
      <c r="J43" s="1">
        <v>16.0</v>
      </c>
      <c r="K43" s="1">
        <v>68.0</v>
      </c>
      <c r="L43" s="2"/>
      <c r="M43" s="2"/>
      <c r="N43" s="2"/>
      <c r="O43" s="2"/>
      <c r="P43" s="2"/>
      <c r="Q43" s="2"/>
      <c r="R43" s="2"/>
      <c r="S43" s="2"/>
      <c r="T43" s="2"/>
      <c r="U43" s="2"/>
      <c r="V43" s="2"/>
      <c r="W43" s="2"/>
      <c r="X43" s="2"/>
      <c r="Y43" s="2"/>
      <c r="Z43" s="2"/>
    </row>
    <row r="44" ht="15.75" customHeight="1">
      <c r="A44" s="1" t="s">
        <v>67</v>
      </c>
      <c r="B44" s="1">
        <v>-7.0</v>
      </c>
      <c r="C44" s="1">
        <v>-5.0</v>
      </c>
      <c r="D44" s="1">
        <v>-22.0</v>
      </c>
      <c r="E44" s="1">
        <v>-37.0</v>
      </c>
      <c r="F44" s="1">
        <v>-10.0</v>
      </c>
      <c r="G44" s="1">
        <v>131.0</v>
      </c>
      <c r="H44" s="1">
        <v>-288.0</v>
      </c>
      <c r="I44" s="1">
        <v>-14.0</v>
      </c>
      <c r="J44" s="1">
        <v>147.0</v>
      </c>
      <c r="K44" s="1">
        <v>-432.0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146.0</v>
      </c>
      <c r="C3" s="1">
        <v>134.0</v>
      </c>
      <c r="D3" s="1">
        <v>181.0</v>
      </c>
      <c r="E3" s="1">
        <v>176.0</v>
      </c>
      <c r="F3" s="1">
        <v>139.0</v>
      </c>
      <c r="G3" s="1">
        <v>121.0</v>
      </c>
      <c r="H3" s="1">
        <v>167.0</v>
      </c>
      <c r="I3" s="1">
        <v>284.0</v>
      </c>
      <c r="J3" s="1">
        <v>107.0</v>
      </c>
      <c r="K3" s="1">
        <v>400.0</v>
      </c>
      <c r="L3" s="2"/>
      <c r="M3" s="2"/>
      <c r="N3" s="2"/>
      <c r="O3" s="2"/>
      <c r="P3" s="2"/>
      <c r="Q3" s="2"/>
      <c r="R3" s="2"/>
      <c r="S3" s="2"/>
      <c r="T3" s="2"/>
      <c r="U3" s="2"/>
      <c r="V3" s="2"/>
      <c r="W3" s="2"/>
      <c r="X3" s="2"/>
      <c r="Y3" s="2"/>
      <c r="Z3" s="2"/>
    </row>
    <row r="4">
      <c r="A4" s="1" t="s">
        <v>70</v>
      </c>
      <c r="B4" s="1">
        <v>184.0</v>
      </c>
      <c r="C4" s="1">
        <v>92.0</v>
      </c>
      <c r="D4" s="1">
        <v>36.0</v>
      </c>
      <c r="E4" s="1">
        <v>51.0</v>
      </c>
      <c r="F4" s="1">
        <v>74.0</v>
      </c>
      <c r="G4" s="1">
        <v>118.0</v>
      </c>
      <c r="H4" s="1">
        <v>112.0</v>
      </c>
      <c r="I4" s="1">
        <v>51.0</v>
      </c>
      <c r="J4" s="1">
        <v>35.0</v>
      </c>
      <c r="K4" s="1">
        <v>41.0</v>
      </c>
      <c r="L4" s="2"/>
      <c r="M4" s="2"/>
      <c r="N4" s="2"/>
      <c r="O4" s="2"/>
      <c r="P4" s="2"/>
      <c r="Q4" s="2"/>
      <c r="R4" s="2"/>
      <c r="S4" s="2"/>
      <c r="T4" s="2"/>
      <c r="U4" s="2"/>
      <c r="V4" s="2"/>
      <c r="W4" s="2"/>
      <c r="X4" s="2"/>
      <c r="Y4" s="2"/>
      <c r="Z4" s="2"/>
    </row>
    <row r="5">
      <c r="A5" s="1" t="s">
        <v>71</v>
      </c>
      <c r="B5" s="1">
        <v>330.0</v>
      </c>
      <c r="C5" s="1">
        <v>227.0</v>
      </c>
      <c r="D5" s="1">
        <v>218.0</v>
      </c>
      <c r="E5" s="1">
        <v>228.0</v>
      </c>
      <c r="F5" s="1">
        <v>213.0</v>
      </c>
      <c r="G5" s="1">
        <v>238.0</v>
      </c>
      <c r="H5" s="1">
        <v>279.0</v>
      </c>
      <c r="I5" s="1">
        <v>335.0</v>
      </c>
      <c r="J5" s="1">
        <v>142.0</v>
      </c>
      <c r="K5" s="1">
        <v>441.0</v>
      </c>
      <c r="L5" s="2"/>
      <c r="M5" s="2"/>
      <c r="N5" s="2"/>
      <c r="O5" s="2"/>
      <c r="P5" s="2"/>
      <c r="Q5" s="2"/>
      <c r="R5" s="2"/>
      <c r="S5" s="2"/>
      <c r="T5" s="2"/>
      <c r="U5" s="2"/>
      <c r="V5" s="2"/>
      <c r="W5" s="2"/>
      <c r="X5" s="2"/>
      <c r="Y5" s="2"/>
      <c r="Z5" s="2"/>
    </row>
    <row r="6">
      <c r="A6" s="1" t="s">
        <v>72</v>
      </c>
      <c r="B6" s="1">
        <v>29.0</v>
      </c>
      <c r="C6" s="1">
        <v>21.0</v>
      </c>
      <c r="D6" s="1">
        <v>44.0</v>
      </c>
      <c r="E6" s="1">
        <v>51.0</v>
      </c>
      <c r="F6" s="1">
        <v>40.0</v>
      </c>
      <c r="G6" s="1">
        <v>48.0</v>
      </c>
      <c r="H6" s="1">
        <v>35.0</v>
      </c>
      <c r="I6" s="1">
        <v>40.0</v>
      </c>
      <c r="J6" s="1">
        <v>50.0</v>
      </c>
      <c r="K6" s="1">
        <v>17.0</v>
      </c>
      <c r="L6" s="2"/>
      <c r="M6" s="2"/>
      <c r="N6" s="2"/>
      <c r="O6" s="2"/>
      <c r="P6" s="2"/>
      <c r="Q6" s="2"/>
      <c r="R6" s="2"/>
      <c r="S6" s="2"/>
      <c r="T6" s="2"/>
      <c r="U6" s="2"/>
      <c r="V6" s="2"/>
      <c r="W6" s="2"/>
      <c r="X6" s="2"/>
      <c r="Y6" s="2"/>
      <c r="Z6" s="2"/>
    </row>
    <row r="7">
      <c r="A7" s="1" t="s">
        <v>73</v>
      </c>
      <c r="B7" s="1">
        <v>90.0</v>
      </c>
      <c r="C7" s="1">
        <v>79.0</v>
      </c>
      <c r="D7" s="1">
        <v>72.0</v>
      </c>
      <c r="E7" s="1">
        <v>59.0</v>
      </c>
      <c r="F7" s="1">
        <v>53.0</v>
      </c>
      <c r="G7" s="1">
        <v>133.0</v>
      </c>
      <c r="H7" s="1">
        <v>106.0</v>
      </c>
      <c r="I7" s="1">
        <v>96.0</v>
      </c>
      <c r="J7" s="1">
        <v>117.0</v>
      </c>
      <c r="K7" s="1">
        <v>173.0</v>
      </c>
      <c r="L7" s="2"/>
      <c r="M7" s="2"/>
      <c r="N7" s="2"/>
      <c r="O7" s="2"/>
      <c r="P7" s="2"/>
      <c r="Q7" s="2"/>
      <c r="R7" s="2"/>
      <c r="S7" s="2"/>
      <c r="T7" s="2"/>
      <c r="U7" s="2"/>
      <c r="V7" s="2"/>
      <c r="W7" s="2"/>
      <c r="X7" s="2"/>
      <c r="Y7" s="2"/>
      <c r="Z7" s="2"/>
    </row>
    <row r="8">
      <c r="A8" s="1" t="s">
        <v>74</v>
      </c>
      <c r="B8" s="1">
        <v>1.0</v>
      </c>
      <c r="C8" s="1">
        <v>1.0</v>
      </c>
      <c r="D8" s="1">
        <v>1.0</v>
      </c>
      <c r="E8" s="1">
        <v>49.0</v>
      </c>
      <c r="F8" s="1">
        <v>31.0</v>
      </c>
      <c r="G8" s="1">
        <v>39.0</v>
      </c>
      <c r="H8" s="1">
        <v>55.0</v>
      </c>
      <c r="I8" s="1">
        <v>66.0</v>
      </c>
      <c r="J8" s="1">
        <v>33.0</v>
      </c>
      <c r="K8" s="1">
        <v>0.0</v>
      </c>
      <c r="L8" s="2"/>
      <c r="M8" s="2"/>
      <c r="N8" s="2"/>
      <c r="O8" s="2"/>
      <c r="P8" s="2"/>
      <c r="Q8" s="2"/>
      <c r="R8" s="2"/>
      <c r="S8" s="2"/>
      <c r="T8" s="2"/>
      <c r="U8" s="2"/>
      <c r="V8" s="2"/>
      <c r="W8" s="2"/>
      <c r="X8" s="2"/>
      <c r="Y8" s="2"/>
      <c r="Z8" s="2"/>
    </row>
    <row r="9">
      <c r="A9" s="1" t="s">
        <v>75</v>
      </c>
      <c r="B9" s="1">
        <v>121.0</v>
      </c>
      <c r="C9" s="1">
        <v>102.0</v>
      </c>
      <c r="D9" s="1">
        <v>119.0</v>
      </c>
      <c r="E9" s="1">
        <v>112.0</v>
      </c>
      <c r="F9" s="1">
        <v>94.0</v>
      </c>
      <c r="G9" s="1">
        <v>183.0</v>
      </c>
      <c r="H9" s="1">
        <v>142.0</v>
      </c>
      <c r="I9" s="1">
        <v>137.0</v>
      </c>
      <c r="J9" s="1">
        <v>168.0</v>
      </c>
      <c r="K9" s="1">
        <v>190.0</v>
      </c>
      <c r="L9" s="2"/>
      <c r="M9" s="2"/>
      <c r="N9" s="2"/>
      <c r="O9" s="2"/>
      <c r="P9" s="2"/>
      <c r="Q9" s="2"/>
      <c r="R9" s="2"/>
      <c r="S9" s="2"/>
      <c r="T9" s="2"/>
      <c r="U9" s="2"/>
      <c r="V9" s="2"/>
      <c r="W9" s="2"/>
      <c r="X9" s="2"/>
      <c r="Y9" s="2"/>
      <c r="Z9" s="2"/>
    </row>
    <row r="10">
      <c r="A10" s="1" t="s">
        <v>76</v>
      </c>
      <c r="B10" s="1">
        <v>253.0</v>
      </c>
      <c r="C10" s="1">
        <v>204.0</v>
      </c>
      <c r="D10" s="1">
        <v>266.0</v>
      </c>
      <c r="E10" s="1">
        <v>219.0</v>
      </c>
      <c r="F10" s="1">
        <v>214.0</v>
      </c>
      <c r="G10" s="1">
        <v>350.0</v>
      </c>
      <c r="H10" s="1">
        <v>406.0</v>
      </c>
      <c r="I10" s="1">
        <v>500.0</v>
      </c>
      <c r="J10" s="1">
        <v>472.0</v>
      </c>
      <c r="K10" s="1">
        <v>712.0</v>
      </c>
      <c r="L10" s="2"/>
      <c r="M10" s="2"/>
      <c r="N10" s="2"/>
      <c r="O10" s="2"/>
      <c r="P10" s="2"/>
      <c r="Q10" s="2"/>
      <c r="R10" s="2"/>
      <c r="S10" s="2"/>
      <c r="T10" s="2"/>
      <c r="U10" s="2"/>
      <c r="V10" s="2"/>
      <c r="W10" s="2"/>
      <c r="X10" s="2"/>
      <c r="Y10" s="2"/>
      <c r="Z10" s="2"/>
    </row>
    <row r="11">
      <c r="A11" s="1" t="s">
        <v>77</v>
      </c>
      <c r="B11" s="1">
        <v>4.0</v>
      </c>
      <c r="C11" s="1">
        <v>6.0</v>
      </c>
      <c r="D11" s="1">
        <v>10.0</v>
      </c>
      <c r="E11" s="1">
        <v>13.0</v>
      </c>
      <c r="F11" s="1">
        <v>11.0</v>
      </c>
      <c r="G11" s="1">
        <v>16.0</v>
      </c>
      <c r="H11" s="1">
        <v>14.0</v>
      </c>
      <c r="I11" s="1">
        <v>13.0</v>
      </c>
      <c r="J11" s="1">
        <v>10.0</v>
      </c>
      <c r="K11" s="1">
        <v>29.0</v>
      </c>
      <c r="L11" s="2"/>
      <c r="M11" s="2"/>
      <c r="N11" s="2"/>
      <c r="O11" s="2"/>
      <c r="P11" s="2"/>
      <c r="Q11" s="2"/>
      <c r="R11" s="2"/>
      <c r="S11" s="2"/>
      <c r="T11" s="2"/>
      <c r="U11" s="2"/>
      <c r="V11" s="2"/>
      <c r="W11" s="2"/>
      <c r="X11" s="2"/>
      <c r="Y11" s="2"/>
      <c r="Z11" s="2"/>
    </row>
    <row r="12">
      <c r="A12" s="1" t="s">
        <v>78</v>
      </c>
      <c r="B12" s="1">
        <v>22.0</v>
      </c>
      <c r="C12" s="1">
        <v>12.0</v>
      </c>
      <c r="D12" s="1">
        <v>0.0</v>
      </c>
      <c r="E12" s="1">
        <v>23.0</v>
      </c>
      <c r="F12" s="1">
        <v>15.0</v>
      </c>
      <c r="G12" s="1">
        <v>1.0</v>
      </c>
      <c r="H12" s="1">
        <v>16.0</v>
      </c>
      <c r="I12" s="1">
        <v>15.0</v>
      </c>
      <c r="J12" s="1">
        <v>11.0</v>
      </c>
      <c r="K12" s="1">
        <v>17.0</v>
      </c>
      <c r="L12" s="2"/>
      <c r="M12" s="2"/>
      <c r="N12" s="2"/>
      <c r="O12" s="2"/>
      <c r="P12" s="2"/>
      <c r="Q12" s="2"/>
      <c r="R12" s="2"/>
      <c r="S12" s="2"/>
      <c r="T12" s="2"/>
      <c r="U12" s="2"/>
      <c r="V12" s="2"/>
      <c r="W12" s="2"/>
      <c r="X12" s="2"/>
      <c r="Y12" s="2"/>
      <c r="Z12" s="2"/>
    </row>
    <row r="13">
      <c r="A13" s="1" t="s">
        <v>79</v>
      </c>
      <c r="B13" s="1">
        <v>731.0</v>
      </c>
      <c r="C13" s="1">
        <v>552.0</v>
      </c>
      <c r="D13" s="1">
        <v>613.0</v>
      </c>
      <c r="E13" s="1">
        <v>595.0</v>
      </c>
      <c r="F13" s="1">
        <v>548.0</v>
      </c>
      <c r="G13" s="1">
        <v>789.0</v>
      </c>
      <c r="H13" s="1">
        <v>857.0</v>
      </c>
      <c r="I13" s="1">
        <v>1000.0</v>
      </c>
      <c r="J13" s="1">
        <v>804.0</v>
      </c>
      <c r="K13" s="1">
        <v>1390.0</v>
      </c>
      <c r="L13" s="2"/>
      <c r="M13" s="2"/>
      <c r="N13" s="2"/>
      <c r="O13" s="2"/>
      <c r="P13" s="2"/>
      <c r="Q13" s="2"/>
      <c r="R13" s="2"/>
      <c r="S13" s="2"/>
      <c r="T13" s="2"/>
      <c r="U13" s="2"/>
      <c r="V13" s="2"/>
      <c r="W13" s="2"/>
      <c r="X13" s="2"/>
      <c r="Y13" s="2"/>
      <c r="Z13" s="2"/>
    </row>
    <row r="14">
      <c r="A14" s="1" t="s">
        <v>80</v>
      </c>
      <c r="B14" s="1">
        <v>3080.0</v>
      </c>
      <c r="C14" s="1">
        <v>3240.0</v>
      </c>
      <c r="D14" s="1">
        <v>3470.0</v>
      </c>
      <c r="E14" s="1">
        <v>3640.0</v>
      </c>
      <c r="F14" s="1">
        <v>3710.0</v>
      </c>
      <c r="G14" s="1">
        <v>5180.0</v>
      </c>
      <c r="H14" s="1">
        <v>5450.0</v>
      </c>
      <c r="I14" s="1">
        <v>5610.0</v>
      </c>
      <c r="J14" s="1">
        <v>5860.0</v>
      </c>
      <c r="K14" s="1">
        <v>9620.0</v>
      </c>
      <c r="L14" s="2"/>
      <c r="M14" s="2"/>
      <c r="N14" s="2"/>
      <c r="O14" s="2"/>
      <c r="P14" s="2"/>
      <c r="Q14" s="2"/>
      <c r="R14" s="2"/>
      <c r="S14" s="2"/>
      <c r="T14" s="2"/>
      <c r="U14" s="2"/>
      <c r="V14" s="2"/>
      <c r="W14" s="2"/>
      <c r="X14" s="2"/>
      <c r="Y14" s="2"/>
      <c r="Z14" s="2"/>
    </row>
    <row r="15">
      <c r="A15" s="1" t="s">
        <v>81</v>
      </c>
      <c r="B15" s="1">
        <v>-1820.0</v>
      </c>
      <c r="C15" s="1">
        <v>-2100.0</v>
      </c>
      <c r="D15" s="1">
        <v>-2250.0</v>
      </c>
      <c r="E15" s="1">
        <v>-2300.0</v>
      </c>
      <c r="F15" s="1">
        <v>-2410.0</v>
      </c>
      <c r="G15" s="1">
        <v>-2680.0</v>
      </c>
      <c r="H15" s="1">
        <v>-3040.0</v>
      </c>
      <c r="I15" s="1">
        <v>-3270.0</v>
      </c>
      <c r="J15" s="1">
        <v>-3640.0</v>
      </c>
      <c r="K15" s="1">
        <v>-3940.0</v>
      </c>
      <c r="L15" s="2"/>
      <c r="M15" s="2"/>
      <c r="N15" s="2"/>
      <c r="O15" s="2"/>
      <c r="P15" s="2"/>
      <c r="Q15" s="2"/>
      <c r="R15" s="2"/>
      <c r="S15" s="2"/>
      <c r="T15" s="2"/>
      <c r="U15" s="2"/>
      <c r="V15" s="2"/>
      <c r="W15" s="2"/>
      <c r="X15" s="2"/>
      <c r="Y15" s="2"/>
      <c r="Z15" s="2"/>
    </row>
    <row r="16">
      <c r="A16" s="1" t="s">
        <v>82</v>
      </c>
      <c r="B16" s="1">
        <v>1270.0</v>
      </c>
      <c r="C16" s="1">
        <v>1150.0</v>
      </c>
      <c r="D16" s="1">
        <v>1220.0</v>
      </c>
      <c r="E16" s="1">
        <v>1340.0</v>
      </c>
      <c r="F16" s="1">
        <v>1300.0</v>
      </c>
      <c r="G16" s="1">
        <v>2500.0</v>
      </c>
      <c r="H16" s="1">
        <v>2420.0</v>
      </c>
      <c r="I16" s="1">
        <v>2340.0</v>
      </c>
      <c r="J16" s="1">
        <v>2230.0</v>
      </c>
      <c r="K16" s="1">
        <v>5680.0</v>
      </c>
      <c r="L16" s="2"/>
      <c r="M16" s="2"/>
      <c r="N16" s="2"/>
      <c r="O16" s="2"/>
      <c r="P16" s="2"/>
      <c r="Q16" s="2"/>
      <c r="R16" s="2"/>
      <c r="S16" s="2"/>
      <c r="T16" s="2"/>
      <c r="U16" s="2"/>
      <c r="V16" s="2"/>
      <c r="W16" s="2"/>
      <c r="X16" s="2"/>
      <c r="Y16" s="2"/>
      <c r="Z16" s="2"/>
    </row>
    <row r="17">
      <c r="A17" s="1" t="s">
        <v>83</v>
      </c>
      <c r="B17" s="1">
        <v>1.0</v>
      </c>
      <c r="C17" s="1">
        <v>1.0</v>
      </c>
      <c r="D17" s="1">
        <v>49.0</v>
      </c>
      <c r="E17" s="1">
        <v>55.0</v>
      </c>
      <c r="F17" s="1">
        <v>70.0</v>
      </c>
      <c r="G17" s="1">
        <v>84.0</v>
      </c>
      <c r="H17" s="1">
        <v>71.0</v>
      </c>
      <c r="I17" s="1">
        <v>78.0</v>
      </c>
      <c r="J17" s="1">
        <v>123.0</v>
      </c>
      <c r="K17" s="1">
        <v>0.0</v>
      </c>
      <c r="L17" s="2"/>
      <c r="M17" s="2"/>
      <c r="N17" s="2"/>
      <c r="O17" s="2"/>
      <c r="P17" s="2"/>
      <c r="Q17" s="2"/>
      <c r="R17" s="2"/>
      <c r="S17" s="2"/>
      <c r="T17" s="2"/>
      <c r="U17" s="2"/>
      <c r="V17" s="2"/>
      <c r="W17" s="2"/>
      <c r="X17" s="2"/>
      <c r="Y17" s="2"/>
      <c r="Z17" s="2"/>
    </row>
    <row r="18">
      <c r="A18" s="1" t="s">
        <v>84</v>
      </c>
      <c r="B18" s="1">
        <v>3.0</v>
      </c>
      <c r="C18" s="1">
        <v>3.0</v>
      </c>
      <c r="D18" s="1">
        <v>3.0</v>
      </c>
      <c r="E18" s="1">
        <v>3.0</v>
      </c>
      <c r="F18" s="1">
        <v>3.0</v>
      </c>
      <c r="G18" s="1">
        <v>3.0</v>
      </c>
      <c r="H18" s="1">
        <v>2.0</v>
      </c>
      <c r="I18" s="1">
        <v>2.0</v>
      </c>
      <c r="J18" s="1">
        <v>2.0</v>
      </c>
      <c r="K18" s="1">
        <v>0.0</v>
      </c>
      <c r="L18" s="2"/>
      <c r="M18" s="2"/>
      <c r="N18" s="2"/>
      <c r="O18" s="2"/>
      <c r="P18" s="2"/>
      <c r="Q18" s="2"/>
      <c r="R18" s="2"/>
      <c r="S18" s="2"/>
      <c r="T18" s="2"/>
      <c r="U18" s="2"/>
      <c r="V18" s="2"/>
      <c r="W18" s="2"/>
      <c r="X18" s="2"/>
      <c r="Y18" s="2"/>
      <c r="Z18" s="2"/>
    </row>
    <row r="19">
      <c r="A19" s="1" t="s">
        <v>85</v>
      </c>
      <c r="B19" s="1">
        <v>40.0</v>
      </c>
      <c r="C19" s="1">
        <v>18.0</v>
      </c>
      <c r="D19" s="1">
        <v>9.0</v>
      </c>
      <c r="E19" s="1">
        <v>8.0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2.0</v>
      </c>
      <c r="C20" s="1">
        <v>3.0</v>
      </c>
      <c r="D20" s="1">
        <v>1.0</v>
      </c>
      <c r="E20" s="1">
        <v>2.0</v>
      </c>
      <c r="F20" s="1">
        <v>12.0</v>
      </c>
      <c r="G20" s="1">
        <v>36.0</v>
      </c>
      <c r="H20" s="1">
        <v>57.0</v>
      </c>
      <c r="I20" s="1">
        <v>55.0</v>
      </c>
      <c r="J20" s="1">
        <v>55.0</v>
      </c>
      <c r="K20" s="1">
        <v>80.0</v>
      </c>
      <c r="L20" s="2"/>
      <c r="M20" s="2"/>
      <c r="N20" s="2"/>
      <c r="O20" s="2"/>
      <c r="P20" s="2"/>
      <c r="Q20" s="2"/>
      <c r="R20" s="2"/>
      <c r="S20" s="2"/>
      <c r="T20" s="2"/>
      <c r="U20" s="2"/>
      <c r="V20" s="2"/>
      <c r="W20" s="2"/>
      <c r="X20" s="2"/>
      <c r="Y20" s="2"/>
      <c r="Z20" s="2"/>
    </row>
    <row r="21" ht="15.75" customHeight="1">
      <c r="A21" s="1" t="s">
        <v>87</v>
      </c>
      <c r="B21" s="1">
        <v>13.0</v>
      </c>
      <c r="C21" s="1">
        <v>9.0</v>
      </c>
      <c r="D21" s="1">
        <v>7.0</v>
      </c>
      <c r="E21" s="1">
        <v>34.0</v>
      </c>
      <c r="F21" s="1">
        <v>33.0</v>
      </c>
      <c r="G21" s="1">
        <v>44.0</v>
      </c>
      <c r="H21" s="1">
        <v>29.0</v>
      </c>
      <c r="I21" s="1">
        <v>35.0</v>
      </c>
      <c r="J21" s="1">
        <v>35.0</v>
      </c>
      <c r="K21" s="1">
        <v>67.0</v>
      </c>
      <c r="L21" s="2"/>
      <c r="M21" s="2"/>
      <c r="N21" s="2"/>
      <c r="O21" s="2"/>
      <c r="P21" s="2"/>
      <c r="Q21" s="2"/>
      <c r="R21" s="2"/>
      <c r="S21" s="2"/>
      <c r="T21" s="2"/>
      <c r="U21" s="2"/>
      <c r="V21" s="2"/>
      <c r="W21" s="2"/>
      <c r="X21" s="2"/>
      <c r="Y21" s="2"/>
      <c r="Z21" s="2"/>
    </row>
    <row r="22" ht="15.75" customHeight="1">
      <c r="A22" s="1" t="s">
        <v>88</v>
      </c>
      <c r="B22" s="1">
        <v>2020.0</v>
      </c>
      <c r="C22" s="1">
        <v>1720.0</v>
      </c>
      <c r="D22" s="1">
        <v>1900.0</v>
      </c>
      <c r="E22" s="1">
        <v>1990.0</v>
      </c>
      <c r="F22" s="1">
        <v>1940.0</v>
      </c>
      <c r="G22" s="1">
        <v>3460.0</v>
      </c>
      <c r="H22" s="1">
        <v>3430.0</v>
      </c>
      <c r="I22" s="1">
        <v>3520.0</v>
      </c>
      <c r="J22" s="1">
        <v>3250.0</v>
      </c>
      <c r="K22" s="1">
        <v>7210.0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52.0</v>
      </c>
      <c r="C24" s="1">
        <v>53.0</v>
      </c>
      <c r="D24" s="1">
        <v>45.0</v>
      </c>
      <c r="E24" s="1">
        <v>47.0</v>
      </c>
      <c r="F24" s="1">
        <v>52.0</v>
      </c>
      <c r="G24" s="1">
        <v>66.0</v>
      </c>
      <c r="H24" s="1">
        <v>80.0</v>
      </c>
      <c r="I24" s="1">
        <v>77.0</v>
      </c>
      <c r="J24" s="1">
        <v>88.0</v>
      </c>
      <c r="K24" s="1">
        <v>198.0</v>
      </c>
      <c r="L24" s="2"/>
      <c r="M24" s="2"/>
      <c r="N24" s="2"/>
      <c r="O24" s="2"/>
      <c r="P24" s="2"/>
      <c r="Q24" s="2"/>
      <c r="R24" s="2"/>
      <c r="S24" s="2"/>
      <c r="T24" s="2"/>
      <c r="U24" s="2"/>
      <c r="V24" s="2"/>
      <c r="W24" s="2"/>
      <c r="X24" s="2"/>
      <c r="Y24" s="2"/>
      <c r="Z24" s="2"/>
    </row>
    <row r="25" ht="15.75" customHeight="1">
      <c r="A25" s="1" t="s">
        <v>91</v>
      </c>
      <c r="B25" s="1">
        <v>27.0</v>
      </c>
      <c r="C25" s="1">
        <v>21.0</v>
      </c>
      <c r="D25" s="1">
        <v>32.0</v>
      </c>
      <c r="E25" s="1">
        <v>38.0</v>
      </c>
      <c r="F25" s="1">
        <v>34.0</v>
      </c>
      <c r="G25" s="1">
        <v>89.0</v>
      </c>
      <c r="H25" s="1">
        <v>95.0</v>
      </c>
      <c r="I25" s="1">
        <v>121.0</v>
      </c>
      <c r="J25" s="1">
        <v>108.0</v>
      </c>
      <c r="K25" s="1">
        <v>156.0</v>
      </c>
      <c r="L25" s="2"/>
      <c r="M25" s="2"/>
      <c r="N25" s="2"/>
      <c r="O25" s="2"/>
      <c r="P25" s="2"/>
      <c r="Q25" s="2"/>
      <c r="R25" s="2"/>
      <c r="S25" s="2"/>
      <c r="T25" s="2"/>
      <c r="U25" s="2"/>
      <c r="V25" s="2"/>
      <c r="W25" s="2"/>
      <c r="X25" s="2"/>
      <c r="Y25" s="2"/>
      <c r="Z25" s="2"/>
    </row>
    <row r="26" ht="15.75" customHeight="1">
      <c r="A26" s="1" t="s">
        <v>92</v>
      </c>
      <c r="B26" s="1">
        <v>17.0</v>
      </c>
      <c r="C26" s="1">
        <v>19.0</v>
      </c>
      <c r="D26" s="1">
        <v>0.0</v>
      </c>
      <c r="E26" s="1">
        <v>3.0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34.0</v>
      </c>
      <c r="C27" s="1">
        <v>0.0</v>
      </c>
      <c r="D27" s="1">
        <v>0.0</v>
      </c>
      <c r="E27" s="1">
        <v>0.0</v>
      </c>
      <c r="F27" s="1">
        <v>0.0</v>
      </c>
      <c r="G27" s="1">
        <v>0.0</v>
      </c>
      <c r="H27" s="1">
        <v>0.0</v>
      </c>
      <c r="I27" s="1">
        <v>3.0</v>
      </c>
      <c r="J27" s="1">
        <v>13.0</v>
      </c>
      <c r="K27" s="1">
        <v>6.0</v>
      </c>
      <c r="L27" s="2"/>
      <c r="M27" s="2"/>
      <c r="N27" s="2"/>
      <c r="O27" s="2"/>
      <c r="P27" s="2"/>
      <c r="Q27" s="2"/>
      <c r="R27" s="2"/>
      <c r="S27" s="2"/>
      <c r="T27" s="2"/>
      <c r="U27" s="2"/>
      <c r="V27" s="2"/>
      <c r="W27" s="2"/>
      <c r="X27" s="2"/>
      <c r="Y27" s="2"/>
      <c r="Z27" s="2"/>
    </row>
    <row r="28" ht="15.75" customHeight="1">
      <c r="A28" s="1" t="s">
        <v>94</v>
      </c>
      <c r="B28" s="1">
        <v>3.0</v>
      </c>
      <c r="C28" s="1">
        <v>2.0</v>
      </c>
      <c r="D28" s="1">
        <v>3.0</v>
      </c>
      <c r="E28" s="1">
        <v>5.0</v>
      </c>
      <c r="F28" s="1">
        <v>5.0</v>
      </c>
      <c r="G28" s="1">
        <v>14.0</v>
      </c>
      <c r="H28" s="1">
        <v>12.0</v>
      </c>
      <c r="I28" s="1">
        <v>10.0</v>
      </c>
      <c r="J28" s="1">
        <v>13.0</v>
      </c>
      <c r="K28" s="1">
        <v>45.0</v>
      </c>
      <c r="L28" s="2"/>
      <c r="M28" s="2"/>
      <c r="N28" s="2"/>
      <c r="O28" s="2"/>
      <c r="P28" s="2"/>
      <c r="Q28" s="2"/>
      <c r="R28" s="2"/>
      <c r="S28" s="2"/>
      <c r="T28" s="2"/>
      <c r="U28" s="2"/>
      <c r="V28" s="2"/>
      <c r="W28" s="2"/>
      <c r="X28" s="2"/>
      <c r="Y28" s="2"/>
      <c r="Z28" s="2"/>
    </row>
    <row r="29" ht="15.75" customHeight="1">
      <c r="A29" s="1" t="s">
        <v>95</v>
      </c>
      <c r="B29" s="1">
        <v>22.0</v>
      </c>
      <c r="C29" s="1">
        <v>13.0</v>
      </c>
      <c r="D29" s="1">
        <v>25.0</v>
      </c>
      <c r="E29" s="1">
        <v>26.0</v>
      </c>
      <c r="F29" s="1">
        <v>8.0</v>
      </c>
      <c r="G29" s="1">
        <v>24.0</v>
      </c>
      <c r="H29" s="1">
        <v>54.0</v>
      </c>
      <c r="I29" s="1">
        <v>59.0</v>
      </c>
      <c r="J29" s="1">
        <v>25.0</v>
      </c>
      <c r="K29" s="1">
        <v>32.0</v>
      </c>
      <c r="L29" s="2"/>
      <c r="M29" s="2"/>
      <c r="N29" s="2"/>
      <c r="O29" s="2"/>
      <c r="P29" s="2"/>
      <c r="Q29" s="2"/>
      <c r="R29" s="2"/>
      <c r="S29" s="2"/>
      <c r="T29" s="2"/>
      <c r="U29" s="2"/>
      <c r="V29" s="2"/>
      <c r="W29" s="2"/>
      <c r="X29" s="2"/>
      <c r="Y29" s="2"/>
      <c r="Z29" s="2"/>
    </row>
    <row r="30" ht="15.75" customHeight="1">
      <c r="A30" s="1" t="s">
        <v>96</v>
      </c>
      <c r="B30" s="1">
        <v>2.0</v>
      </c>
      <c r="C30" s="1">
        <v>0.0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46.0</v>
      </c>
      <c r="C31" s="1">
        <v>49.0</v>
      </c>
      <c r="D31" s="1">
        <v>77.0</v>
      </c>
      <c r="E31" s="1">
        <v>63.0</v>
      </c>
      <c r="F31" s="1">
        <v>50.0</v>
      </c>
      <c r="G31" s="1">
        <v>76.0</v>
      </c>
      <c r="H31" s="1">
        <v>118.0</v>
      </c>
      <c r="I31" s="1">
        <v>116.0</v>
      </c>
      <c r="J31" s="1">
        <v>131.0</v>
      </c>
      <c r="K31" s="1">
        <v>186.0</v>
      </c>
      <c r="L31" s="2"/>
      <c r="M31" s="2"/>
      <c r="N31" s="2"/>
      <c r="O31" s="2"/>
      <c r="P31" s="2"/>
      <c r="Q31" s="2"/>
      <c r="R31" s="2"/>
      <c r="S31" s="2"/>
      <c r="T31" s="2"/>
      <c r="U31" s="2"/>
      <c r="V31" s="2"/>
      <c r="W31" s="2"/>
      <c r="X31" s="2"/>
      <c r="Y31" s="2"/>
      <c r="Z31" s="2"/>
    </row>
    <row r="32" ht="15.75" customHeight="1">
      <c r="A32" s="1" t="s">
        <v>98</v>
      </c>
      <c r="B32" s="1">
        <v>208.0</v>
      </c>
      <c r="C32" s="1">
        <v>160.0</v>
      </c>
      <c r="D32" s="1">
        <v>184.0</v>
      </c>
      <c r="E32" s="1">
        <v>185.0</v>
      </c>
      <c r="F32" s="1">
        <v>151.0</v>
      </c>
      <c r="G32" s="1">
        <v>272.0</v>
      </c>
      <c r="H32" s="1">
        <v>362.0</v>
      </c>
      <c r="I32" s="1">
        <v>388.0</v>
      </c>
      <c r="J32" s="1">
        <v>381.0</v>
      </c>
      <c r="K32" s="1">
        <v>624.0</v>
      </c>
      <c r="L32" s="2"/>
      <c r="M32" s="2"/>
      <c r="N32" s="2"/>
      <c r="O32" s="2"/>
      <c r="P32" s="2"/>
      <c r="Q32" s="2"/>
      <c r="R32" s="2"/>
      <c r="S32" s="2"/>
      <c r="T32" s="2"/>
      <c r="U32" s="2"/>
      <c r="V32" s="2"/>
      <c r="W32" s="2"/>
      <c r="X32" s="2"/>
      <c r="Y32" s="2"/>
      <c r="Z32" s="2"/>
    </row>
    <row r="33" ht="15.75" customHeight="1">
      <c r="A33" s="1" t="s">
        <v>99</v>
      </c>
      <c r="B33" s="1">
        <v>20.0</v>
      </c>
      <c r="C33" s="1">
        <v>56.0</v>
      </c>
      <c r="D33" s="1">
        <v>56.0</v>
      </c>
      <c r="E33" s="1">
        <v>20.0</v>
      </c>
      <c r="F33" s="1">
        <v>20.0</v>
      </c>
      <c r="G33" s="1">
        <v>296.0</v>
      </c>
      <c r="H33" s="1">
        <v>20.0</v>
      </c>
      <c r="I33" s="1">
        <v>32.0</v>
      </c>
      <c r="J33" s="1">
        <v>201.0</v>
      </c>
      <c r="K33" s="1">
        <v>719.0</v>
      </c>
      <c r="L33" s="2"/>
      <c r="M33" s="2"/>
      <c r="N33" s="2"/>
      <c r="O33" s="2"/>
      <c r="P33" s="2"/>
      <c r="Q33" s="2"/>
      <c r="R33" s="2"/>
      <c r="S33" s="2"/>
      <c r="T33" s="2"/>
      <c r="U33" s="2"/>
      <c r="V33" s="2"/>
      <c r="W33" s="2"/>
      <c r="X33" s="2"/>
      <c r="Y33" s="2"/>
      <c r="Z33" s="2"/>
    </row>
    <row r="34" ht="15.75" customHeight="1">
      <c r="A34" s="1" t="s">
        <v>100</v>
      </c>
      <c r="B34" s="1">
        <v>4.0</v>
      </c>
      <c r="C34" s="1">
        <v>1.0</v>
      </c>
      <c r="D34" s="1">
        <v>3.0</v>
      </c>
      <c r="E34" s="1">
        <v>1.0</v>
      </c>
      <c r="F34" s="1">
        <v>1.0</v>
      </c>
      <c r="G34" s="1">
        <v>27.0</v>
      </c>
      <c r="H34" s="1">
        <v>20.0</v>
      </c>
      <c r="I34" s="1">
        <v>19.0</v>
      </c>
      <c r="J34" s="1">
        <v>19.0</v>
      </c>
      <c r="K34" s="1">
        <v>52.0</v>
      </c>
      <c r="L34" s="2"/>
      <c r="M34" s="2"/>
      <c r="N34" s="2"/>
      <c r="O34" s="2"/>
      <c r="P34" s="2"/>
      <c r="Q34" s="2"/>
      <c r="R34" s="2"/>
      <c r="S34" s="2"/>
      <c r="T34" s="2"/>
      <c r="U34" s="2"/>
      <c r="V34" s="2"/>
      <c r="W34" s="2"/>
      <c r="X34" s="2"/>
      <c r="Y34" s="2"/>
      <c r="Z34" s="2"/>
    </row>
    <row r="35" ht="15.75" customHeight="1">
      <c r="A35" s="1" t="s">
        <v>101</v>
      </c>
      <c r="B35" s="1">
        <v>0.0</v>
      </c>
      <c r="C35" s="1">
        <v>0.0</v>
      </c>
      <c r="D35" s="1">
        <v>11.0</v>
      </c>
      <c r="E35" s="1">
        <v>12.0</v>
      </c>
      <c r="F35" s="1">
        <v>13.0</v>
      </c>
      <c r="G35" s="1">
        <v>12.0</v>
      </c>
      <c r="H35" s="1">
        <v>13.0</v>
      </c>
      <c r="I35" s="1">
        <v>12.0</v>
      </c>
      <c r="J35" s="1">
        <v>13.0</v>
      </c>
      <c r="K35" s="1">
        <v>13.0</v>
      </c>
      <c r="L35" s="2"/>
      <c r="M35" s="2"/>
      <c r="N35" s="2"/>
      <c r="O35" s="2"/>
      <c r="P35" s="2"/>
      <c r="Q35" s="2"/>
      <c r="R35" s="2"/>
      <c r="S35" s="2"/>
      <c r="T35" s="2"/>
      <c r="U35" s="2"/>
      <c r="V35" s="2"/>
      <c r="W35" s="2"/>
      <c r="X35" s="2"/>
      <c r="Y35" s="2"/>
      <c r="Z35" s="2"/>
    </row>
    <row r="36" ht="15.75" customHeight="1">
      <c r="A36" s="1" t="s">
        <v>102</v>
      </c>
      <c r="B36" s="1">
        <v>160.0</v>
      </c>
      <c r="C36" s="1">
        <v>142.0</v>
      </c>
      <c r="D36" s="1">
        <v>171.0</v>
      </c>
      <c r="E36" s="1">
        <v>171.0</v>
      </c>
      <c r="F36" s="1">
        <v>149.0</v>
      </c>
      <c r="G36" s="1">
        <v>177.0</v>
      </c>
      <c r="H36" s="1">
        <v>175.0</v>
      </c>
      <c r="I36" s="1">
        <v>185.0</v>
      </c>
      <c r="J36" s="1">
        <v>140.0</v>
      </c>
      <c r="K36" s="1">
        <v>542.0</v>
      </c>
      <c r="L36" s="2"/>
      <c r="M36" s="2"/>
      <c r="N36" s="2"/>
      <c r="O36" s="2"/>
      <c r="P36" s="2"/>
      <c r="Q36" s="2"/>
      <c r="R36" s="2"/>
      <c r="S36" s="2"/>
      <c r="T36" s="2"/>
      <c r="U36" s="2"/>
      <c r="V36" s="2"/>
      <c r="W36" s="2"/>
      <c r="X36" s="2"/>
      <c r="Y36" s="2"/>
      <c r="Z36" s="2"/>
    </row>
    <row r="37" ht="15.75" customHeight="1">
      <c r="A37" s="1" t="s">
        <v>103</v>
      </c>
      <c r="B37" s="1">
        <v>54.0</v>
      </c>
      <c r="C37" s="1">
        <v>55.0</v>
      </c>
      <c r="D37" s="1">
        <v>71.0</v>
      </c>
      <c r="E37" s="1">
        <v>81.0</v>
      </c>
      <c r="F37" s="1">
        <v>89.0</v>
      </c>
      <c r="G37" s="1">
        <v>210.0</v>
      </c>
      <c r="H37" s="1">
        <v>236.0</v>
      </c>
      <c r="I37" s="1">
        <v>245.0</v>
      </c>
      <c r="J37" s="1">
        <v>291.0</v>
      </c>
      <c r="K37" s="1">
        <v>491.0</v>
      </c>
      <c r="L37" s="2"/>
      <c r="M37" s="2"/>
      <c r="N37" s="2"/>
      <c r="O37" s="2"/>
      <c r="P37" s="2"/>
      <c r="Q37" s="2"/>
      <c r="R37" s="2"/>
      <c r="S37" s="2"/>
      <c r="T37" s="2"/>
      <c r="U37" s="2"/>
      <c r="V37" s="2"/>
      <c r="W37" s="2"/>
      <c r="X37" s="2"/>
      <c r="Y37" s="2"/>
      <c r="Z37" s="2"/>
    </row>
    <row r="38" ht="15.75" customHeight="1">
      <c r="A38" s="1" t="s">
        <v>104</v>
      </c>
      <c r="B38" s="1">
        <v>448.0</v>
      </c>
      <c r="C38" s="1">
        <v>416.0</v>
      </c>
      <c r="D38" s="1">
        <v>499.0</v>
      </c>
      <c r="E38" s="1">
        <v>472.0</v>
      </c>
      <c r="F38" s="1">
        <v>424.0</v>
      </c>
      <c r="G38" s="1">
        <v>994.0</v>
      </c>
      <c r="H38" s="1">
        <v>828.0</v>
      </c>
      <c r="I38" s="1">
        <v>883.0</v>
      </c>
      <c r="J38" s="1">
        <v>1050.0</v>
      </c>
      <c r="K38" s="1">
        <v>2440.0</v>
      </c>
      <c r="L38" s="2"/>
      <c r="M38" s="2"/>
      <c r="N38" s="2"/>
      <c r="O38" s="2"/>
      <c r="P38" s="2"/>
      <c r="Q38" s="2"/>
      <c r="R38" s="2"/>
      <c r="S38" s="2"/>
      <c r="T38" s="2"/>
      <c r="U38" s="2"/>
      <c r="V38" s="2"/>
      <c r="W38" s="2"/>
      <c r="X38" s="2"/>
      <c r="Y38" s="2"/>
      <c r="Z38" s="2"/>
    </row>
    <row r="39" ht="15.75" customHeight="1">
      <c r="A39" s="1" t="s">
        <v>105</v>
      </c>
      <c r="B39" s="1">
        <v>2300.0</v>
      </c>
      <c r="C39" s="1">
        <v>2300.0</v>
      </c>
      <c r="D39" s="1">
        <v>2300.0</v>
      </c>
      <c r="E39" s="1">
        <v>2320.0</v>
      </c>
      <c r="F39" s="1">
        <v>2320.0</v>
      </c>
      <c r="G39" s="1">
        <v>3120.0</v>
      </c>
      <c r="H39" s="1">
        <v>3130.0</v>
      </c>
      <c r="I39" s="1">
        <v>3140.0</v>
      </c>
      <c r="J39" s="1">
        <v>3140.0</v>
      </c>
      <c r="K39" s="1">
        <v>5970.0</v>
      </c>
      <c r="L39" s="2"/>
      <c r="M39" s="2"/>
      <c r="N39" s="2"/>
      <c r="O39" s="2"/>
      <c r="P39" s="2"/>
      <c r="Q39" s="2"/>
      <c r="R39" s="2"/>
      <c r="S39" s="2"/>
      <c r="T39" s="2"/>
      <c r="U39" s="2"/>
      <c r="V39" s="2"/>
      <c r="W39" s="2"/>
      <c r="X39" s="2"/>
      <c r="Y39" s="2"/>
      <c r="Z39" s="2"/>
    </row>
    <row r="40" ht="15.75" customHeight="1">
      <c r="A40" s="1" t="s">
        <v>106</v>
      </c>
      <c r="B40" s="1">
        <v>-755.0</v>
      </c>
      <c r="C40" s="1">
        <v>-1020.0</v>
      </c>
      <c r="D40" s="1">
        <v>-931.0</v>
      </c>
      <c r="E40" s="1">
        <v>-825.0</v>
      </c>
      <c r="F40" s="1">
        <v>-836.0</v>
      </c>
      <c r="G40" s="1">
        <v>-755.0</v>
      </c>
      <c r="H40" s="1">
        <v>-623.0</v>
      </c>
      <c r="I40" s="1">
        <v>-598.0</v>
      </c>
      <c r="J40" s="1">
        <v>-1030.0</v>
      </c>
      <c r="K40" s="1">
        <v>-1270.0</v>
      </c>
      <c r="L40" s="2"/>
      <c r="M40" s="2"/>
      <c r="N40" s="2"/>
      <c r="O40" s="2"/>
      <c r="P40" s="2"/>
      <c r="Q40" s="2"/>
      <c r="R40" s="2"/>
      <c r="S40" s="2"/>
      <c r="T40" s="2"/>
      <c r="U40" s="2"/>
      <c r="V40" s="2"/>
      <c r="W40" s="2"/>
      <c r="X40" s="2"/>
      <c r="Y40" s="2"/>
      <c r="Z40" s="2"/>
    </row>
    <row r="41" ht="15.75" customHeight="1">
      <c r="A41" s="1" t="s">
        <v>107</v>
      </c>
      <c r="B41" s="1">
        <v>21.0</v>
      </c>
      <c r="C41" s="1">
        <v>22.0</v>
      </c>
      <c r="D41" s="1">
        <v>23.0</v>
      </c>
      <c r="E41" s="1">
        <v>24.0</v>
      </c>
      <c r="F41" s="1">
        <v>22.0</v>
      </c>
      <c r="G41" s="1">
        <v>94.0</v>
      </c>
      <c r="H41" s="1">
        <v>93.0</v>
      </c>
      <c r="I41" s="1">
        <v>93.0</v>
      </c>
      <c r="J41" s="1">
        <v>90.0</v>
      </c>
      <c r="K41" s="1">
        <v>63.0</v>
      </c>
      <c r="L41" s="2"/>
      <c r="M41" s="2"/>
      <c r="N41" s="2"/>
      <c r="O41" s="2"/>
      <c r="P41" s="2"/>
      <c r="Q41" s="2"/>
      <c r="R41" s="2"/>
      <c r="S41" s="2"/>
      <c r="T41" s="2"/>
      <c r="U41" s="2"/>
      <c r="V41" s="2"/>
      <c r="W41" s="2"/>
      <c r="X41" s="2"/>
      <c r="Y41" s="2"/>
      <c r="Z41" s="2"/>
    </row>
    <row r="42" ht="15.75" customHeight="1">
      <c r="A42" s="1" t="s">
        <v>108</v>
      </c>
      <c r="B42" s="1">
        <v>1560.0</v>
      </c>
      <c r="C42" s="1">
        <v>1300.0</v>
      </c>
      <c r="D42" s="1">
        <v>1400.0</v>
      </c>
      <c r="E42" s="1">
        <v>1520.0</v>
      </c>
      <c r="F42" s="1">
        <v>1510.0</v>
      </c>
      <c r="G42" s="1">
        <v>2460.0</v>
      </c>
      <c r="H42" s="1">
        <v>2600.0</v>
      </c>
      <c r="I42" s="1">
        <v>2630.0</v>
      </c>
      <c r="J42" s="1">
        <v>2200.0</v>
      </c>
      <c r="K42" s="1">
        <v>4760.0</v>
      </c>
      <c r="L42" s="2"/>
      <c r="M42" s="2"/>
      <c r="N42" s="2"/>
      <c r="O42" s="2"/>
      <c r="P42" s="2"/>
      <c r="Q42" s="2"/>
      <c r="R42" s="2"/>
      <c r="S42" s="2"/>
      <c r="T42" s="2"/>
      <c r="U42" s="2"/>
      <c r="V42" s="2"/>
      <c r="W42" s="2"/>
      <c r="X42" s="2"/>
      <c r="Y42" s="2"/>
      <c r="Z42" s="2"/>
    </row>
    <row r="43" ht="15.75" customHeight="1">
      <c r="A43" s="1" t="s">
        <v>109</v>
      </c>
      <c r="B43" s="1">
        <v>6.0</v>
      </c>
      <c r="C43" s="1">
        <v>1.0</v>
      </c>
      <c r="D43" s="1">
        <v>2.0</v>
      </c>
      <c r="E43" s="1">
        <v>4.0</v>
      </c>
      <c r="F43" s="1">
        <v>5.0</v>
      </c>
      <c r="G43" s="1">
        <v>4.0</v>
      </c>
      <c r="H43" s="1">
        <v>3.0</v>
      </c>
      <c r="I43" s="1">
        <v>4.0</v>
      </c>
      <c r="J43" s="1">
        <v>6.0</v>
      </c>
      <c r="K43" s="1">
        <v>11.0</v>
      </c>
      <c r="L43" s="2"/>
      <c r="M43" s="2"/>
      <c r="N43" s="2"/>
      <c r="O43" s="2"/>
      <c r="P43" s="2"/>
      <c r="Q43" s="2"/>
      <c r="R43" s="2"/>
      <c r="S43" s="2"/>
      <c r="T43" s="2"/>
      <c r="U43" s="2"/>
      <c r="V43" s="2"/>
      <c r="W43" s="2"/>
      <c r="X43" s="2"/>
      <c r="Y43" s="2"/>
      <c r="Z43" s="2"/>
    </row>
    <row r="44" ht="15.75" customHeight="1">
      <c r="A44" s="1" t="s">
        <v>110</v>
      </c>
      <c r="B44" s="1">
        <v>1570.0</v>
      </c>
      <c r="C44" s="1">
        <v>1300.0</v>
      </c>
      <c r="D44" s="1">
        <v>1400.0</v>
      </c>
      <c r="E44" s="1">
        <v>1520.0</v>
      </c>
      <c r="F44" s="1">
        <v>1510.0</v>
      </c>
      <c r="G44" s="1">
        <v>2470.0</v>
      </c>
      <c r="H44" s="1">
        <v>2610.0</v>
      </c>
      <c r="I44" s="1">
        <v>2640.0</v>
      </c>
      <c r="J44" s="1">
        <v>2200.0</v>
      </c>
      <c r="K44" s="1">
        <v>4770.0</v>
      </c>
      <c r="L44" s="2"/>
      <c r="M44" s="2"/>
      <c r="N44" s="2"/>
      <c r="O44" s="2"/>
      <c r="P44" s="2"/>
      <c r="Q44" s="2"/>
      <c r="R44" s="2"/>
      <c r="S44" s="2"/>
      <c r="T44" s="2"/>
      <c r="U44" s="2"/>
      <c r="V44" s="2"/>
      <c r="W44" s="2"/>
      <c r="X44" s="2"/>
      <c r="Y44" s="2"/>
      <c r="Z44" s="2"/>
    </row>
    <row r="45" ht="15.75" customHeight="1">
      <c r="A45" s="1" t="s">
        <v>111</v>
      </c>
      <c r="B45" s="1">
        <v>2020.0</v>
      </c>
      <c r="C45" s="1">
        <v>1720.0</v>
      </c>
      <c r="D45" s="1">
        <v>1900.0</v>
      </c>
      <c r="E45" s="1">
        <v>1990.0</v>
      </c>
      <c r="F45" s="1">
        <v>1940.0</v>
      </c>
      <c r="G45" s="1">
        <v>3460.0</v>
      </c>
      <c r="H45" s="1">
        <v>3430.0</v>
      </c>
      <c r="I45" s="1">
        <v>3520.0</v>
      </c>
      <c r="J45" s="1">
        <v>3250.0</v>
      </c>
      <c r="K45" s="1">
        <v>7210.0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152.0</v>
      </c>
      <c r="C47" s="1">
        <v>152.0</v>
      </c>
      <c r="D47" s="1">
        <v>153.0</v>
      </c>
      <c r="E47" s="1">
        <v>153.0</v>
      </c>
      <c r="F47" s="1">
        <v>209.0</v>
      </c>
      <c r="G47" s="1">
        <v>210.0</v>
      </c>
      <c r="H47" s="1">
        <v>210.0</v>
      </c>
      <c r="I47" s="1">
        <v>211.0</v>
      </c>
      <c r="J47" s="1">
        <v>211.0</v>
      </c>
      <c r="K47" s="1">
        <v>365.0</v>
      </c>
      <c r="L47" s="2"/>
      <c r="M47" s="2"/>
      <c r="N47" s="2"/>
      <c r="O47" s="2"/>
      <c r="P47" s="2"/>
      <c r="Q47" s="2"/>
      <c r="R47" s="2"/>
      <c r="S47" s="2"/>
      <c r="T47" s="2"/>
      <c r="U47" s="2"/>
      <c r="V47" s="2"/>
      <c r="W47" s="2"/>
      <c r="X47" s="2"/>
      <c r="Y47" s="2"/>
      <c r="Z47" s="2"/>
    </row>
    <row r="48" ht="15.75" customHeight="1">
      <c r="A48" s="1" t="s">
        <v>113</v>
      </c>
      <c r="B48" s="1">
        <v>152.0</v>
      </c>
      <c r="C48" s="1">
        <v>152.0</v>
      </c>
      <c r="D48" s="1">
        <v>152.0</v>
      </c>
      <c r="E48" s="1">
        <v>153.0</v>
      </c>
      <c r="F48" s="1">
        <v>153.0</v>
      </c>
      <c r="G48" s="1">
        <v>210.0</v>
      </c>
      <c r="H48" s="1">
        <v>210.0</v>
      </c>
      <c r="I48" s="1">
        <v>210.0</v>
      </c>
      <c r="J48" s="1">
        <v>211.0</v>
      </c>
      <c r="K48" s="1">
        <v>365.0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1560.0</v>
      </c>
      <c r="C50" s="1">
        <v>1290.0</v>
      </c>
      <c r="D50" s="1">
        <v>1390.0</v>
      </c>
      <c r="E50" s="1">
        <v>1510.0</v>
      </c>
      <c r="F50" s="1">
        <v>1510.0</v>
      </c>
      <c r="G50" s="1">
        <v>2460.0</v>
      </c>
      <c r="H50" s="1">
        <v>2600.0</v>
      </c>
      <c r="I50" s="1">
        <v>2630.0</v>
      </c>
      <c r="J50" s="1">
        <v>2190.0</v>
      </c>
      <c r="K50" s="1">
        <v>4760.0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124</v>
      </c>
      <c r="L51" s="2"/>
      <c r="M51" s="2"/>
      <c r="N51" s="2"/>
      <c r="O51" s="2"/>
      <c r="P51" s="2"/>
      <c r="Q51" s="2"/>
      <c r="R51" s="2"/>
      <c r="S51" s="2"/>
      <c r="T51" s="2"/>
      <c r="U51" s="2"/>
      <c r="V51" s="2"/>
      <c r="W51" s="2"/>
      <c r="X51" s="2"/>
      <c r="Y51" s="2"/>
      <c r="Z51" s="2"/>
    </row>
    <row r="52" ht="15.75" customHeight="1">
      <c r="A52" s="1" t="s">
        <v>136</v>
      </c>
      <c r="B52" s="1">
        <v>81.0</v>
      </c>
      <c r="C52" s="1">
        <v>80.0</v>
      </c>
      <c r="D52" s="1">
        <v>64.0</v>
      </c>
      <c r="E52" s="1">
        <v>31.0</v>
      </c>
      <c r="F52" s="1">
        <v>27.0</v>
      </c>
      <c r="G52" s="1">
        <v>337.0</v>
      </c>
      <c r="H52" s="1">
        <v>54.0</v>
      </c>
      <c r="I52" s="1">
        <v>66.0</v>
      </c>
      <c r="J52" s="1">
        <v>248.0</v>
      </c>
      <c r="K52" s="1">
        <v>823.0</v>
      </c>
      <c r="L52" s="2"/>
      <c r="M52" s="2"/>
      <c r="N52" s="2"/>
      <c r="O52" s="2"/>
      <c r="P52" s="2"/>
      <c r="Q52" s="2"/>
      <c r="R52" s="2"/>
      <c r="S52" s="2"/>
      <c r="T52" s="2"/>
      <c r="U52" s="2"/>
      <c r="V52" s="2"/>
      <c r="W52" s="2"/>
      <c r="X52" s="2"/>
      <c r="Y52" s="2"/>
      <c r="Z52" s="2"/>
    </row>
    <row r="53" ht="15.75" customHeight="1">
      <c r="A53" s="1" t="s">
        <v>137</v>
      </c>
      <c r="B53" s="1">
        <v>-249.0</v>
      </c>
      <c r="C53" s="1">
        <v>-146.0</v>
      </c>
      <c r="D53" s="1">
        <v>-154.0</v>
      </c>
      <c r="E53" s="1">
        <v>-196.0</v>
      </c>
      <c r="F53" s="1">
        <v>-185.0</v>
      </c>
      <c r="G53" s="1">
        <v>98.0</v>
      </c>
      <c r="H53" s="1">
        <v>-225.0</v>
      </c>
      <c r="I53" s="1">
        <v>-269.0</v>
      </c>
      <c r="J53" s="1">
        <v>105.0</v>
      </c>
      <c r="K53" s="1">
        <v>382.0</v>
      </c>
      <c r="L53" s="2"/>
      <c r="M53" s="2"/>
      <c r="N53" s="2"/>
      <c r="O53" s="2"/>
      <c r="P53" s="2"/>
      <c r="Q53" s="2"/>
      <c r="R53" s="2"/>
      <c r="S53" s="2"/>
      <c r="T53" s="2"/>
      <c r="U53" s="2"/>
      <c r="V53" s="2"/>
      <c r="W53" s="2"/>
      <c r="X53" s="2"/>
      <c r="Y53" s="2"/>
      <c r="Z53" s="2"/>
    </row>
    <row r="54" ht="15.75" customHeight="1">
      <c r="A54" s="1" t="s">
        <v>138</v>
      </c>
      <c r="B54" s="1">
        <v>6.0</v>
      </c>
      <c r="C54" s="1">
        <v>1.0</v>
      </c>
      <c r="D54" s="1">
        <v>2.0</v>
      </c>
      <c r="E54" s="1">
        <v>4.0</v>
      </c>
      <c r="F54" s="1">
        <v>5.0</v>
      </c>
      <c r="G54" s="1">
        <v>4.0</v>
      </c>
      <c r="H54" s="1">
        <v>3.0</v>
      </c>
      <c r="I54" s="1">
        <v>4.0</v>
      </c>
      <c r="J54" s="1">
        <v>6.0</v>
      </c>
      <c r="K54" s="1">
        <v>11.0</v>
      </c>
      <c r="L54" s="2"/>
      <c r="M54" s="2"/>
      <c r="N54" s="2"/>
      <c r="O54" s="2"/>
      <c r="P54" s="2"/>
      <c r="Q54" s="2"/>
      <c r="R54" s="2"/>
      <c r="S54" s="2"/>
      <c r="T54" s="2"/>
      <c r="U54" s="2"/>
      <c r="V54" s="2"/>
      <c r="W54" s="2"/>
      <c r="X54" s="2"/>
      <c r="Y54" s="2"/>
      <c r="Z54" s="2"/>
    </row>
    <row r="55" ht="15.75" customHeight="1">
      <c r="A55" s="1" t="s">
        <v>139</v>
      </c>
      <c r="B55" s="1">
        <v>1.0</v>
      </c>
      <c r="C55" s="1">
        <v>1.0</v>
      </c>
      <c r="D55" s="1">
        <v>49.0</v>
      </c>
      <c r="E55" s="1">
        <v>55.0</v>
      </c>
      <c r="F55" s="1">
        <v>70.0</v>
      </c>
      <c r="G55" s="1">
        <v>84.0</v>
      </c>
      <c r="H55" s="1">
        <v>71.0</v>
      </c>
      <c r="I55" s="1">
        <v>78.0</v>
      </c>
      <c r="J55" s="1">
        <v>0.0</v>
      </c>
      <c r="K55" s="1">
        <v>0.0</v>
      </c>
      <c r="L55" s="2"/>
      <c r="M55" s="2"/>
      <c r="N55" s="2"/>
      <c r="O55" s="2"/>
      <c r="P55" s="2"/>
      <c r="Q55" s="2"/>
      <c r="R55" s="2"/>
      <c r="S55" s="2"/>
      <c r="T55" s="2"/>
      <c r="U55" s="2"/>
      <c r="V55" s="2"/>
      <c r="W55" s="2"/>
      <c r="X55" s="2"/>
      <c r="Y55" s="2"/>
      <c r="Z55" s="2"/>
    </row>
    <row r="56" ht="15.75" customHeight="1">
      <c r="A56" s="1" t="s">
        <v>140</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141</v>
      </c>
      <c r="B57" s="1">
        <v>100.0</v>
      </c>
      <c r="C57" s="1">
        <v>70.0</v>
      </c>
      <c r="D57" s="1">
        <v>77.0</v>
      </c>
      <c r="E57" s="1">
        <v>63.0</v>
      </c>
      <c r="F57" s="1">
        <v>51.0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142</v>
      </c>
      <c r="B58" s="1">
        <v>73.0</v>
      </c>
      <c r="C58" s="1">
        <v>51.0</v>
      </c>
      <c r="D58" s="1">
        <v>49.0</v>
      </c>
      <c r="E58" s="1">
        <v>46.0</v>
      </c>
      <c r="F58" s="1">
        <v>50.0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78.0</v>
      </c>
      <c r="C59" s="1">
        <v>82.0</v>
      </c>
      <c r="D59" s="1">
        <v>110.0</v>
      </c>
      <c r="E59" s="1">
        <v>109.0</v>
      </c>
      <c r="F59" s="1">
        <v>113.0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0.0</v>
      </c>
      <c r="I60" s="1">
        <v>6.0</v>
      </c>
      <c r="J60" s="1">
        <v>6.0</v>
      </c>
      <c r="K60" s="1">
        <v>0.0</v>
      </c>
      <c r="L60" s="2"/>
      <c r="M60" s="2"/>
      <c r="N60" s="2"/>
      <c r="O60" s="2"/>
      <c r="P60" s="2"/>
      <c r="Q60" s="2"/>
      <c r="R60" s="2"/>
      <c r="S60" s="2"/>
      <c r="T60" s="2"/>
      <c r="U60" s="2"/>
      <c r="V60" s="2"/>
      <c r="W60" s="2"/>
      <c r="X60" s="2"/>
      <c r="Y60" s="2"/>
      <c r="Z60" s="2"/>
    </row>
    <row r="61" ht="15.75" customHeight="1">
      <c r="A61" s="1" t="s">
        <v>145</v>
      </c>
      <c r="B61" s="1">
        <v>690.0</v>
      </c>
      <c r="C61" s="1">
        <v>721.0</v>
      </c>
      <c r="D61" s="1">
        <v>821.0</v>
      </c>
      <c r="E61" s="1">
        <v>890.0</v>
      </c>
      <c r="F61" s="1">
        <v>940.0</v>
      </c>
      <c r="G61" s="1">
        <v>1480.0</v>
      </c>
      <c r="H61" s="1">
        <v>1460.0</v>
      </c>
      <c r="I61" s="1">
        <v>1290.0</v>
      </c>
      <c r="J61" s="1">
        <v>1280.0</v>
      </c>
      <c r="K61" s="1">
        <v>2050.0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7.0</v>
      </c>
      <c r="C63" s="1">
        <v>7.0</v>
      </c>
      <c r="D63" s="1">
        <v>7.0</v>
      </c>
      <c r="E63" s="1">
        <v>7.0</v>
      </c>
      <c r="F63" s="1">
        <v>7.0</v>
      </c>
      <c r="G63" s="1">
        <v>7.0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752.0</v>
      </c>
      <c r="C2" s="1">
        <v>675.0</v>
      </c>
      <c r="D2" s="1">
        <v>775.0</v>
      </c>
      <c r="E2" s="1">
        <v>817.0</v>
      </c>
      <c r="F2" s="1">
        <v>784.0</v>
      </c>
      <c r="G2" s="1">
        <v>1350.0</v>
      </c>
      <c r="H2" s="1">
        <v>1340.0</v>
      </c>
      <c r="I2" s="1">
        <v>1630.0</v>
      </c>
      <c r="J2" s="1">
        <v>1490.0</v>
      </c>
      <c r="K2" s="1">
        <v>2320.0</v>
      </c>
      <c r="L2" s="2"/>
      <c r="M2" s="2"/>
      <c r="N2" s="2"/>
      <c r="O2" s="2"/>
      <c r="P2" s="2"/>
      <c r="Q2" s="2"/>
      <c r="R2" s="2"/>
      <c r="S2" s="2"/>
      <c r="T2" s="2"/>
      <c r="U2" s="2"/>
      <c r="V2" s="2"/>
      <c r="W2" s="2"/>
      <c r="X2" s="2"/>
      <c r="Y2" s="2"/>
      <c r="Z2" s="2"/>
    </row>
    <row r="3">
      <c r="A3" s="1" t="s">
        <v>149</v>
      </c>
      <c r="B3" s="1">
        <v>752.0</v>
      </c>
      <c r="C3" s="1">
        <v>675.0</v>
      </c>
      <c r="D3" s="1">
        <v>775.0</v>
      </c>
      <c r="E3" s="1">
        <v>817.0</v>
      </c>
      <c r="F3" s="1">
        <v>784.0</v>
      </c>
      <c r="G3" s="1">
        <v>1350.0</v>
      </c>
      <c r="H3" s="1">
        <v>1340.0</v>
      </c>
      <c r="I3" s="1">
        <v>1630.0</v>
      </c>
      <c r="J3" s="1">
        <v>1490.0</v>
      </c>
      <c r="K3" s="1">
        <v>2320.0</v>
      </c>
      <c r="L3" s="2"/>
      <c r="M3" s="2"/>
      <c r="N3" s="2"/>
      <c r="O3" s="2"/>
      <c r="P3" s="2"/>
      <c r="Q3" s="2"/>
      <c r="R3" s="2"/>
      <c r="S3" s="2"/>
      <c r="T3" s="2"/>
      <c r="U3" s="2"/>
      <c r="V3" s="2"/>
      <c r="W3" s="2"/>
      <c r="X3" s="2"/>
      <c r="Y3" s="2"/>
      <c r="Z3" s="2"/>
    </row>
    <row r="4">
      <c r="A4" s="1" t="s">
        <v>150</v>
      </c>
      <c r="B4" s="1">
        <v>596.0</v>
      </c>
      <c r="C4" s="1">
        <v>556.0</v>
      </c>
      <c r="D4" s="1">
        <v>460.0</v>
      </c>
      <c r="E4" s="1">
        <v>522.0</v>
      </c>
      <c r="F4" s="1">
        <v>536.0</v>
      </c>
      <c r="G4" s="1">
        <v>892.0</v>
      </c>
      <c r="H4" s="1">
        <v>751.0</v>
      </c>
      <c r="I4" s="1">
        <v>994.0</v>
      </c>
      <c r="J4" s="1">
        <v>1180.0</v>
      </c>
      <c r="K4" s="1">
        <v>1620.0</v>
      </c>
      <c r="L4" s="2"/>
      <c r="M4" s="2"/>
      <c r="N4" s="2"/>
      <c r="O4" s="2"/>
      <c r="P4" s="2"/>
      <c r="Q4" s="2"/>
      <c r="R4" s="2"/>
      <c r="S4" s="2"/>
      <c r="T4" s="2"/>
      <c r="U4" s="2"/>
      <c r="V4" s="2"/>
      <c r="W4" s="2"/>
      <c r="X4" s="2"/>
      <c r="Y4" s="2"/>
      <c r="Z4" s="2"/>
    </row>
    <row r="5">
      <c r="A5" s="1" t="s">
        <v>151</v>
      </c>
      <c r="B5" s="1">
        <v>156.0</v>
      </c>
      <c r="C5" s="1">
        <v>119.0</v>
      </c>
      <c r="D5" s="1">
        <v>315.0</v>
      </c>
      <c r="E5" s="1">
        <v>295.0</v>
      </c>
      <c r="F5" s="1">
        <v>248.0</v>
      </c>
      <c r="G5" s="1">
        <v>459.0</v>
      </c>
      <c r="H5" s="1">
        <v>588.0</v>
      </c>
      <c r="I5" s="1">
        <v>639.0</v>
      </c>
      <c r="J5" s="1">
        <v>319.0</v>
      </c>
      <c r="K5" s="1">
        <v>699.0</v>
      </c>
      <c r="L5" s="2"/>
      <c r="M5" s="2"/>
      <c r="N5" s="2"/>
      <c r="O5" s="2"/>
      <c r="P5" s="2"/>
      <c r="Q5" s="2"/>
      <c r="R5" s="2"/>
      <c r="S5" s="2"/>
      <c r="T5" s="2"/>
      <c r="U5" s="2"/>
      <c r="V5" s="2"/>
      <c r="W5" s="2"/>
      <c r="X5" s="2"/>
      <c r="Y5" s="2"/>
      <c r="Z5" s="2"/>
    </row>
    <row r="6">
      <c r="A6" s="1" t="s">
        <v>152</v>
      </c>
      <c r="B6" s="1">
        <v>17.0</v>
      </c>
      <c r="C6" s="1">
        <v>18.0</v>
      </c>
      <c r="D6" s="1">
        <v>23.0</v>
      </c>
      <c r="E6" s="1">
        <v>21.0</v>
      </c>
      <c r="F6" s="1">
        <v>22.0</v>
      </c>
      <c r="G6" s="1">
        <v>31.0</v>
      </c>
      <c r="H6" s="1">
        <v>36.0</v>
      </c>
      <c r="I6" s="1">
        <v>34.0</v>
      </c>
      <c r="J6" s="1">
        <v>28.0</v>
      </c>
      <c r="K6" s="1">
        <v>61.0</v>
      </c>
      <c r="L6" s="2"/>
      <c r="M6" s="2"/>
      <c r="N6" s="2"/>
      <c r="O6" s="2"/>
      <c r="P6" s="2"/>
      <c r="Q6" s="2"/>
      <c r="R6" s="2"/>
      <c r="S6" s="2"/>
      <c r="T6" s="2"/>
      <c r="U6" s="2"/>
      <c r="V6" s="2"/>
      <c r="W6" s="2"/>
      <c r="X6" s="2"/>
      <c r="Y6" s="2"/>
      <c r="Z6" s="2"/>
    </row>
    <row r="7">
      <c r="A7" s="1" t="s">
        <v>153</v>
      </c>
      <c r="B7" s="1">
        <v>13.0</v>
      </c>
      <c r="C7" s="1">
        <v>11.0</v>
      </c>
      <c r="D7" s="1">
        <v>11.0</v>
      </c>
      <c r="E7" s="1">
        <v>17.0</v>
      </c>
      <c r="F7" s="1">
        <v>11.0</v>
      </c>
      <c r="G7" s="1">
        <v>9.0</v>
      </c>
      <c r="H7" s="1">
        <v>7.0</v>
      </c>
      <c r="I7" s="1">
        <v>11.0</v>
      </c>
      <c r="J7" s="1">
        <v>18.0</v>
      </c>
      <c r="K7" s="1">
        <v>14.0</v>
      </c>
      <c r="L7" s="2"/>
      <c r="M7" s="2"/>
      <c r="N7" s="2"/>
      <c r="O7" s="2"/>
      <c r="P7" s="2"/>
      <c r="Q7" s="2"/>
      <c r="R7" s="2"/>
      <c r="S7" s="2"/>
      <c r="T7" s="2"/>
      <c r="U7" s="2"/>
      <c r="V7" s="2"/>
      <c r="W7" s="2"/>
      <c r="X7" s="2"/>
      <c r="Y7" s="2"/>
      <c r="Z7" s="2"/>
    </row>
    <row r="8">
      <c r="A8" s="1" t="s">
        <v>154</v>
      </c>
      <c r="B8" s="1">
        <v>148.0</v>
      </c>
      <c r="C8" s="1">
        <v>151.0</v>
      </c>
      <c r="D8" s="1">
        <v>116.0</v>
      </c>
      <c r="E8" s="1">
        <v>123.0</v>
      </c>
      <c r="F8" s="1">
        <v>147.0</v>
      </c>
      <c r="G8" s="1">
        <v>253.0</v>
      </c>
      <c r="H8" s="1">
        <v>254.0</v>
      </c>
      <c r="I8" s="1">
        <v>303.0</v>
      </c>
      <c r="J8" s="1">
        <v>316.0</v>
      </c>
      <c r="K8" s="1">
        <v>484.0</v>
      </c>
      <c r="L8" s="2"/>
      <c r="M8" s="2"/>
      <c r="N8" s="2"/>
      <c r="O8" s="2"/>
      <c r="P8" s="2"/>
      <c r="Q8" s="2"/>
      <c r="R8" s="2"/>
      <c r="S8" s="2"/>
      <c r="T8" s="2"/>
      <c r="U8" s="2"/>
      <c r="V8" s="2"/>
      <c r="W8" s="2"/>
      <c r="X8" s="2"/>
      <c r="Y8" s="2"/>
      <c r="Z8" s="2"/>
    </row>
    <row r="9">
      <c r="A9" s="1" t="s">
        <v>155</v>
      </c>
      <c r="B9" s="1">
        <v>525.0</v>
      </c>
      <c r="C9" s="1">
        <v>105.0</v>
      </c>
      <c r="D9" s="1">
        <v>0.0</v>
      </c>
      <c r="E9" s="1">
        <v>-32.0</v>
      </c>
      <c r="F9" s="1">
        <v>27.0</v>
      </c>
      <c r="G9" s="1">
        <v>41.0</v>
      </c>
      <c r="H9" s="1">
        <v>0.0</v>
      </c>
      <c r="I9" s="1">
        <v>0.0</v>
      </c>
      <c r="J9" s="1">
        <v>99.0</v>
      </c>
      <c r="K9" s="1">
        <v>32.0</v>
      </c>
      <c r="L9" s="2"/>
      <c r="M9" s="2"/>
      <c r="N9" s="2"/>
      <c r="O9" s="2"/>
      <c r="P9" s="2"/>
      <c r="Q9" s="2"/>
      <c r="R9" s="2"/>
      <c r="S9" s="2"/>
      <c r="T9" s="2"/>
      <c r="U9" s="2"/>
      <c r="V9" s="2"/>
      <c r="W9" s="2"/>
      <c r="X9" s="2"/>
      <c r="Y9" s="2"/>
      <c r="Z9" s="2"/>
    </row>
    <row r="10">
      <c r="A10" s="1" t="s">
        <v>156</v>
      </c>
      <c r="B10" s="1">
        <v>4.0</v>
      </c>
      <c r="C10" s="1">
        <v>8.0</v>
      </c>
      <c r="D10" s="1">
        <v>7.0</v>
      </c>
      <c r="E10" s="1">
        <v>10.0</v>
      </c>
      <c r="F10" s="1">
        <v>5.0</v>
      </c>
      <c r="G10" s="1">
        <v>11.0</v>
      </c>
      <c r="H10" s="1">
        <v>30.0</v>
      </c>
      <c r="I10" s="1">
        <v>7.0</v>
      </c>
      <c r="J10" s="1">
        <v>22.0</v>
      </c>
      <c r="K10" s="1">
        <v>71.0</v>
      </c>
      <c r="L10" s="2"/>
      <c r="M10" s="2"/>
      <c r="N10" s="2"/>
      <c r="O10" s="2"/>
      <c r="P10" s="2"/>
      <c r="Q10" s="2"/>
      <c r="R10" s="2"/>
      <c r="S10" s="2"/>
      <c r="T10" s="2"/>
      <c r="U10" s="2"/>
      <c r="V10" s="2"/>
      <c r="W10" s="2"/>
      <c r="X10" s="2"/>
      <c r="Y10" s="2"/>
      <c r="Z10" s="2"/>
    </row>
    <row r="11">
      <c r="A11" s="1" t="s">
        <v>157</v>
      </c>
      <c r="B11" s="1">
        <v>708.0</v>
      </c>
      <c r="C11" s="1">
        <v>294.0</v>
      </c>
      <c r="D11" s="1">
        <v>159.0</v>
      </c>
      <c r="E11" s="1">
        <v>140.0</v>
      </c>
      <c r="F11" s="1">
        <v>214.0</v>
      </c>
      <c r="G11" s="1">
        <v>348.0</v>
      </c>
      <c r="H11" s="1">
        <v>328.0</v>
      </c>
      <c r="I11" s="1">
        <v>356.0</v>
      </c>
      <c r="J11" s="1">
        <v>485.0</v>
      </c>
      <c r="K11" s="1">
        <v>664.0</v>
      </c>
      <c r="L11" s="2"/>
      <c r="M11" s="2"/>
      <c r="N11" s="2"/>
      <c r="O11" s="2"/>
      <c r="P11" s="2"/>
      <c r="Q11" s="2"/>
      <c r="R11" s="2"/>
      <c r="S11" s="2"/>
      <c r="T11" s="2"/>
      <c r="U11" s="2"/>
      <c r="V11" s="2"/>
      <c r="W11" s="2"/>
      <c r="X11" s="2"/>
      <c r="Y11" s="2"/>
      <c r="Z11" s="2"/>
    </row>
    <row r="12">
      <c r="A12" s="1" t="s">
        <v>158</v>
      </c>
      <c r="B12" s="1">
        <v>-553.0</v>
      </c>
      <c r="C12" s="1">
        <v>-175.0</v>
      </c>
      <c r="D12" s="1">
        <v>156.0</v>
      </c>
      <c r="E12" s="1">
        <v>155.0</v>
      </c>
      <c r="F12" s="1">
        <v>34.0</v>
      </c>
      <c r="G12" s="1">
        <v>111.0</v>
      </c>
      <c r="H12" s="1">
        <v>259.0</v>
      </c>
      <c r="I12" s="1">
        <v>283.0</v>
      </c>
      <c r="J12" s="1">
        <v>-165.0</v>
      </c>
      <c r="K12" s="1">
        <v>35.0</v>
      </c>
      <c r="L12" s="2"/>
      <c r="M12" s="2"/>
      <c r="N12" s="2"/>
      <c r="O12" s="2"/>
      <c r="P12" s="2"/>
      <c r="Q12" s="2"/>
      <c r="R12" s="2"/>
      <c r="S12" s="2"/>
      <c r="T12" s="2"/>
      <c r="U12" s="2"/>
      <c r="V12" s="2"/>
      <c r="W12" s="2"/>
      <c r="X12" s="2"/>
      <c r="Y12" s="2"/>
      <c r="Z12" s="2"/>
    </row>
    <row r="13">
      <c r="A13" s="1" t="s">
        <v>159</v>
      </c>
      <c r="B13" s="1">
        <v>-5.0</v>
      </c>
      <c r="C13" s="1">
        <v>-3.0</v>
      </c>
      <c r="D13" s="1">
        <v>-2.0</v>
      </c>
      <c r="E13" s="1">
        <v>0.0</v>
      </c>
      <c r="F13" s="1">
        <v>0.0</v>
      </c>
      <c r="G13" s="1">
        <v>-16.0</v>
      </c>
      <c r="H13" s="1">
        <v>-9.0</v>
      </c>
      <c r="I13" s="1">
        <v>-3.0</v>
      </c>
      <c r="J13" s="1">
        <v>-5.0</v>
      </c>
      <c r="K13" s="1">
        <v>-51.0</v>
      </c>
      <c r="L13" s="2"/>
      <c r="M13" s="2"/>
      <c r="N13" s="2"/>
      <c r="O13" s="2"/>
      <c r="P13" s="2"/>
      <c r="Q13" s="2"/>
      <c r="R13" s="2"/>
      <c r="S13" s="2"/>
      <c r="T13" s="2"/>
      <c r="U13" s="2"/>
      <c r="V13" s="2"/>
      <c r="W13" s="2"/>
      <c r="X13" s="2"/>
      <c r="Y13" s="2"/>
      <c r="Z13" s="2"/>
    </row>
    <row r="14">
      <c r="A14" s="1" t="s">
        <v>160</v>
      </c>
      <c r="B14" s="1">
        <v>2.0</v>
      </c>
      <c r="C14" s="1">
        <v>2.0</v>
      </c>
      <c r="D14" s="1">
        <v>1.0</v>
      </c>
      <c r="E14" s="1">
        <v>1.0</v>
      </c>
      <c r="F14" s="1">
        <v>0.0</v>
      </c>
      <c r="G14" s="1">
        <v>84.0</v>
      </c>
      <c r="H14" s="1">
        <v>63.0</v>
      </c>
      <c r="I14" s="1">
        <v>0.0</v>
      </c>
      <c r="J14" s="1">
        <v>5.0</v>
      </c>
      <c r="K14" s="1">
        <v>16.0</v>
      </c>
      <c r="L14" s="2"/>
      <c r="M14" s="2"/>
      <c r="N14" s="2"/>
      <c r="O14" s="2"/>
      <c r="P14" s="2"/>
      <c r="Q14" s="2"/>
      <c r="R14" s="2"/>
      <c r="S14" s="2"/>
      <c r="T14" s="2"/>
      <c r="U14" s="2"/>
      <c r="V14" s="2"/>
      <c r="W14" s="2"/>
      <c r="X14" s="2"/>
      <c r="Y14" s="2"/>
      <c r="Z14" s="2"/>
    </row>
    <row r="15">
      <c r="A15" s="1" t="s">
        <v>161</v>
      </c>
      <c r="B15" s="1">
        <v>-2.0</v>
      </c>
      <c r="C15" s="1">
        <v>-1.0</v>
      </c>
      <c r="D15" s="1">
        <v>-76.0</v>
      </c>
      <c r="E15" s="1">
        <v>1.0</v>
      </c>
      <c r="F15" s="1">
        <v>0.0</v>
      </c>
      <c r="G15" s="1">
        <v>67.0</v>
      </c>
      <c r="H15" s="1">
        <v>53.0</v>
      </c>
      <c r="I15" s="1">
        <v>-3.0</v>
      </c>
      <c r="J15" s="1">
        <v>6.0</v>
      </c>
      <c r="K15" s="1">
        <v>-35.0</v>
      </c>
      <c r="L15" s="2"/>
      <c r="M15" s="2"/>
      <c r="N15" s="2"/>
      <c r="O15" s="2"/>
      <c r="P15" s="2"/>
      <c r="Q15" s="2"/>
      <c r="R15" s="2"/>
      <c r="S15" s="2"/>
      <c r="T15" s="2"/>
      <c r="U15" s="2"/>
      <c r="V15" s="2"/>
      <c r="W15" s="2"/>
      <c r="X15" s="2"/>
      <c r="Y15" s="2"/>
      <c r="Z15" s="2"/>
    </row>
    <row r="16">
      <c r="A16" s="1" t="s">
        <v>162</v>
      </c>
      <c r="B16" s="1">
        <v>0.0</v>
      </c>
      <c r="C16" s="1">
        <v>0.0</v>
      </c>
      <c r="D16" s="1">
        <v>7.0</v>
      </c>
      <c r="E16" s="1">
        <v>2.0</v>
      </c>
      <c r="F16" s="1">
        <v>13.0</v>
      </c>
      <c r="G16" s="1">
        <v>15.0</v>
      </c>
      <c r="H16" s="1">
        <v>10.0</v>
      </c>
      <c r="I16" s="1">
        <v>4.0</v>
      </c>
      <c r="J16" s="1">
        <v>45.0</v>
      </c>
      <c r="K16" s="1">
        <v>-40.0</v>
      </c>
      <c r="L16" s="2"/>
      <c r="M16" s="2"/>
      <c r="N16" s="2"/>
      <c r="O16" s="2"/>
      <c r="P16" s="2"/>
      <c r="Q16" s="2"/>
      <c r="R16" s="2"/>
      <c r="S16" s="2"/>
      <c r="T16" s="2"/>
      <c r="U16" s="2"/>
      <c r="V16" s="2"/>
      <c r="W16" s="2"/>
      <c r="X16" s="2"/>
      <c r="Y16" s="2"/>
      <c r="Z16" s="2"/>
    </row>
    <row r="17">
      <c r="A17" s="1" t="s">
        <v>163</v>
      </c>
      <c r="B17" s="1">
        <v>-13.0</v>
      </c>
      <c r="C17" s="1">
        <v>-13.0</v>
      </c>
      <c r="D17" s="1">
        <v>-9.0</v>
      </c>
      <c r="E17" s="1">
        <v>1.0</v>
      </c>
      <c r="F17" s="1">
        <v>-9.0</v>
      </c>
      <c r="G17" s="1">
        <v>-5.0</v>
      </c>
      <c r="H17" s="1">
        <v>-1.0</v>
      </c>
      <c r="I17" s="1">
        <v>-5.0</v>
      </c>
      <c r="J17" s="1">
        <v>-2.0</v>
      </c>
      <c r="K17" s="1">
        <v>17.0</v>
      </c>
      <c r="L17" s="2"/>
      <c r="M17" s="2"/>
      <c r="N17" s="2"/>
      <c r="O17" s="2"/>
      <c r="P17" s="2"/>
      <c r="Q17" s="2"/>
      <c r="R17" s="2"/>
      <c r="S17" s="2"/>
      <c r="T17" s="2"/>
      <c r="U17" s="2"/>
      <c r="V17" s="2"/>
      <c r="W17" s="2"/>
      <c r="X17" s="2"/>
      <c r="Y17" s="2"/>
      <c r="Z17" s="2"/>
    </row>
    <row r="18">
      <c r="A18" s="1" t="s">
        <v>164</v>
      </c>
      <c r="B18" s="1">
        <v>91.0</v>
      </c>
      <c r="C18" s="1">
        <v>-1.0</v>
      </c>
      <c r="D18" s="1">
        <v>-3.0</v>
      </c>
      <c r="E18" s="1">
        <v>-1.0</v>
      </c>
      <c r="F18" s="1">
        <v>-2.0</v>
      </c>
      <c r="G18" s="1">
        <v>-2.0</v>
      </c>
      <c r="H18" s="1">
        <v>-2.0</v>
      </c>
      <c r="I18" s="1">
        <v>-5.0</v>
      </c>
      <c r="J18" s="1">
        <v>-2.0</v>
      </c>
      <c r="K18" s="1">
        <v>-5.0</v>
      </c>
      <c r="L18" s="2"/>
      <c r="M18" s="2"/>
      <c r="N18" s="2"/>
      <c r="O18" s="2"/>
      <c r="P18" s="2"/>
      <c r="Q18" s="2"/>
      <c r="R18" s="2"/>
      <c r="S18" s="2"/>
      <c r="T18" s="2"/>
      <c r="U18" s="2"/>
      <c r="V18" s="2"/>
      <c r="W18" s="2"/>
      <c r="X18" s="2"/>
      <c r="Y18" s="2"/>
      <c r="Z18" s="2"/>
    </row>
    <row r="19">
      <c r="A19" s="1" t="s">
        <v>165</v>
      </c>
      <c r="B19" s="1">
        <v>-567.0</v>
      </c>
      <c r="C19" s="1">
        <v>-191.0</v>
      </c>
      <c r="D19" s="1">
        <v>151.0</v>
      </c>
      <c r="E19" s="1">
        <v>159.0</v>
      </c>
      <c r="F19" s="1">
        <v>36.0</v>
      </c>
      <c r="G19" s="1">
        <v>186.0</v>
      </c>
      <c r="H19" s="1">
        <v>319.0</v>
      </c>
      <c r="I19" s="1">
        <v>273.0</v>
      </c>
      <c r="J19" s="1">
        <v>-125.0</v>
      </c>
      <c r="K19" s="1">
        <v>10.0</v>
      </c>
      <c r="L19" s="2"/>
      <c r="M19" s="2"/>
      <c r="N19" s="2"/>
      <c r="O19" s="2"/>
      <c r="P19" s="2"/>
      <c r="Q19" s="2"/>
      <c r="R19" s="2"/>
      <c r="S19" s="2"/>
      <c r="T19" s="2"/>
      <c r="U19" s="2"/>
      <c r="V19" s="2"/>
      <c r="W19" s="2"/>
      <c r="X19" s="2"/>
      <c r="Y19" s="2"/>
      <c r="Z19" s="2"/>
    </row>
    <row r="20">
      <c r="A20" s="1" t="s">
        <v>166</v>
      </c>
      <c r="B20" s="1">
        <v>0.0</v>
      </c>
      <c r="C20" s="1">
        <v>0.0</v>
      </c>
      <c r="D20" s="1">
        <v>0.0</v>
      </c>
      <c r="E20" s="1">
        <v>0.0</v>
      </c>
      <c r="F20" s="1">
        <v>-10.0</v>
      </c>
      <c r="G20" s="1">
        <v>-7.0</v>
      </c>
      <c r="H20" s="1">
        <v>0.0</v>
      </c>
      <c r="I20" s="1">
        <v>0.0</v>
      </c>
      <c r="J20" s="1">
        <v>-157.0</v>
      </c>
      <c r="K20" s="1">
        <v>-25.0</v>
      </c>
      <c r="L20" s="2"/>
      <c r="M20" s="2"/>
      <c r="N20" s="2"/>
      <c r="O20" s="2"/>
      <c r="P20" s="2"/>
      <c r="Q20" s="2"/>
      <c r="R20" s="2"/>
      <c r="S20" s="2"/>
      <c r="T20" s="2"/>
      <c r="U20" s="2"/>
      <c r="V20" s="2"/>
      <c r="W20" s="2"/>
      <c r="X20" s="2"/>
      <c r="Y20" s="2"/>
      <c r="Z20" s="2"/>
    </row>
    <row r="21" ht="15.75" customHeight="1">
      <c r="A21" s="1" t="s">
        <v>167</v>
      </c>
      <c r="B21" s="1">
        <v>-4.0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-28.0</v>
      </c>
      <c r="G22" s="1">
        <v>0.0</v>
      </c>
      <c r="H22" s="1">
        <v>0.0</v>
      </c>
      <c r="I22" s="1">
        <v>-59.0</v>
      </c>
      <c r="J22" s="1">
        <v>-16.0</v>
      </c>
      <c r="K22" s="1">
        <v>-5.0</v>
      </c>
      <c r="L22" s="2"/>
      <c r="M22" s="2"/>
      <c r="N22" s="2"/>
      <c r="O22" s="2"/>
      <c r="P22" s="2"/>
      <c r="Q22" s="2"/>
      <c r="R22" s="2"/>
      <c r="S22" s="2"/>
      <c r="T22" s="2"/>
      <c r="U22" s="2"/>
      <c r="V22" s="2"/>
      <c r="W22" s="2"/>
      <c r="X22" s="2"/>
      <c r="Y22" s="2"/>
      <c r="Z22" s="2"/>
    </row>
    <row r="23" ht="15.75" customHeight="1">
      <c r="A23" s="1" t="s">
        <v>169</v>
      </c>
      <c r="B23" s="1">
        <v>1.0</v>
      </c>
      <c r="C23" s="1">
        <v>37.0</v>
      </c>
      <c r="D23" s="1">
        <v>25.0</v>
      </c>
      <c r="E23" s="1">
        <v>1.0</v>
      </c>
      <c r="F23" s="1">
        <v>7.0</v>
      </c>
      <c r="G23" s="1">
        <v>3.0</v>
      </c>
      <c r="H23" s="1">
        <v>7.0</v>
      </c>
      <c r="I23" s="1">
        <v>32.0</v>
      </c>
      <c r="J23" s="1">
        <v>-2.0</v>
      </c>
      <c r="K23" s="1">
        <v>7.0</v>
      </c>
      <c r="L23" s="2"/>
      <c r="M23" s="2"/>
      <c r="N23" s="2"/>
      <c r="O23" s="2"/>
      <c r="P23" s="2"/>
      <c r="Q23" s="2"/>
      <c r="R23" s="2"/>
      <c r="S23" s="2"/>
      <c r="T23" s="2"/>
      <c r="U23" s="2"/>
      <c r="V23" s="2"/>
      <c r="W23" s="2"/>
      <c r="X23" s="2"/>
      <c r="Y23" s="2"/>
      <c r="Z23" s="2"/>
    </row>
    <row r="24" ht="15.75" customHeight="1">
      <c r="A24" s="1" t="s">
        <v>170</v>
      </c>
      <c r="B24" s="1">
        <v>-67.0</v>
      </c>
      <c r="C24" s="1">
        <v>-45.0</v>
      </c>
      <c r="D24" s="1">
        <v>0.0</v>
      </c>
      <c r="E24" s="1">
        <v>25.0</v>
      </c>
      <c r="F24" s="1">
        <v>-53.0</v>
      </c>
      <c r="G24" s="1">
        <v>0.0</v>
      </c>
      <c r="H24" s="1">
        <v>0.0</v>
      </c>
      <c r="I24" s="1">
        <v>0.0</v>
      </c>
      <c r="J24" s="1">
        <v>0.0</v>
      </c>
      <c r="K24" s="1">
        <v>-46.0</v>
      </c>
      <c r="L24" s="2"/>
      <c r="M24" s="2"/>
      <c r="N24" s="2"/>
      <c r="O24" s="2"/>
      <c r="P24" s="2"/>
      <c r="Q24" s="2"/>
      <c r="R24" s="2"/>
      <c r="S24" s="2"/>
      <c r="T24" s="2"/>
      <c r="U24" s="2"/>
      <c r="V24" s="2"/>
      <c r="W24" s="2"/>
      <c r="X24" s="2"/>
      <c r="Y24" s="2"/>
      <c r="Z24" s="2"/>
    </row>
    <row r="25" ht="15.75" customHeight="1">
      <c r="A25" s="1" t="s">
        <v>171</v>
      </c>
      <c r="B25" s="1">
        <v>0.0</v>
      </c>
      <c r="C25" s="1">
        <v>0.0</v>
      </c>
      <c r="D25" s="1">
        <v>0.0</v>
      </c>
      <c r="E25" s="1">
        <v>-3.0</v>
      </c>
      <c r="F25" s="1">
        <v>0.0</v>
      </c>
      <c r="G25" s="1">
        <v>0.0</v>
      </c>
      <c r="H25" s="1">
        <v>-75.0</v>
      </c>
      <c r="I25" s="1">
        <v>0.0</v>
      </c>
      <c r="J25" s="1">
        <v>0.0</v>
      </c>
      <c r="K25" s="1">
        <v>0.0</v>
      </c>
      <c r="L25" s="2"/>
      <c r="M25" s="2"/>
      <c r="N25" s="2"/>
      <c r="O25" s="2"/>
      <c r="P25" s="2"/>
      <c r="Q25" s="2"/>
      <c r="R25" s="2"/>
      <c r="S25" s="2"/>
      <c r="T25" s="2"/>
      <c r="U25" s="2"/>
      <c r="V25" s="2"/>
      <c r="W25" s="2"/>
      <c r="X25" s="2"/>
      <c r="Y25" s="2"/>
      <c r="Z25" s="2"/>
    </row>
    <row r="26" ht="15.75" customHeight="1">
      <c r="A26" s="1" t="s">
        <v>172</v>
      </c>
      <c r="B26" s="1">
        <v>-637.0</v>
      </c>
      <c r="C26" s="1">
        <v>-236.0</v>
      </c>
      <c r="D26" s="1">
        <v>176.0</v>
      </c>
      <c r="E26" s="1">
        <v>182.0</v>
      </c>
      <c r="F26" s="1">
        <v>33.0</v>
      </c>
      <c r="G26" s="1">
        <v>183.0</v>
      </c>
      <c r="H26" s="1">
        <v>252.0</v>
      </c>
      <c r="I26" s="1">
        <v>245.0</v>
      </c>
      <c r="J26" s="1">
        <v>-301.0</v>
      </c>
      <c r="K26" s="1">
        <v>-58.0</v>
      </c>
      <c r="L26" s="2"/>
      <c r="M26" s="2"/>
      <c r="N26" s="2"/>
      <c r="O26" s="2"/>
      <c r="P26" s="2"/>
      <c r="Q26" s="2"/>
      <c r="R26" s="2"/>
      <c r="S26" s="2"/>
      <c r="T26" s="2"/>
      <c r="U26" s="2"/>
      <c r="V26" s="2"/>
      <c r="W26" s="2"/>
      <c r="X26" s="2"/>
      <c r="Y26" s="2"/>
      <c r="Z26" s="2"/>
    </row>
    <row r="27" ht="15.75" customHeight="1">
      <c r="A27" s="1" t="s">
        <v>173</v>
      </c>
      <c r="B27" s="1">
        <v>-92.0</v>
      </c>
      <c r="C27" s="1">
        <v>-4.0</v>
      </c>
      <c r="D27" s="1">
        <v>74.0</v>
      </c>
      <c r="E27" s="1">
        <v>59.0</v>
      </c>
      <c r="F27" s="1">
        <v>21.0</v>
      </c>
      <c r="G27" s="1">
        <v>71.0</v>
      </c>
      <c r="H27" s="1">
        <v>75.0</v>
      </c>
      <c r="I27" s="1">
        <v>146.0</v>
      </c>
      <c r="J27" s="1">
        <v>39.0</v>
      </c>
      <c r="K27" s="1">
        <v>46.0</v>
      </c>
      <c r="L27" s="2"/>
      <c r="M27" s="2"/>
      <c r="N27" s="2"/>
      <c r="O27" s="2"/>
      <c r="P27" s="2"/>
      <c r="Q27" s="2"/>
      <c r="R27" s="2"/>
      <c r="S27" s="2"/>
      <c r="T27" s="2"/>
      <c r="U27" s="2"/>
      <c r="V27" s="2"/>
      <c r="W27" s="2"/>
      <c r="X27" s="2"/>
      <c r="Y27" s="2"/>
      <c r="Z27" s="2"/>
    </row>
    <row r="28" ht="15.75" customHeight="1">
      <c r="A28" s="1" t="s">
        <v>174</v>
      </c>
      <c r="B28" s="1">
        <v>-545.0</v>
      </c>
      <c r="C28" s="1">
        <v>-232.0</v>
      </c>
      <c r="D28" s="1">
        <v>102.0</v>
      </c>
      <c r="E28" s="1">
        <v>123.0</v>
      </c>
      <c r="F28" s="1">
        <v>12.0</v>
      </c>
      <c r="G28" s="1">
        <v>111.0</v>
      </c>
      <c r="H28" s="1">
        <v>176.0</v>
      </c>
      <c r="I28" s="1">
        <v>98.0</v>
      </c>
      <c r="J28" s="1">
        <v>-340.0</v>
      </c>
      <c r="K28" s="1">
        <v>-105.0</v>
      </c>
      <c r="L28" s="2"/>
      <c r="M28" s="2"/>
      <c r="N28" s="2"/>
      <c r="O28" s="2"/>
      <c r="P28" s="2"/>
      <c r="Q28" s="2"/>
      <c r="R28" s="2"/>
      <c r="S28" s="2"/>
      <c r="T28" s="2"/>
      <c r="U28" s="2"/>
      <c r="V28" s="2"/>
      <c r="W28" s="2"/>
      <c r="X28" s="2"/>
      <c r="Y28" s="2"/>
      <c r="Z28" s="2"/>
    </row>
    <row r="29" ht="15.75" customHeight="1">
      <c r="A29" s="1" t="s">
        <v>175</v>
      </c>
      <c r="B29" s="1">
        <v>-545.0</v>
      </c>
      <c r="C29" s="1">
        <v>-232.0</v>
      </c>
      <c r="D29" s="1">
        <v>102.0</v>
      </c>
      <c r="E29" s="1">
        <v>123.0</v>
      </c>
      <c r="F29" s="1">
        <v>12.0</v>
      </c>
      <c r="G29" s="1">
        <v>111.0</v>
      </c>
      <c r="H29" s="1">
        <v>176.0</v>
      </c>
      <c r="I29" s="1">
        <v>98.0</v>
      </c>
      <c r="J29" s="1">
        <v>-340.0</v>
      </c>
      <c r="K29" s="1">
        <v>-105.0</v>
      </c>
      <c r="L29" s="2"/>
      <c r="M29" s="2"/>
      <c r="N29" s="2"/>
      <c r="O29" s="2"/>
      <c r="P29" s="2"/>
      <c r="Q29" s="2"/>
      <c r="R29" s="2"/>
      <c r="S29" s="2"/>
      <c r="T29" s="2"/>
      <c r="U29" s="2"/>
      <c r="V29" s="2"/>
      <c r="W29" s="2"/>
      <c r="X29" s="2"/>
      <c r="Y29" s="2"/>
      <c r="Z29" s="2"/>
    </row>
    <row r="30" ht="15.75" customHeight="1">
      <c r="A30" s="1" t="s">
        <v>109</v>
      </c>
      <c r="B30" s="1">
        <v>-76.0</v>
      </c>
      <c r="C30" s="1">
        <v>4.0</v>
      </c>
      <c r="D30" s="1">
        <v>-1.0</v>
      </c>
      <c r="E30" s="1">
        <v>-2.0</v>
      </c>
      <c r="F30" s="1">
        <v>-1.0</v>
      </c>
      <c r="G30" s="1">
        <v>-50.0</v>
      </c>
      <c r="H30" s="1">
        <v>1.0</v>
      </c>
      <c r="I30" s="1">
        <v>-1.0</v>
      </c>
      <c r="J30" s="1">
        <v>-1.0</v>
      </c>
      <c r="K30" s="1">
        <v>1.0</v>
      </c>
      <c r="L30" s="2"/>
      <c r="M30" s="2"/>
      <c r="N30" s="2"/>
      <c r="O30" s="2"/>
      <c r="P30" s="2"/>
      <c r="Q30" s="2"/>
      <c r="R30" s="2"/>
      <c r="S30" s="2"/>
      <c r="T30" s="2"/>
      <c r="U30" s="2"/>
      <c r="V30" s="2"/>
      <c r="W30" s="2"/>
      <c r="X30" s="2"/>
      <c r="Y30" s="2"/>
      <c r="Z30" s="2"/>
    </row>
    <row r="31" ht="15.75" customHeight="1">
      <c r="A31" s="1" t="s">
        <v>176</v>
      </c>
      <c r="B31" s="1">
        <v>-546.0</v>
      </c>
      <c r="C31" s="1">
        <v>-227.0</v>
      </c>
      <c r="D31" s="1">
        <v>100.0</v>
      </c>
      <c r="E31" s="1">
        <v>121.0</v>
      </c>
      <c r="F31" s="1">
        <v>10.0</v>
      </c>
      <c r="G31" s="1">
        <v>111.0</v>
      </c>
      <c r="H31" s="1">
        <v>178.0</v>
      </c>
      <c r="I31" s="1">
        <v>97.0</v>
      </c>
      <c r="J31" s="1">
        <v>-342.0</v>
      </c>
      <c r="K31" s="1">
        <v>-104.0</v>
      </c>
      <c r="L31" s="2"/>
      <c r="M31" s="2"/>
      <c r="N31" s="2"/>
      <c r="O31" s="2"/>
      <c r="P31" s="2"/>
      <c r="Q31" s="2"/>
      <c r="R31" s="2"/>
      <c r="S31" s="2"/>
      <c r="T31" s="2"/>
      <c r="U31" s="2"/>
      <c r="V31" s="2"/>
      <c r="W31" s="2"/>
      <c r="X31" s="2"/>
      <c r="Y31" s="2"/>
      <c r="Z31" s="2"/>
    </row>
    <row r="32" ht="15.75" customHeight="1">
      <c r="A32" s="1" t="s">
        <v>177</v>
      </c>
      <c r="B32" s="1">
        <v>-546.0</v>
      </c>
      <c r="C32" s="1">
        <v>-227.0</v>
      </c>
      <c r="D32" s="1">
        <v>100.0</v>
      </c>
      <c r="E32" s="1">
        <v>121.0</v>
      </c>
      <c r="F32" s="1">
        <v>10.0</v>
      </c>
      <c r="G32" s="1">
        <v>111.0</v>
      </c>
      <c r="H32" s="1">
        <v>178.0</v>
      </c>
      <c r="I32" s="1">
        <v>97.0</v>
      </c>
      <c r="J32" s="1">
        <v>-342.0</v>
      </c>
      <c r="K32" s="1">
        <v>-104.0</v>
      </c>
      <c r="L32" s="2"/>
      <c r="M32" s="2"/>
      <c r="N32" s="2"/>
      <c r="O32" s="2"/>
      <c r="P32" s="2"/>
      <c r="Q32" s="2"/>
      <c r="R32" s="2"/>
      <c r="S32" s="2"/>
      <c r="T32" s="2"/>
      <c r="U32" s="2"/>
      <c r="V32" s="2"/>
      <c r="W32" s="2"/>
      <c r="X32" s="2"/>
      <c r="Y32" s="2"/>
      <c r="Z32" s="2"/>
    </row>
    <row r="33" ht="15.75" customHeight="1">
      <c r="A33" s="1" t="s">
        <v>178</v>
      </c>
      <c r="B33" s="1">
        <v>-546.0</v>
      </c>
      <c r="C33" s="1">
        <v>-227.0</v>
      </c>
      <c r="D33" s="1">
        <v>100.0</v>
      </c>
      <c r="E33" s="1">
        <v>121.0</v>
      </c>
      <c r="F33" s="1">
        <v>10.0</v>
      </c>
      <c r="G33" s="1">
        <v>111.0</v>
      </c>
      <c r="H33" s="1">
        <v>178.0</v>
      </c>
      <c r="I33" s="1">
        <v>97.0</v>
      </c>
      <c r="J33" s="1">
        <v>-342.0</v>
      </c>
      <c r="K33" s="1">
        <v>-104.0</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192</v>
      </c>
      <c r="B37" s="1">
        <v>152.0</v>
      </c>
      <c r="C37" s="1">
        <v>152.0</v>
      </c>
      <c r="D37" s="1">
        <v>152.0</v>
      </c>
      <c r="E37" s="1">
        <v>153.0</v>
      </c>
      <c r="F37" s="1">
        <v>153.0</v>
      </c>
      <c r="G37" s="1">
        <v>201.0</v>
      </c>
      <c r="H37" s="1">
        <v>210.0</v>
      </c>
      <c r="I37" s="1">
        <v>210.0</v>
      </c>
      <c r="J37" s="1">
        <v>211.0</v>
      </c>
      <c r="K37" s="1">
        <v>327.0</v>
      </c>
      <c r="L37" s="2"/>
      <c r="M37" s="2"/>
      <c r="N37" s="2"/>
      <c r="O37" s="2"/>
      <c r="P37" s="2"/>
      <c r="Q37" s="2"/>
      <c r="R37" s="2"/>
      <c r="S37" s="2"/>
      <c r="T37" s="2"/>
      <c r="U37" s="2"/>
      <c r="V37" s="2"/>
      <c r="W37" s="2"/>
      <c r="X37" s="2"/>
      <c r="Y37" s="2"/>
      <c r="Z37" s="2"/>
    </row>
    <row r="38" ht="15.75" customHeight="1">
      <c r="A38" s="1" t="s">
        <v>193</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194</v>
      </c>
      <c r="B39" s="1" t="s">
        <v>181</v>
      </c>
      <c r="C39" s="1" t="s">
        <v>182</v>
      </c>
      <c r="D39" s="1" t="s">
        <v>183</v>
      </c>
      <c r="E39" s="1" t="s">
        <v>184</v>
      </c>
      <c r="F39" s="1" t="s">
        <v>185</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195</v>
      </c>
      <c r="B40" s="1">
        <v>152.0</v>
      </c>
      <c r="C40" s="1">
        <v>152.0</v>
      </c>
      <c r="D40" s="1">
        <v>153.0</v>
      </c>
      <c r="E40" s="1">
        <v>153.0</v>
      </c>
      <c r="F40" s="1">
        <v>154.0</v>
      </c>
      <c r="G40" s="1">
        <v>202.0</v>
      </c>
      <c r="H40" s="1">
        <v>210.0</v>
      </c>
      <c r="I40" s="1">
        <v>210.0</v>
      </c>
      <c r="J40" s="1">
        <v>211.0</v>
      </c>
      <c r="K40" s="1">
        <v>327.0</v>
      </c>
      <c r="L40" s="2"/>
      <c r="M40" s="2"/>
      <c r="N40" s="2"/>
      <c r="O40" s="2"/>
      <c r="P40" s="2"/>
      <c r="Q40" s="2"/>
      <c r="R40" s="2"/>
      <c r="S40" s="2"/>
      <c r="T40" s="2"/>
      <c r="U40" s="2"/>
      <c r="V40" s="2"/>
      <c r="W40" s="2"/>
      <c r="X40" s="2"/>
      <c r="Y40" s="2"/>
      <c r="Z40" s="2"/>
    </row>
    <row r="41" ht="15.75" customHeight="1">
      <c r="A41" s="1" t="s">
        <v>196</v>
      </c>
      <c r="B41" s="1" t="s">
        <v>197</v>
      </c>
      <c r="C41" s="1" t="s">
        <v>198</v>
      </c>
      <c r="D41" s="1" t="s">
        <v>199</v>
      </c>
      <c r="E41" s="1" t="s">
        <v>200</v>
      </c>
      <c r="F41" s="1" t="s">
        <v>201</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207</v>
      </c>
      <c r="B42" s="1" t="s">
        <v>197</v>
      </c>
      <c r="C42" s="1" t="s">
        <v>198</v>
      </c>
      <c r="D42" s="1" t="s">
        <v>199</v>
      </c>
      <c r="E42" s="1" t="s">
        <v>200</v>
      </c>
      <c r="F42" s="1" t="s">
        <v>201</v>
      </c>
      <c r="G42" s="1" t="s">
        <v>208</v>
      </c>
      <c r="H42" s="1" t="s">
        <v>203</v>
      </c>
      <c r="I42" s="1" t="s">
        <v>204</v>
      </c>
      <c r="J42" s="1" t="s">
        <v>205</v>
      </c>
      <c r="K42" s="1" t="s">
        <v>206</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201</v>
      </c>
      <c r="G43" s="1" t="s">
        <v>201</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225</v>
      </c>
      <c r="I44" s="1" t="s">
        <v>226</v>
      </c>
      <c r="J44" s="1" t="s">
        <v>227</v>
      </c>
      <c r="K44" s="1" t="s">
        <v>228</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229</v>
      </c>
      <c r="B46" s="1">
        <v>123.0</v>
      </c>
      <c r="C46" s="1">
        <v>83.0</v>
      </c>
      <c r="D46" s="1">
        <v>276.0</v>
      </c>
      <c r="E46" s="1">
        <v>250.0</v>
      </c>
      <c r="F46" s="1">
        <v>216.0</v>
      </c>
      <c r="G46" s="1">
        <v>398.0</v>
      </c>
      <c r="H46" s="1">
        <v>526.0</v>
      </c>
      <c r="I46" s="1">
        <v>581.0</v>
      </c>
      <c r="J46" s="1">
        <v>264.0</v>
      </c>
      <c r="K46" s="1">
        <v>586.0</v>
      </c>
      <c r="L46" s="2"/>
      <c r="M46" s="2"/>
      <c r="N46" s="2"/>
      <c r="O46" s="2"/>
      <c r="P46" s="2"/>
      <c r="Q46" s="2"/>
      <c r="R46" s="2"/>
      <c r="S46" s="2"/>
      <c r="T46" s="2"/>
      <c r="U46" s="2"/>
      <c r="V46" s="2"/>
      <c r="W46" s="2"/>
      <c r="X46" s="2"/>
      <c r="Y46" s="2"/>
      <c r="Z46" s="2"/>
    </row>
    <row r="47" ht="15.75" customHeight="1">
      <c r="A47" s="1" t="s">
        <v>230</v>
      </c>
      <c r="B47" s="1">
        <v>-549.0</v>
      </c>
      <c r="C47" s="1">
        <v>-172.0</v>
      </c>
      <c r="D47" s="1">
        <v>160.0</v>
      </c>
      <c r="E47" s="1">
        <v>161.0</v>
      </c>
      <c r="F47" s="1">
        <v>41.0</v>
      </c>
      <c r="G47" s="1">
        <v>121.0</v>
      </c>
      <c r="H47" s="1">
        <v>268.0</v>
      </c>
      <c r="I47" s="1">
        <v>290.0</v>
      </c>
      <c r="J47" s="1">
        <v>-151.0</v>
      </c>
      <c r="K47" s="1">
        <v>69.0</v>
      </c>
      <c r="L47" s="2"/>
      <c r="M47" s="2"/>
      <c r="N47" s="2"/>
      <c r="O47" s="2"/>
      <c r="P47" s="2"/>
      <c r="Q47" s="2"/>
      <c r="R47" s="2"/>
      <c r="S47" s="2"/>
      <c r="T47" s="2"/>
      <c r="U47" s="2"/>
      <c r="V47" s="2"/>
      <c r="W47" s="2"/>
      <c r="X47" s="2"/>
      <c r="Y47" s="2"/>
      <c r="Z47" s="2"/>
    </row>
    <row r="48" ht="15.75" customHeight="1">
      <c r="A48" s="1" t="s">
        <v>231</v>
      </c>
      <c r="B48" s="1">
        <v>-553.0</v>
      </c>
      <c r="C48" s="1">
        <v>-175.0</v>
      </c>
      <c r="D48" s="1">
        <v>156.0</v>
      </c>
      <c r="E48" s="1">
        <v>155.0</v>
      </c>
      <c r="F48" s="1">
        <v>34.0</v>
      </c>
      <c r="G48" s="1">
        <v>111.0</v>
      </c>
      <c r="H48" s="1">
        <v>259.0</v>
      </c>
      <c r="I48" s="1">
        <v>283.0</v>
      </c>
      <c r="J48" s="1">
        <v>-165.0</v>
      </c>
      <c r="K48" s="1">
        <v>35.0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t="s">
        <v>236</v>
      </c>
      <c r="F49" s="1" t="s">
        <v>237</v>
      </c>
      <c r="G49" s="1" t="s">
        <v>238</v>
      </c>
      <c r="H49" s="1" t="s">
        <v>239</v>
      </c>
      <c r="I49" s="1" t="s">
        <v>240</v>
      </c>
      <c r="J49" s="1">
        <v>-13.0</v>
      </c>
      <c r="K49" s="1" t="s">
        <v>241</v>
      </c>
      <c r="L49" s="2"/>
      <c r="M49" s="2"/>
      <c r="N49" s="2"/>
      <c r="O49" s="2"/>
      <c r="P49" s="2"/>
      <c r="Q49" s="2"/>
      <c r="R49" s="2"/>
      <c r="S49" s="2"/>
      <c r="T49" s="2"/>
      <c r="U49" s="2"/>
      <c r="V49" s="2"/>
      <c r="W49" s="2"/>
      <c r="X49" s="2"/>
      <c r="Y49" s="2"/>
      <c r="Z49" s="2"/>
    </row>
    <row r="50" ht="15.75" customHeight="1">
      <c r="A50" s="1" t="s">
        <v>242</v>
      </c>
      <c r="B50" s="1">
        <v>35.0</v>
      </c>
      <c r="C50" s="1">
        <v>15.0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243</v>
      </c>
      <c r="B51" s="1">
        <v>35.0</v>
      </c>
      <c r="C51" s="1">
        <v>15.0</v>
      </c>
      <c r="D51" s="1">
        <v>44.0</v>
      </c>
      <c r="E51" s="1">
        <v>62.0</v>
      </c>
      <c r="F51" s="1">
        <v>53.0</v>
      </c>
      <c r="G51" s="1">
        <v>92.0</v>
      </c>
      <c r="H51" s="1">
        <v>98.0</v>
      </c>
      <c r="I51" s="1">
        <v>135.0</v>
      </c>
      <c r="J51" s="1">
        <v>83.0</v>
      </c>
      <c r="K51" s="1">
        <v>133.0</v>
      </c>
      <c r="L51" s="2"/>
      <c r="M51" s="2"/>
      <c r="N51" s="2"/>
      <c r="O51" s="2"/>
      <c r="P51" s="2"/>
      <c r="Q51" s="2"/>
      <c r="R51" s="2"/>
      <c r="S51" s="2"/>
      <c r="T51" s="2"/>
      <c r="U51" s="2"/>
      <c r="V51" s="2"/>
      <c r="W51" s="2"/>
      <c r="X51" s="2"/>
      <c r="Y51" s="2"/>
      <c r="Z51" s="2"/>
    </row>
    <row r="52" ht="15.75" customHeight="1">
      <c r="A52" s="1" t="s">
        <v>244</v>
      </c>
      <c r="B52" s="1">
        <v>-128.0</v>
      </c>
      <c r="C52" s="1">
        <v>-20.0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245</v>
      </c>
      <c r="B53" s="1">
        <v>-128.0</v>
      </c>
      <c r="C53" s="1">
        <v>-20.0</v>
      </c>
      <c r="D53" s="1">
        <v>30.0</v>
      </c>
      <c r="E53" s="1">
        <v>-3.0</v>
      </c>
      <c r="F53" s="1">
        <v>-32.0</v>
      </c>
      <c r="G53" s="1">
        <v>-20.0</v>
      </c>
      <c r="H53" s="1">
        <v>-22.0</v>
      </c>
      <c r="I53" s="1">
        <v>11.0</v>
      </c>
      <c r="J53" s="1">
        <v>-43.0</v>
      </c>
      <c r="K53" s="1">
        <v>-86.0</v>
      </c>
      <c r="L53" s="2"/>
      <c r="M53" s="2"/>
      <c r="N53" s="2"/>
      <c r="O53" s="2"/>
      <c r="P53" s="2"/>
      <c r="Q53" s="2"/>
      <c r="R53" s="2"/>
      <c r="S53" s="2"/>
      <c r="T53" s="2"/>
      <c r="U53" s="2"/>
      <c r="V53" s="2"/>
      <c r="W53" s="2"/>
      <c r="X53" s="2"/>
      <c r="Y53" s="2"/>
      <c r="Z53" s="2"/>
    </row>
    <row r="54" ht="15.75" customHeight="1">
      <c r="A54" s="1" t="s">
        <v>246</v>
      </c>
      <c r="B54" s="1">
        <v>-355.0</v>
      </c>
      <c r="C54" s="1">
        <v>-114.0</v>
      </c>
      <c r="D54" s="1">
        <v>92.0</v>
      </c>
      <c r="E54" s="1">
        <v>96.0</v>
      </c>
      <c r="F54" s="1">
        <v>20.0</v>
      </c>
      <c r="G54" s="1">
        <v>116.0</v>
      </c>
      <c r="H54" s="1">
        <v>201.0</v>
      </c>
      <c r="I54" s="1">
        <v>169.0</v>
      </c>
      <c r="J54" s="1">
        <v>-79.0</v>
      </c>
      <c r="K54" s="1">
        <v>7.0</v>
      </c>
      <c r="L54" s="2"/>
      <c r="M54" s="2"/>
      <c r="N54" s="2"/>
      <c r="O54" s="2"/>
      <c r="P54" s="2"/>
      <c r="Q54" s="2"/>
      <c r="R54" s="2"/>
      <c r="S54" s="2"/>
      <c r="T54" s="2"/>
      <c r="U54" s="2"/>
      <c r="V54" s="2"/>
      <c r="W54" s="2"/>
      <c r="X54" s="2"/>
      <c r="Y54" s="2"/>
      <c r="Z54" s="2"/>
    </row>
    <row r="55" ht="15.75" customHeight="1">
      <c r="A55" s="1" t="s">
        <v>247</v>
      </c>
      <c r="B55" s="1">
        <v>2.0</v>
      </c>
      <c r="C55" s="1">
        <v>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248</v>
      </c>
      <c r="B56" s="1">
        <v>0.0</v>
      </c>
      <c r="C56" s="1">
        <v>0.0</v>
      </c>
      <c r="D56" s="1">
        <v>0.0</v>
      </c>
      <c r="E56" s="1">
        <v>2.0</v>
      </c>
      <c r="F56" s="1">
        <v>0.0</v>
      </c>
      <c r="G56" s="1">
        <v>19.0</v>
      </c>
      <c r="H56" s="1">
        <v>11.0</v>
      </c>
      <c r="I56" s="1">
        <v>8.0</v>
      </c>
      <c r="J56" s="1">
        <v>7.0</v>
      </c>
      <c r="K56" s="1">
        <v>57.0</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17.0</v>
      </c>
      <c r="C58" s="1">
        <v>18.0</v>
      </c>
      <c r="D58" s="1">
        <v>23.0</v>
      </c>
      <c r="E58" s="1">
        <v>21.0</v>
      </c>
      <c r="F58" s="1">
        <v>22.0</v>
      </c>
      <c r="G58" s="1">
        <v>31.0</v>
      </c>
      <c r="H58" s="1">
        <v>36.0</v>
      </c>
      <c r="I58" s="1">
        <v>34.0</v>
      </c>
      <c r="J58" s="1">
        <v>28.0</v>
      </c>
      <c r="K58" s="1">
        <v>61.0</v>
      </c>
      <c r="L58" s="2"/>
      <c r="M58" s="2"/>
      <c r="N58" s="2"/>
      <c r="O58" s="2"/>
      <c r="P58" s="2"/>
      <c r="Q58" s="2"/>
      <c r="R58" s="2"/>
      <c r="S58" s="2"/>
      <c r="T58" s="2"/>
      <c r="U58" s="2"/>
      <c r="V58" s="2"/>
      <c r="W58" s="2"/>
      <c r="X58" s="2"/>
      <c r="Y58" s="2"/>
      <c r="Z58" s="2"/>
    </row>
    <row r="59" ht="15.75" customHeight="1">
      <c r="A59" s="1" t="s">
        <v>251</v>
      </c>
      <c r="B59" s="1">
        <v>13.0</v>
      </c>
      <c r="C59" s="1">
        <v>11.0</v>
      </c>
      <c r="D59" s="1">
        <v>11.0</v>
      </c>
      <c r="E59" s="1">
        <v>17.0</v>
      </c>
      <c r="F59" s="1">
        <v>11.0</v>
      </c>
      <c r="G59" s="1">
        <v>9.0</v>
      </c>
      <c r="H59" s="1">
        <v>7.0</v>
      </c>
      <c r="I59" s="1">
        <v>11.0</v>
      </c>
      <c r="J59" s="1">
        <v>18.0</v>
      </c>
      <c r="K59" s="1">
        <v>14.0</v>
      </c>
      <c r="L59" s="2"/>
      <c r="M59" s="2"/>
      <c r="N59" s="2"/>
      <c r="O59" s="2"/>
      <c r="P59" s="2"/>
      <c r="Q59" s="2"/>
      <c r="R59" s="2"/>
      <c r="S59" s="2"/>
      <c r="T59" s="2"/>
      <c r="U59" s="2"/>
      <c r="V59" s="2"/>
      <c r="W59" s="2"/>
      <c r="X59" s="2"/>
      <c r="Y59" s="2"/>
      <c r="Z59" s="2"/>
    </row>
    <row r="60" ht="15.75" customHeight="1">
      <c r="A60" s="1" t="s">
        <v>252</v>
      </c>
      <c r="B60" s="1">
        <v>0.0</v>
      </c>
      <c r="C60" s="1">
        <v>0.0</v>
      </c>
      <c r="D60" s="1">
        <v>0.0</v>
      </c>
      <c r="E60" s="1">
        <v>0.0</v>
      </c>
      <c r="F60" s="1">
        <v>0.0</v>
      </c>
      <c r="G60" s="1">
        <v>23.0</v>
      </c>
      <c r="H60" s="1">
        <v>0.0</v>
      </c>
      <c r="I60" s="1">
        <v>0.0</v>
      </c>
      <c r="J60" s="1">
        <v>0.0</v>
      </c>
      <c r="K60" s="1">
        <v>0.0</v>
      </c>
      <c r="L60" s="2"/>
      <c r="M60" s="2"/>
      <c r="N60" s="2"/>
      <c r="O60" s="2"/>
      <c r="P60" s="2"/>
      <c r="Q60" s="2"/>
      <c r="R60" s="2"/>
      <c r="S60" s="2"/>
      <c r="T60" s="2"/>
      <c r="U60" s="2"/>
      <c r="V60" s="2"/>
      <c r="W60" s="2"/>
      <c r="X60" s="2"/>
      <c r="Y60" s="2"/>
      <c r="Z60" s="2"/>
    </row>
    <row r="61" ht="15.75" customHeight="1">
      <c r="A61" s="1" t="s">
        <v>253</v>
      </c>
      <c r="B61" s="1">
        <v>3.0</v>
      </c>
      <c r="C61" s="1">
        <v>3.0</v>
      </c>
      <c r="D61" s="1">
        <v>7.0</v>
      </c>
      <c r="E61" s="1">
        <v>6.0</v>
      </c>
      <c r="F61" s="1">
        <v>5.0</v>
      </c>
      <c r="G61" s="1">
        <v>9.0</v>
      </c>
      <c r="H61" s="1">
        <v>12.0</v>
      </c>
      <c r="I61" s="1">
        <v>8.0</v>
      </c>
      <c r="J61" s="1">
        <v>5.0</v>
      </c>
      <c r="K61" s="1">
        <v>9.0</v>
      </c>
      <c r="L61" s="2"/>
      <c r="M61" s="2"/>
      <c r="N61" s="2"/>
      <c r="O61" s="2"/>
      <c r="P61" s="2"/>
      <c r="Q61" s="2"/>
      <c r="R61" s="2"/>
      <c r="S61" s="2"/>
      <c r="T61" s="2"/>
      <c r="U61" s="2"/>
      <c r="V61" s="2"/>
      <c r="W61" s="2"/>
      <c r="X61" s="2"/>
      <c r="Y61" s="2"/>
      <c r="Z61" s="2"/>
    </row>
    <row r="62" ht="15.75" customHeight="1">
      <c r="A62" s="1" t="s">
        <v>254</v>
      </c>
      <c r="B62" s="1">
        <v>3.0</v>
      </c>
      <c r="C62" s="1">
        <v>3.0</v>
      </c>
      <c r="D62" s="1">
        <v>7.0</v>
      </c>
      <c r="E62" s="1">
        <v>6.0</v>
      </c>
      <c r="F62" s="1">
        <v>5.0</v>
      </c>
      <c r="G62" s="1">
        <v>9.0</v>
      </c>
      <c r="H62" s="1">
        <v>12.0</v>
      </c>
      <c r="I62" s="1">
        <v>8.0</v>
      </c>
      <c r="J62" s="1">
        <v>5.0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184</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373</v>
      </c>
      <c r="I14" s="1" t="s">
        <v>374</v>
      </c>
      <c r="J14" s="1" t="s">
        <v>375</v>
      </c>
      <c r="K14" s="1" t="s">
        <v>376</v>
      </c>
      <c r="L14" s="2"/>
      <c r="M14" s="2"/>
      <c r="N14" s="2"/>
      <c r="O14" s="2"/>
      <c r="P14" s="2"/>
      <c r="Q14" s="2"/>
      <c r="R14" s="2"/>
      <c r="S14" s="2"/>
      <c r="T14" s="2"/>
      <c r="U14" s="2"/>
      <c r="V14" s="2"/>
      <c r="W14" s="2"/>
      <c r="X14" s="2"/>
      <c r="Y14" s="2"/>
      <c r="Z14" s="2"/>
    </row>
    <row r="15">
      <c r="A15" s="1" t="s">
        <v>377</v>
      </c>
      <c r="B15" s="1" t="s">
        <v>367</v>
      </c>
      <c r="C15" s="1" t="s">
        <v>368</v>
      </c>
      <c r="D15" s="1" t="s">
        <v>369</v>
      </c>
      <c r="E15" s="1" t="s">
        <v>370</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313</v>
      </c>
      <c r="G16" s="1" t="s">
        <v>383</v>
      </c>
      <c r="H16" s="1" t="s">
        <v>384</v>
      </c>
      <c r="I16" s="1" t="s">
        <v>385</v>
      </c>
      <c r="J16" s="1" t="s">
        <v>386</v>
      </c>
      <c r="K16" s="1" t="s">
        <v>215</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391</v>
      </c>
      <c r="F18" s="1" t="s">
        <v>392</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266</v>
      </c>
      <c r="F20" s="1" t="s">
        <v>217</v>
      </c>
      <c r="G20" s="1" t="s">
        <v>210</v>
      </c>
      <c r="H20" s="1" t="s">
        <v>411</v>
      </c>
      <c r="I20" s="1" t="s">
        <v>412</v>
      </c>
      <c r="J20" s="1" t="s">
        <v>216</v>
      </c>
      <c r="K20" s="1" t="s">
        <v>216</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277</v>
      </c>
      <c r="I21" s="1" t="s">
        <v>420</v>
      </c>
      <c r="J21" s="1" t="s">
        <v>416</v>
      </c>
      <c r="K21" s="1" t="s">
        <v>418</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v>2.0</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186</v>
      </c>
      <c r="D27" s="1" t="s">
        <v>467</v>
      </c>
      <c r="E27" s="1" t="s">
        <v>462</v>
      </c>
      <c r="F27" s="1" t="s">
        <v>468</v>
      </c>
      <c r="G27" s="1" t="s">
        <v>469</v>
      </c>
      <c r="H27" s="1" t="s">
        <v>470</v>
      </c>
      <c r="I27" s="1" t="s">
        <v>464</v>
      </c>
      <c r="J27" s="1" t="s">
        <v>471</v>
      </c>
      <c r="K27" s="1" t="s">
        <v>472</v>
      </c>
      <c r="L27" s="2"/>
      <c r="M27" s="2"/>
      <c r="N27" s="2"/>
      <c r="O27" s="2"/>
      <c r="P27" s="2"/>
      <c r="Q27" s="2"/>
      <c r="R27" s="2"/>
      <c r="S27" s="2"/>
      <c r="T27" s="2"/>
      <c r="U27" s="2"/>
      <c r="V27" s="2"/>
      <c r="W27" s="2"/>
      <c r="X27" s="2"/>
      <c r="Y27" s="2"/>
      <c r="Z27" s="2"/>
    </row>
    <row r="28" ht="15.75" customHeight="1">
      <c r="A28" s="1" t="s">
        <v>473</v>
      </c>
      <c r="B28" s="1" t="s">
        <v>370</v>
      </c>
      <c r="C28" s="1" t="s">
        <v>474</v>
      </c>
      <c r="D28" s="1" t="s">
        <v>475</v>
      </c>
      <c r="E28" s="1" t="s">
        <v>476</v>
      </c>
      <c r="F28" s="1" t="s">
        <v>477</v>
      </c>
      <c r="G28" s="1" t="s">
        <v>478</v>
      </c>
      <c r="H28" s="1" t="s">
        <v>479</v>
      </c>
      <c r="I28" s="1" t="s">
        <v>480</v>
      </c>
      <c r="J28" s="1" t="s">
        <v>481</v>
      </c>
      <c r="K28" s="1" t="s">
        <v>448</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234</v>
      </c>
      <c r="G34" s="1" t="s">
        <v>531</v>
      </c>
      <c r="H34" s="1" t="s">
        <v>459</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540</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v>0.0</v>
      </c>
      <c r="F38" s="1">
        <v>0.0</v>
      </c>
      <c r="G38" s="1" t="s">
        <v>571</v>
      </c>
      <c r="H38" s="1" t="s">
        <v>572</v>
      </c>
      <c r="I38" s="1" t="s">
        <v>573</v>
      </c>
      <c r="J38" s="1" t="s">
        <v>574</v>
      </c>
      <c r="K38" s="1" t="s">
        <v>293</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v>0.0</v>
      </c>
      <c r="F39" s="1">
        <v>0.0</v>
      </c>
      <c r="G39" s="1" t="s">
        <v>579</v>
      </c>
      <c r="H39" s="1" t="s">
        <v>580</v>
      </c>
      <c r="I39" s="1" t="s">
        <v>581</v>
      </c>
      <c r="J39" s="1" t="s">
        <v>582</v>
      </c>
      <c r="K39" s="1" t="s">
        <v>479</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v>0.0</v>
      </c>
      <c r="F40" s="1">
        <v>0.0</v>
      </c>
      <c r="G40" s="1" t="s">
        <v>133</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183</v>
      </c>
      <c r="C41" s="1" t="s">
        <v>203</v>
      </c>
      <c r="D41" s="1" t="s">
        <v>592</v>
      </c>
      <c r="E41" s="1" t="s">
        <v>593</v>
      </c>
      <c r="F41" s="1" t="s">
        <v>593</v>
      </c>
      <c r="G41" s="1" t="s">
        <v>463</v>
      </c>
      <c r="H41" s="1" t="s">
        <v>213</v>
      </c>
      <c r="I41" s="1" t="s">
        <v>594</v>
      </c>
      <c r="J41" s="1" t="s">
        <v>595</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601</v>
      </c>
      <c r="F42" s="1" t="s">
        <v>602</v>
      </c>
      <c r="G42" s="1" t="s">
        <v>603</v>
      </c>
      <c r="H42" s="1" t="s">
        <v>604</v>
      </c>
      <c r="I42" s="1" t="s">
        <v>605</v>
      </c>
      <c r="J42" s="1" t="s">
        <v>217</v>
      </c>
      <c r="K42" s="1" t="s">
        <v>416</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409</v>
      </c>
      <c r="F43" s="1" t="s">
        <v>410</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412</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v>28.0</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213</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557</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476</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532</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768</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769</v>
      </c>
      <c r="G60" s="1" t="s">
        <v>780</v>
      </c>
      <c r="H60" s="1" t="s">
        <v>781</v>
      </c>
      <c r="I60" s="1" t="s">
        <v>772</v>
      </c>
      <c r="J60" s="1" t="s">
        <v>782</v>
      </c>
      <c r="K60" s="1" t="s">
        <v>774</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v>0.0</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v>0.0</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v>0.0</v>
      </c>
      <c r="F64" s="1" t="s">
        <v>808</v>
      </c>
      <c r="G64" s="1" t="s">
        <v>818</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824</v>
      </c>
      <c r="C65" s="1">
        <v>-45.0</v>
      </c>
      <c r="D65" s="1" t="s">
        <v>825</v>
      </c>
      <c r="E65" s="1">
        <v>100.0</v>
      </c>
      <c r="F65" s="1">
        <v>40.0</v>
      </c>
      <c r="G65" s="1" t="s">
        <v>824</v>
      </c>
      <c r="H65" s="1" t="s">
        <v>826</v>
      </c>
      <c r="I65" s="1" t="s">
        <v>827</v>
      </c>
      <c r="J65" s="1" t="s">
        <v>828</v>
      </c>
      <c r="K65" s="1" t="s">
        <v>829</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833</v>
      </c>
      <c r="D67" s="1" t="s">
        <v>354</v>
      </c>
      <c r="E67" s="1" t="s">
        <v>834</v>
      </c>
      <c r="F67" s="1" t="s">
        <v>200</v>
      </c>
      <c r="G67" s="1" t="s">
        <v>835</v>
      </c>
      <c r="H67" s="1" t="s">
        <v>836</v>
      </c>
      <c r="I67" s="1" t="s">
        <v>837</v>
      </c>
      <c r="J67" s="1" t="s">
        <v>781</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t="s">
        <v>868</v>
      </c>
      <c r="I70" s="1" t="s">
        <v>869</v>
      </c>
      <c r="J70" s="1" t="s">
        <v>870</v>
      </c>
      <c r="K70" s="1" t="s">
        <v>871</v>
      </c>
      <c r="L70" s="2"/>
      <c r="M70" s="2"/>
      <c r="N70" s="2"/>
      <c r="O70" s="2"/>
      <c r="P70" s="2"/>
      <c r="Q70" s="2"/>
      <c r="R70" s="2"/>
      <c r="S70" s="2"/>
      <c r="T70" s="2"/>
      <c r="U70" s="2"/>
      <c r="V70" s="2"/>
      <c r="W70" s="2"/>
      <c r="X70" s="2"/>
      <c r="Y70" s="2"/>
      <c r="Z70" s="2"/>
    </row>
    <row r="71" ht="15.75" customHeight="1">
      <c r="A71" s="1" t="s">
        <v>872</v>
      </c>
      <c r="B71" s="1" t="s">
        <v>873</v>
      </c>
      <c r="C71" s="1" t="s">
        <v>874</v>
      </c>
      <c r="D71" s="1" t="s">
        <v>875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258</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901</v>
      </c>
      <c r="J73" s="1" t="s">
        <v>902</v>
      </c>
      <c r="K73" s="1" t="s">
        <v>892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728</v>
      </c>
      <c r="F75" s="1" t="s">
        <v>918</v>
      </c>
      <c r="G75" s="1" t="s">
        <v>782</v>
      </c>
      <c r="H75" s="1" t="s">
        <v>919</v>
      </c>
      <c r="I75" s="1" t="s">
        <v>920</v>
      </c>
      <c r="J75" s="1" t="s">
        <v>921</v>
      </c>
      <c r="K75" s="1" t="s">
        <v>773</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321</v>
      </c>
      <c r="E77" s="1" t="s">
        <v>410</v>
      </c>
      <c r="F77" s="1" t="s">
        <v>936</v>
      </c>
      <c r="G77" s="1" t="s">
        <v>937</v>
      </c>
      <c r="H77" s="1" t="s">
        <v>500</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599</v>
      </c>
      <c r="E78" s="1" t="s">
        <v>944</v>
      </c>
      <c r="F78" s="1" t="s">
        <v>945</v>
      </c>
      <c r="G78" s="1" t="s">
        <v>946</v>
      </c>
      <c r="H78" s="1" t="s">
        <v>947</v>
      </c>
      <c r="I78" s="1" t="s">
        <v>948</v>
      </c>
      <c r="J78" s="1" t="s">
        <v>949</v>
      </c>
      <c r="K78" s="1" t="s">
        <v>950</v>
      </c>
      <c r="L78" s="2"/>
      <c r="M78" s="2"/>
      <c r="N78" s="2"/>
      <c r="O78" s="2"/>
      <c r="P78" s="2"/>
      <c r="Q78" s="2"/>
      <c r="R78" s="2"/>
      <c r="S78" s="2"/>
      <c r="T78" s="2"/>
      <c r="U78" s="2"/>
      <c r="V78" s="2"/>
      <c r="W78" s="2"/>
      <c r="X78" s="2"/>
      <c r="Y78" s="2"/>
      <c r="Z78" s="2"/>
    </row>
    <row r="79" ht="15.75" customHeight="1">
      <c r="A79" s="1" t="s">
        <v>951</v>
      </c>
      <c r="B79" s="1" t="s">
        <v>952</v>
      </c>
      <c r="C79" s="1" t="s">
        <v>953</v>
      </c>
      <c r="D79" s="1" t="s">
        <v>287</v>
      </c>
      <c r="E79" s="1" t="s">
        <v>954</v>
      </c>
      <c r="F79" s="1" t="s">
        <v>468</v>
      </c>
      <c r="G79" s="1" t="s">
        <v>955</v>
      </c>
      <c r="H79" s="1" t="s">
        <v>956</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952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800</v>
      </c>
      <c r="D82" s="1" t="s">
        <v>983</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787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369</v>
      </c>
      <c r="H85" s="1" t="s">
        <v>1018</v>
      </c>
      <c r="I85" s="1" t="s">
        <v>1019</v>
      </c>
      <c r="J85" s="1" t="s">
        <v>1020</v>
      </c>
      <c r="K85" s="1" t="s">
        <v>1021</v>
      </c>
      <c r="L85" s="2"/>
      <c r="M85" s="2"/>
      <c r="N85" s="2"/>
      <c r="O85" s="2"/>
      <c r="P85" s="2"/>
      <c r="Q85" s="2"/>
      <c r="R85" s="2"/>
      <c r="S85" s="2"/>
      <c r="T85" s="2"/>
      <c r="U85" s="2"/>
      <c r="V85" s="2"/>
      <c r="W85" s="2"/>
      <c r="X85" s="2"/>
      <c r="Y85" s="2"/>
      <c r="Z85" s="2"/>
    </row>
    <row r="86" ht="15.75" customHeight="1">
      <c r="A86" s="1" t="s">
        <v>1022</v>
      </c>
      <c r="B86" s="1" t="s">
        <v>1023</v>
      </c>
      <c r="C86" s="1" t="s">
        <v>1024</v>
      </c>
      <c r="D86" s="1" t="s">
        <v>1025</v>
      </c>
      <c r="E86" s="1" t="s">
        <v>1026</v>
      </c>
      <c r="F86" s="1" t="s">
        <v>1027</v>
      </c>
      <c r="G86" s="1" t="s">
        <v>1028</v>
      </c>
      <c r="H86" s="1" t="s">
        <v>1029</v>
      </c>
      <c r="I86" s="1" t="s">
        <v>1030</v>
      </c>
      <c r="J86" s="1" t="s">
        <v>1031</v>
      </c>
      <c r="K86" s="1" t="s">
        <v>1032</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t="s">
        <v>1046</v>
      </c>
      <c r="C89" s="1" t="s">
        <v>1047</v>
      </c>
      <c r="D89" s="1" t="s">
        <v>283</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1059</v>
      </c>
      <c r="F90" s="1" t="s">
        <v>1060</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v>-10.0</v>
      </c>
      <c r="E91" s="1" t="s">
        <v>1069</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343</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1043</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1110</v>
      </c>
      <c r="E95" s="1" t="s">
        <v>1111</v>
      </c>
      <c r="F95" s="1" t="s">
        <v>1112</v>
      </c>
      <c r="G95" s="1" t="s">
        <v>1113</v>
      </c>
      <c r="H95" s="1" t="s">
        <v>1114</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1124</v>
      </c>
      <c r="H96" s="1" t="s">
        <v>1125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1133</v>
      </c>
      <c r="F97" s="1" t="s">
        <v>1134</v>
      </c>
      <c r="G97" s="1" t="s">
        <v>405</v>
      </c>
      <c r="H97" s="1" t="s">
        <v>1135</v>
      </c>
      <c r="I97" s="1" t="s">
        <v>1136</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1141</v>
      </c>
      <c r="D98" s="1" t="s">
        <v>1142</v>
      </c>
      <c r="E98" s="1" t="s">
        <v>1143</v>
      </c>
      <c r="F98" s="1" t="s">
        <v>1144</v>
      </c>
      <c r="G98" s="1" t="s">
        <v>1145</v>
      </c>
      <c r="H98" s="1" t="s">
        <v>1146</v>
      </c>
      <c r="I98" s="1" t="s">
        <v>1147</v>
      </c>
      <c r="J98" s="1" t="s">
        <v>1148</v>
      </c>
      <c r="K98" s="1" t="s">
        <v>1149</v>
      </c>
      <c r="L98" s="2"/>
      <c r="M98" s="2"/>
      <c r="N98" s="2"/>
      <c r="O98" s="2"/>
      <c r="P98" s="2"/>
      <c r="Q98" s="2"/>
      <c r="R98" s="2"/>
      <c r="S98" s="2"/>
      <c r="T98" s="2"/>
      <c r="U98" s="2"/>
      <c r="V98" s="2"/>
      <c r="W98" s="2"/>
      <c r="X98" s="2"/>
      <c r="Y98" s="2"/>
      <c r="Z98" s="2"/>
    </row>
    <row r="99" ht="15.75" customHeight="1">
      <c r="A99" s="1" t="s">
        <v>1150</v>
      </c>
      <c r="B99" s="1" t="s">
        <v>1151</v>
      </c>
      <c r="C99" s="1" t="s">
        <v>1152</v>
      </c>
      <c r="D99" s="1" t="s">
        <v>1153</v>
      </c>
      <c r="E99" s="1" t="s">
        <v>457</v>
      </c>
      <c r="F99" s="1" t="s">
        <v>1154</v>
      </c>
      <c r="G99" s="1">
        <v>27.0</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772</v>
      </c>
      <c r="C100" s="1" t="s">
        <v>1160</v>
      </c>
      <c r="D100" s="1" t="s">
        <v>1161</v>
      </c>
      <c r="E100" s="1" t="s">
        <v>1162</v>
      </c>
      <c r="F100" s="1" t="s">
        <v>1068</v>
      </c>
      <c r="G100" s="1" t="s">
        <v>1163</v>
      </c>
      <c r="H100" s="1" t="s">
        <v>1164</v>
      </c>
      <c r="I100" s="1">
        <v>22.0</v>
      </c>
      <c r="J100" s="1" t="s">
        <v>1165</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1169</v>
      </c>
      <c r="D101" s="1" t="s">
        <v>1170</v>
      </c>
      <c r="E101" s="1">
        <v>-1.0</v>
      </c>
      <c r="F101" s="1" t="s">
        <v>1171</v>
      </c>
      <c r="G101" s="1" t="s">
        <v>1172</v>
      </c>
      <c r="H101" s="1" t="s">
        <v>1173</v>
      </c>
      <c r="I101" s="1" t="s">
        <v>1174</v>
      </c>
      <c r="J101" s="1" t="s">
        <v>1175</v>
      </c>
      <c r="K101" s="1" t="s">
        <v>1176</v>
      </c>
      <c r="L101" s="2"/>
      <c r="M101" s="2"/>
      <c r="N101" s="2"/>
      <c r="O101" s="2"/>
      <c r="P101" s="2"/>
      <c r="Q101" s="2"/>
      <c r="R101" s="2"/>
      <c r="S101" s="2"/>
      <c r="T101" s="2"/>
      <c r="U101" s="2"/>
      <c r="V101" s="2"/>
      <c r="W101" s="2"/>
      <c r="X101" s="2"/>
      <c r="Y101" s="2"/>
      <c r="Z101" s="2"/>
    </row>
    <row r="102" ht="15.75" customHeight="1">
      <c r="A102" s="1" t="s">
        <v>1177</v>
      </c>
      <c r="B102" s="1" t="s">
        <v>1178</v>
      </c>
      <c r="C102" s="1" t="s">
        <v>1179</v>
      </c>
      <c r="D102" s="1" t="s">
        <v>1180</v>
      </c>
      <c r="E102" s="1">
        <v>-1.0</v>
      </c>
      <c r="F102" s="1" t="s">
        <v>1039</v>
      </c>
      <c r="G102" s="1" t="s">
        <v>1181</v>
      </c>
      <c r="H102" s="1" t="s">
        <v>1182</v>
      </c>
      <c r="I102" s="1" t="s">
        <v>1183</v>
      </c>
      <c r="J102" s="1" t="s">
        <v>1175</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962</v>
      </c>
      <c r="D103" s="1" t="s">
        <v>1187</v>
      </c>
      <c r="E103" s="1" t="s">
        <v>1188</v>
      </c>
      <c r="F103" s="1" t="s">
        <v>1189</v>
      </c>
      <c r="G103" s="1" t="s">
        <v>809</v>
      </c>
      <c r="H103" s="1" t="s">
        <v>1190</v>
      </c>
      <c r="I103" s="1" t="s">
        <v>1191</v>
      </c>
      <c r="J103" s="1" t="s">
        <v>1192</v>
      </c>
      <c r="K103" s="1" t="s">
        <v>633</v>
      </c>
      <c r="L103" s="2"/>
      <c r="M103" s="2"/>
      <c r="N103" s="2"/>
      <c r="O103" s="2"/>
      <c r="P103" s="2"/>
      <c r="Q103" s="2"/>
      <c r="R103" s="2"/>
      <c r="S103" s="2"/>
      <c r="T103" s="2"/>
      <c r="U103" s="2"/>
      <c r="V103" s="2"/>
      <c r="W103" s="2"/>
      <c r="X103" s="2"/>
      <c r="Y103" s="2"/>
      <c r="Z103" s="2"/>
    </row>
    <row r="104" ht="15.75" customHeight="1">
      <c r="A104" s="1" t="s">
        <v>1193</v>
      </c>
      <c r="B104" s="1" t="s">
        <v>1194</v>
      </c>
      <c r="C104" s="1" t="s">
        <v>1195</v>
      </c>
      <c r="D104" s="1" t="s">
        <v>1196</v>
      </c>
      <c r="E104" s="1" t="s">
        <v>1197</v>
      </c>
      <c r="F104" s="1" t="s">
        <v>1198</v>
      </c>
      <c r="G104" s="1" t="s">
        <v>1199</v>
      </c>
      <c r="H104" s="1" t="s">
        <v>1200</v>
      </c>
      <c r="I104" s="1" t="s">
        <v>1201</v>
      </c>
      <c r="J104" s="1" t="s">
        <v>119</v>
      </c>
      <c r="K104" s="1" t="s">
        <v>1202</v>
      </c>
      <c r="L104" s="2"/>
      <c r="M104" s="2"/>
      <c r="N104" s="2"/>
      <c r="O104" s="2"/>
      <c r="P104" s="2"/>
      <c r="Q104" s="2"/>
      <c r="R104" s="2"/>
      <c r="S104" s="2"/>
      <c r="T104" s="2"/>
      <c r="U104" s="2"/>
      <c r="V104" s="2"/>
      <c r="W104" s="2"/>
      <c r="X104" s="2"/>
      <c r="Y104" s="2"/>
      <c r="Z104" s="2"/>
    </row>
    <row r="105" ht="15.75" customHeight="1">
      <c r="A105" s="1" t="s">
        <v>1203</v>
      </c>
      <c r="B105" s="1" t="s">
        <v>1204</v>
      </c>
      <c r="C105" s="1" t="s">
        <v>1205</v>
      </c>
      <c r="D105" s="1">
        <v>-63.0</v>
      </c>
      <c r="E105" s="1" t="s">
        <v>1206</v>
      </c>
      <c r="F105" s="1" t="s">
        <v>1207</v>
      </c>
      <c r="G105" s="1" t="s">
        <v>1208</v>
      </c>
      <c r="H105" s="1" t="s">
        <v>1209</v>
      </c>
      <c r="I105" s="1" t="s">
        <v>1210</v>
      </c>
      <c r="J105" s="1" t="s">
        <v>1211</v>
      </c>
      <c r="K105" s="1" t="s">
        <v>1212</v>
      </c>
      <c r="L105" s="2"/>
      <c r="M105" s="2"/>
      <c r="N105" s="2"/>
      <c r="O105" s="2"/>
      <c r="P105" s="2"/>
      <c r="Q105" s="2"/>
      <c r="R105" s="2"/>
      <c r="S105" s="2"/>
      <c r="T105" s="2"/>
      <c r="U105" s="2"/>
      <c r="V105" s="2"/>
      <c r="W105" s="2"/>
      <c r="X105" s="2"/>
      <c r="Y105" s="2"/>
      <c r="Z105" s="2"/>
    </row>
    <row r="106" ht="15.75" customHeight="1">
      <c r="A106" s="1" t="s">
        <v>1213</v>
      </c>
      <c r="B106" s="1" t="s">
        <v>1214</v>
      </c>
      <c r="C106" s="1" t="s">
        <v>1215</v>
      </c>
      <c r="D106" s="1" t="s">
        <v>1216</v>
      </c>
      <c r="E106" s="1" t="s">
        <v>1217</v>
      </c>
      <c r="F106" s="1" t="s">
        <v>1218</v>
      </c>
      <c r="G106" s="1" t="s">
        <v>640</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v>71.0</v>
      </c>
      <c r="C107" s="1" t="s">
        <v>1224</v>
      </c>
      <c r="D107" s="1" t="s">
        <v>1225</v>
      </c>
      <c r="E107" s="1" t="s">
        <v>1226</v>
      </c>
      <c r="F107" s="1" t="s">
        <v>1227</v>
      </c>
      <c r="G107" s="1" t="s">
        <v>1228</v>
      </c>
      <c r="H107" s="1" t="s">
        <v>1229</v>
      </c>
      <c r="I107" s="1" t="s">
        <v>1230</v>
      </c>
      <c r="J107" s="1" t="s">
        <v>1231</v>
      </c>
      <c r="K107" s="1" t="s">
        <v>1232</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1238</v>
      </c>
      <c r="F109" s="1" t="s">
        <v>1239</v>
      </c>
      <c r="G109" s="1" t="s">
        <v>1240</v>
      </c>
      <c r="H109" s="1" t="s">
        <v>1241</v>
      </c>
      <c r="I109" s="1" t="s">
        <v>1242</v>
      </c>
      <c r="J109" s="1" t="s">
        <v>1243</v>
      </c>
      <c r="K109" s="1" t="s">
        <v>1244</v>
      </c>
      <c r="L109" s="2"/>
      <c r="M109" s="2"/>
      <c r="N109" s="2"/>
      <c r="O109" s="2"/>
      <c r="P109" s="2"/>
      <c r="Q109" s="2"/>
      <c r="R109" s="2"/>
      <c r="S109" s="2"/>
      <c r="T109" s="2"/>
      <c r="U109" s="2"/>
      <c r="V109" s="2"/>
      <c r="W109" s="2"/>
      <c r="X109" s="2"/>
      <c r="Y109" s="2"/>
      <c r="Z109" s="2"/>
    </row>
    <row r="110" ht="15.75" customHeight="1">
      <c r="A110" s="1" t="s">
        <v>1245</v>
      </c>
      <c r="B110" s="1" t="s">
        <v>1246</v>
      </c>
      <c r="C110" s="1" t="s">
        <v>1247</v>
      </c>
      <c r="D110" s="1" t="s">
        <v>1248</v>
      </c>
      <c r="E110" s="1" t="s">
        <v>1249</v>
      </c>
      <c r="F110" s="1" t="s">
        <v>1250</v>
      </c>
      <c r="G110" s="1" t="s">
        <v>1251</v>
      </c>
      <c r="H110" s="1" t="s">
        <v>1252</v>
      </c>
      <c r="I110" s="1" t="s">
        <v>1253</v>
      </c>
      <c r="J110" s="1" t="s">
        <v>536</v>
      </c>
      <c r="K110" s="1">
        <v>23.0</v>
      </c>
      <c r="L110" s="2"/>
      <c r="M110" s="2"/>
      <c r="N110" s="2"/>
      <c r="O110" s="2"/>
      <c r="P110" s="2"/>
      <c r="Q110" s="2"/>
      <c r="R110" s="2"/>
      <c r="S110" s="2"/>
      <c r="T110" s="2"/>
      <c r="U110" s="2"/>
      <c r="V110" s="2"/>
      <c r="W110" s="2"/>
      <c r="X110" s="2"/>
      <c r="Y110" s="2"/>
      <c r="Z110" s="2"/>
    </row>
    <row r="111" ht="15.75" customHeight="1">
      <c r="A111" s="1" t="s">
        <v>1254</v>
      </c>
      <c r="B111" s="1" t="s">
        <v>722</v>
      </c>
      <c r="C111" s="1" t="s">
        <v>1255</v>
      </c>
      <c r="D111" s="1" t="s">
        <v>1256</v>
      </c>
      <c r="E111" s="1" t="s">
        <v>1257</v>
      </c>
      <c r="F111" s="1" t="s">
        <v>1237</v>
      </c>
      <c r="G111" s="1" t="s">
        <v>1258</v>
      </c>
      <c r="H111" s="1" t="s">
        <v>1259</v>
      </c>
      <c r="I111" s="1" t="s">
        <v>1260</v>
      </c>
      <c r="J111" s="1" t="s">
        <v>461</v>
      </c>
      <c r="K111" s="1" t="s">
        <v>1261</v>
      </c>
      <c r="L111" s="2"/>
      <c r="M111" s="2"/>
      <c r="N111" s="2"/>
      <c r="O111" s="2"/>
      <c r="P111" s="2"/>
      <c r="Q111" s="2"/>
      <c r="R111" s="2"/>
      <c r="S111" s="2"/>
      <c r="T111" s="2"/>
      <c r="U111" s="2"/>
      <c r="V111" s="2"/>
      <c r="W111" s="2"/>
      <c r="X111" s="2"/>
      <c r="Y111" s="2"/>
      <c r="Z111" s="2"/>
    </row>
    <row r="112" ht="15.75" customHeight="1">
      <c r="A112" s="1" t="s">
        <v>1262</v>
      </c>
      <c r="B112" s="1" t="s">
        <v>1263</v>
      </c>
      <c r="C112" s="1" t="s">
        <v>1264</v>
      </c>
      <c r="D112" s="1" t="s">
        <v>1265</v>
      </c>
      <c r="E112" s="1" t="s">
        <v>1266</v>
      </c>
      <c r="F112" s="1" t="s">
        <v>1267</v>
      </c>
      <c r="G112" s="1" t="s">
        <v>1268</v>
      </c>
      <c r="H112" s="1" t="s">
        <v>1269</v>
      </c>
      <c r="I112" s="1" t="s">
        <v>1270</v>
      </c>
      <c r="J112" s="1" t="s">
        <v>608</v>
      </c>
      <c r="K112" s="1" t="s">
        <v>1271</v>
      </c>
      <c r="L112" s="2"/>
      <c r="M112" s="2"/>
      <c r="N112" s="2"/>
      <c r="O112" s="2"/>
      <c r="P112" s="2"/>
      <c r="Q112" s="2"/>
      <c r="R112" s="2"/>
      <c r="S112" s="2"/>
      <c r="T112" s="2"/>
      <c r="U112" s="2"/>
      <c r="V112" s="2"/>
      <c r="W112" s="2"/>
      <c r="X112" s="2"/>
      <c r="Y112" s="2"/>
      <c r="Z112" s="2"/>
    </row>
    <row r="113" ht="15.75" customHeight="1">
      <c r="A113" s="1" t="s">
        <v>1272</v>
      </c>
      <c r="B113" s="1" t="s">
        <v>1273</v>
      </c>
      <c r="C113" s="1" t="s">
        <v>1274</v>
      </c>
      <c r="D113" s="1" t="s">
        <v>1275</v>
      </c>
      <c r="E113" s="1" t="s">
        <v>472</v>
      </c>
      <c r="F113" s="1" t="s">
        <v>1276</v>
      </c>
      <c r="G113" s="1" t="s">
        <v>1277</v>
      </c>
      <c r="H113" s="1" t="s">
        <v>1278</v>
      </c>
      <c r="I113" s="1" t="s">
        <v>1279</v>
      </c>
      <c r="J113" s="1" t="s">
        <v>1280</v>
      </c>
      <c r="K113" s="1" t="s">
        <v>592</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1285</v>
      </c>
      <c r="F114" s="1" t="s">
        <v>1286</v>
      </c>
      <c r="G114" s="1" t="s">
        <v>1287</v>
      </c>
      <c r="H114" s="1" t="s">
        <v>1288</v>
      </c>
      <c r="I114" s="1" t="s">
        <v>1178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1293</v>
      </c>
      <c r="D115" s="1" t="s">
        <v>1294</v>
      </c>
      <c r="E115" s="1" t="s">
        <v>1295</v>
      </c>
      <c r="F115" s="1" t="s">
        <v>1296</v>
      </c>
      <c r="G115" s="1" t="s">
        <v>1297</v>
      </c>
      <c r="H115" s="1" t="s">
        <v>1298</v>
      </c>
      <c r="I115" s="1" t="s">
        <v>1299</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1304</v>
      </c>
      <c r="D116" s="1" t="s">
        <v>1305</v>
      </c>
      <c r="E116" s="1">
        <v>-3.0</v>
      </c>
      <c r="F116" s="1" t="s">
        <v>1306</v>
      </c>
      <c r="G116" s="1" t="s">
        <v>1307</v>
      </c>
      <c r="H116" s="1" t="s">
        <v>1308</v>
      </c>
      <c r="I116" s="1" t="s">
        <v>1309</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1315</v>
      </c>
      <c r="E117" s="1" t="s">
        <v>1316</v>
      </c>
      <c r="F117" s="1" t="s">
        <v>1317</v>
      </c>
      <c r="G117" s="1" t="s">
        <v>1318</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1324</v>
      </c>
      <c r="C118" s="1" t="s">
        <v>1325</v>
      </c>
      <c r="D118" s="1" t="s">
        <v>1326</v>
      </c>
      <c r="E118" s="1" t="s">
        <v>528</v>
      </c>
      <c r="F118" s="1" t="s">
        <v>1171</v>
      </c>
      <c r="G118" s="1" t="s">
        <v>1327</v>
      </c>
      <c r="H118" s="1" t="s">
        <v>1328</v>
      </c>
      <c r="I118" s="1" t="s">
        <v>1329</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v>22.0</v>
      </c>
      <c r="C119" s="1" t="s">
        <v>1333</v>
      </c>
      <c r="D119" s="1" t="s">
        <v>1334</v>
      </c>
      <c r="E119" s="1" t="s">
        <v>1335</v>
      </c>
      <c r="F119" s="1" t="s">
        <v>973</v>
      </c>
      <c r="G119" s="1" t="s">
        <v>1336</v>
      </c>
      <c r="H119" s="1" t="s">
        <v>1337</v>
      </c>
      <c r="I119" s="1" t="s">
        <v>1338</v>
      </c>
      <c r="J119" s="1" t="s">
        <v>1339</v>
      </c>
      <c r="K119" s="1" t="s">
        <v>1340</v>
      </c>
      <c r="L119" s="2"/>
      <c r="M119" s="2"/>
      <c r="N119" s="2"/>
      <c r="O119" s="2"/>
      <c r="P119" s="2"/>
      <c r="Q119" s="2"/>
      <c r="R119" s="2"/>
      <c r="S119" s="2"/>
      <c r="T119" s="2"/>
      <c r="U119" s="2"/>
      <c r="V119" s="2"/>
      <c r="W119" s="2"/>
      <c r="X119" s="2"/>
      <c r="Y119" s="2"/>
      <c r="Z119" s="2"/>
    </row>
    <row r="120" ht="15.75" customHeight="1">
      <c r="A120" s="1" t="s">
        <v>1341</v>
      </c>
      <c r="B120" s="1" t="s">
        <v>1342</v>
      </c>
      <c r="C120" s="1" t="s">
        <v>1343</v>
      </c>
      <c r="D120" s="1" t="s">
        <v>186</v>
      </c>
      <c r="E120" s="1" t="s">
        <v>1344</v>
      </c>
      <c r="F120" s="1" t="s">
        <v>1345</v>
      </c>
      <c r="G120" s="1" t="s">
        <v>1346</v>
      </c>
      <c r="H120" s="1" t="s">
        <v>1338</v>
      </c>
      <c r="I120" s="1" t="s">
        <v>1347</v>
      </c>
      <c r="J120" s="1" t="s">
        <v>1327</v>
      </c>
      <c r="K120" s="1" t="s">
        <v>1348</v>
      </c>
      <c r="L120" s="2"/>
      <c r="M120" s="2"/>
      <c r="N120" s="2"/>
      <c r="O120" s="2"/>
      <c r="P120" s="2"/>
      <c r="Q120" s="2"/>
      <c r="R120" s="2"/>
      <c r="S120" s="2"/>
      <c r="T120" s="2"/>
      <c r="U120" s="2"/>
      <c r="V120" s="2"/>
      <c r="W120" s="2"/>
      <c r="X120" s="2"/>
      <c r="Y120" s="2"/>
      <c r="Z120" s="2"/>
    </row>
    <row r="121" ht="15.75" customHeight="1">
      <c r="A121" s="1" t="s">
        <v>1349</v>
      </c>
      <c r="B121" s="1" t="s">
        <v>1350</v>
      </c>
      <c r="C121" s="1" t="s">
        <v>1351</v>
      </c>
      <c r="D121" s="1" t="s">
        <v>600</v>
      </c>
      <c r="E121" s="1" t="s">
        <v>1036</v>
      </c>
      <c r="F121" s="1" t="s">
        <v>1257</v>
      </c>
      <c r="G121" s="1" t="s">
        <v>1352</v>
      </c>
      <c r="H121" s="1" t="s">
        <v>1353</v>
      </c>
      <c r="I121" s="1" t="s">
        <v>358</v>
      </c>
      <c r="J121" s="1" t="s">
        <v>1354</v>
      </c>
      <c r="K121" s="1" t="s">
        <v>1355</v>
      </c>
      <c r="L121" s="2"/>
      <c r="M121" s="2"/>
      <c r="N121" s="2"/>
      <c r="O121" s="2"/>
      <c r="P121" s="2"/>
      <c r="Q121" s="2"/>
      <c r="R121" s="2"/>
      <c r="S121" s="2"/>
      <c r="T121" s="2"/>
      <c r="U121" s="2"/>
      <c r="V121" s="2"/>
      <c r="W121" s="2"/>
      <c r="X121" s="2"/>
      <c r="Y121" s="2"/>
      <c r="Z121" s="2"/>
    </row>
    <row r="122" ht="15.75" customHeight="1">
      <c r="A122" s="1" t="s">
        <v>1356</v>
      </c>
      <c r="B122" s="1" t="s">
        <v>1357</v>
      </c>
      <c r="C122" s="1" t="s">
        <v>1168</v>
      </c>
      <c r="D122" s="1" t="s">
        <v>1358</v>
      </c>
      <c r="E122" s="1" t="s">
        <v>1359</v>
      </c>
      <c r="F122" s="1" t="s">
        <v>1360</v>
      </c>
      <c r="G122" s="1" t="s">
        <v>1361</v>
      </c>
      <c r="H122" s="1" t="s">
        <v>1362</v>
      </c>
      <c r="I122" s="1" t="s">
        <v>1363</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1367</v>
      </c>
      <c r="C123" s="1" t="s">
        <v>1368</v>
      </c>
      <c r="D123" s="1" t="s">
        <v>1369</v>
      </c>
      <c r="E123" s="1" t="s">
        <v>1370</v>
      </c>
      <c r="F123" s="1" t="s">
        <v>1371</v>
      </c>
      <c r="G123" s="1" t="s">
        <v>1285</v>
      </c>
      <c r="H123" s="1" t="s">
        <v>1372</v>
      </c>
      <c r="I123" s="1" t="s">
        <v>1373</v>
      </c>
      <c r="J123" s="1" t="s">
        <v>1374</v>
      </c>
      <c r="K123" s="1" t="s">
        <v>1375</v>
      </c>
      <c r="L123" s="2"/>
      <c r="M123" s="2"/>
      <c r="N123" s="2"/>
      <c r="O123" s="2"/>
      <c r="P123" s="2"/>
      <c r="Q123" s="2"/>
      <c r="R123" s="2"/>
      <c r="S123" s="2"/>
      <c r="T123" s="2"/>
      <c r="U123" s="2"/>
      <c r="V123" s="2"/>
      <c r="W123" s="2"/>
      <c r="X123" s="2"/>
      <c r="Y123" s="2"/>
      <c r="Z123" s="2"/>
    </row>
    <row r="124" ht="15.75" customHeight="1">
      <c r="A124" s="1" t="s">
        <v>1376</v>
      </c>
      <c r="B124" s="1" t="s">
        <v>272</v>
      </c>
      <c r="C124" s="1" t="s">
        <v>1377</v>
      </c>
      <c r="D124" s="1" t="s">
        <v>1378</v>
      </c>
      <c r="E124" s="1" t="s">
        <v>1379</v>
      </c>
      <c r="F124" s="1" t="s">
        <v>1380</v>
      </c>
      <c r="G124" s="1" t="s">
        <v>1381</v>
      </c>
      <c r="H124" s="1" t="s">
        <v>1063</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1" t="s">
        <v>1385</v>
      </c>
      <c r="B125" s="1" t="s">
        <v>1386</v>
      </c>
      <c r="C125" s="1" t="s">
        <v>1387</v>
      </c>
      <c r="D125" s="1" t="s">
        <v>524</v>
      </c>
      <c r="E125" s="1" t="s">
        <v>1388</v>
      </c>
      <c r="F125" s="1" t="s">
        <v>1389</v>
      </c>
      <c r="G125" s="1" t="s">
        <v>1390</v>
      </c>
      <c r="H125" s="1">
        <v>4.0</v>
      </c>
      <c r="I125" s="1" t="s">
        <v>1391</v>
      </c>
      <c r="J125" s="1" t="s">
        <v>1392</v>
      </c>
      <c r="K125" s="1" t="s">
        <v>714</v>
      </c>
      <c r="L125" s="2"/>
      <c r="M125" s="2"/>
      <c r="N125" s="2"/>
      <c r="O125" s="2"/>
      <c r="P125" s="2"/>
      <c r="Q125" s="2"/>
      <c r="R125" s="2"/>
      <c r="S125" s="2"/>
      <c r="T125" s="2"/>
      <c r="U125" s="2"/>
      <c r="V125" s="2"/>
      <c r="W125" s="2"/>
      <c r="X125" s="2"/>
      <c r="Y125" s="2"/>
      <c r="Z125" s="2"/>
    </row>
    <row r="126" ht="15.75" customHeight="1">
      <c r="A126" s="1" t="s">
        <v>1393</v>
      </c>
      <c r="B126" s="1" t="s">
        <v>1394</v>
      </c>
      <c r="C126" s="1" t="s">
        <v>1395</v>
      </c>
      <c r="D126" s="1" t="s">
        <v>1396</v>
      </c>
      <c r="E126" s="1" t="s">
        <v>1397</v>
      </c>
      <c r="F126" s="1" t="s">
        <v>1398</v>
      </c>
      <c r="G126" s="1" t="s">
        <v>1399</v>
      </c>
      <c r="H126" s="1" t="s">
        <v>1400</v>
      </c>
      <c r="I126" s="1" t="s">
        <v>1401</v>
      </c>
      <c r="J126" s="1" t="s">
        <v>1402</v>
      </c>
      <c r="K126" s="1" t="s">
        <v>1403</v>
      </c>
      <c r="L126" s="2"/>
      <c r="M126" s="2"/>
      <c r="N126" s="2"/>
      <c r="O126" s="2"/>
      <c r="P126" s="2"/>
      <c r="Q126" s="2"/>
      <c r="R126" s="2"/>
      <c r="S126" s="2"/>
      <c r="T126" s="2"/>
      <c r="U126" s="2"/>
      <c r="V126" s="2"/>
      <c r="W126" s="2"/>
      <c r="X126" s="2"/>
      <c r="Y126" s="2"/>
      <c r="Z126" s="2"/>
    </row>
    <row r="127" ht="15.75" customHeight="1">
      <c r="A127" s="1" t="s">
        <v>1404</v>
      </c>
      <c r="B127" s="1" t="s">
        <v>1405</v>
      </c>
      <c r="C127" s="1" t="s">
        <v>1406</v>
      </c>
      <c r="D127" s="1" t="s">
        <v>1407</v>
      </c>
      <c r="E127" s="1" t="s">
        <v>1408</v>
      </c>
      <c r="F127" s="1" t="s">
        <v>1409</v>
      </c>
      <c r="G127" s="1" t="s">
        <v>1410</v>
      </c>
      <c r="H127" s="1" t="s">
        <v>1411</v>
      </c>
      <c r="I127" s="1" t="s">
        <v>1412</v>
      </c>
      <c r="J127" s="1" t="s">
        <v>1413</v>
      </c>
      <c r="K127" s="1" t="s">
        <v>1414</v>
      </c>
      <c r="L127" s="2"/>
      <c r="M127" s="2"/>
      <c r="N127" s="2"/>
      <c r="O127" s="2"/>
      <c r="P127" s="2"/>
      <c r="Q127" s="2"/>
      <c r="R127" s="2"/>
      <c r="S127" s="2"/>
      <c r="T127" s="2"/>
      <c r="U127" s="2"/>
      <c r="V127" s="2"/>
      <c r="W127" s="2"/>
      <c r="X127" s="2"/>
      <c r="Y127" s="2"/>
      <c r="Z127" s="2"/>
    </row>
    <row r="128" ht="15.75" customHeight="1">
      <c r="A128" s="1" t="s">
        <v>1415</v>
      </c>
      <c r="B128" s="1">
        <v>0.0</v>
      </c>
      <c r="C128" s="1" t="s">
        <v>1416</v>
      </c>
      <c r="D128" s="1" t="s">
        <v>1417</v>
      </c>
      <c r="E128" s="1" t="s">
        <v>1418</v>
      </c>
      <c r="F128" s="1" t="s">
        <v>1419</v>
      </c>
      <c r="G128" s="1" t="s">
        <v>1419</v>
      </c>
      <c r="H128" s="1" t="s">
        <v>1420</v>
      </c>
      <c r="I128" s="1" t="s">
        <v>1421</v>
      </c>
      <c r="J128" s="1" t="s">
        <v>1422</v>
      </c>
      <c r="K128" s="1" t="s">
        <v>1423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1424</v>
      </c>
      <c r="C1" s="1" t="s">
        <v>1425</v>
      </c>
      <c r="D1" s="1" t="s">
        <v>1426</v>
      </c>
      <c r="E1" s="1" t="s">
        <v>1427</v>
      </c>
      <c r="F1" s="1" t="s">
        <v>1428</v>
      </c>
      <c r="G1" s="1" t="s">
        <v>1429</v>
      </c>
      <c r="H1" s="1" t="s">
        <v>1430</v>
      </c>
      <c r="I1" s="1" t="s">
        <v>1431</v>
      </c>
      <c r="J1" s="2"/>
      <c r="K1" s="2"/>
      <c r="L1" s="2"/>
      <c r="M1" s="2"/>
      <c r="N1" s="2"/>
      <c r="O1" s="2"/>
      <c r="P1" s="2"/>
      <c r="Q1" s="2"/>
      <c r="R1" s="2"/>
      <c r="S1" s="2"/>
      <c r="T1" s="2"/>
      <c r="U1" s="2"/>
      <c r="V1" s="2"/>
      <c r="W1" s="2"/>
      <c r="X1" s="2"/>
      <c r="Y1" s="2"/>
      <c r="Z1" s="2"/>
    </row>
    <row r="2">
      <c r="A2" s="1" t="s">
        <v>1432</v>
      </c>
      <c r="B2" s="1" t="s">
        <v>1433</v>
      </c>
      <c r="C2" s="1" t="s">
        <v>1434</v>
      </c>
      <c r="D2" s="1" t="s">
        <v>1435</v>
      </c>
      <c r="E2" s="1" t="s">
        <v>1436</v>
      </c>
      <c r="F2" s="1" t="s">
        <v>1437</v>
      </c>
      <c r="G2" s="1" t="s">
        <v>1438</v>
      </c>
      <c r="H2" s="1" t="s">
        <v>1438</v>
      </c>
      <c r="I2" s="1" t="s">
        <v>1439</v>
      </c>
      <c r="J2" s="2"/>
      <c r="K2" s="2"/>
      <c r="L2" s="2"/>
      <c r="M2" s="2"/>
      <c r="N2" s="2"/>
      <c r="O2" s="2"/>
      <c r="P2" s="2"/>
      <c r="Q2" s="2"/>
      <c r="R2" s="2"/>
      <c r="S2" s="2"/>
      <c r="T2" s="2"/>
      <c r="U2" s="2"/>
      <c r="V2" s="2"/>
      <c r="W2" s="2"/>
      <c r="X2" s="2"/>
      <c r="Y2" s="2"/>
      <c r="Z2" s="2"/>
    </row>
    <row r="3">
      <c r="A3" s="1" t="s">
        <v>1440</v>
      </c>
      <c r="B3" s="1" t="s">
        <v>1439</v>
      </c>
      <c r="C3" s="1" t="s">
        <v>1441</v>
      </c>
      <c r="D3" s="1" t="s">
        <v>1442</v>
      </c>
      <c r="E3" s="1" t="s">
        <v>1443</v>
      </c>
      <c r="F3" s="1" t="s">
        <v>1444</v>
      </c>
      <c r="G3" s="1" t="s">
        <v>1445</v>
      </c>
      <c r="H3" s="1" t="s">
        <v>1446</v>
      </c>
      <c r="I3" s="1" t="s">
        <v>1439</v>
      </c>
      <c r="J3" s="2"/>
      <c r="K3" s="2"/>
      <c r="L3" s="2"/>
      <c r="M3" s="2"/>
      <c r="N3" s="2"/>
      <c r="O3" s="2"/>
      <c r="P3" s="2"/>
      <c r="Q3" s="2"/>
      <c r="R3" s="2"/>
      <c r="S3" s="2"/>
      <c r="T3" s="2"/>
      <c r="U3" s="2"/>
      <c r="V3" s="2"/>
      <c r="W3" s="2"/>
      <c r="X3" s="2"/>
      <c r="Y3" s="2"/>
      <c r="Z3" s="2"/>
    </row>
    <row r="4">
      <c r="A4" s="1" t="s">
        <v>1447</v>
      </c>
      <c r="B4" s="1" t="s">
        <v>1448</v>
      </c>
      <c r="C4" s="1" t="s">
        <v>1449</v>
      </c>
      <c r="D4" s="1" t="s">
        <v>1450</v>
      </c>
      <c r="E4" s="1" t="s">
        <v>1451</v>
      </c>
      <c r="F4" s="1" t="s">
        <v>1452</v>
      </c>
      <c r="G4" s="1" t="s">
        <v>1453</v>
      </c>
      <c r="H4" s="1" t="s">
        <v>1454</v>
      </c>
      <c r="I4" s="1" t="s">
        <v>1438</v>
      </c>
      <c r="J4" s="2"/>
      <c r="K4" s="2"/>
      <c r="L4" s="2"/>
      <c r="M4" s="2"/>
      <c r="N4" s="2"/>
      <c r="O4" s="2"/>
      <c r="P4" s="2"/>
      <c r="Q4" s="2"/>
      <c r="R4" s="2"/>
      <c r="S4" s="2"/>
      <c r="T4" s="2"/>
      <c r="U4" s="2"/>
      <c r="V4" s="2"/>
      <c r="W4" s="2"/>
      <c r="X4" s="2"/>
      <c r="Y4" s="2"/>
      <c r="Z4" s="2"/>
    </row>
    <row r="5">
      <c r="A5" s="1" t="s">
        <v>1440</v>
      </c>
      <c r="B5" s="1" t="s">
        <v>1439</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1439</v>
      </c>
      <c r="J6" s="2"/>
      <c r="K6" s="2"/>
      <c r="L6" s="2"/>
      <c r="M6" s="2"/>
      <c r="N6" s="2"/>
      <c r="O6" s="2"/>
      <c r="P6" s="2"/>
      <c r="Q6" s="2"/>
      <c r="R6" s="2"/>
      <c r="S6" s="2"/>
      <c r="T6" s="2"/>
      <c r="U6" s="2"/>
      <c r="V6" s="2"/>
      <c r="W6" s="2"/>
      <c r="X6" s="2"/>
      <c r="Y6" s="2"/>
      <c r="Z6" s="2"/>
    </row>
    <row r="7">
      <c r="A7" s="1" t="s">
        <v>1470</v>
      </c>
      <c r="B7" s="1" t="s">
        <v>1471</v>
      </c>
      <c r="C7" s="1" t="s">
        <v>1472</v>
      </c>
      <c r="D7" s="1" t="s">
        <v>1439</v>
      </c>
      <c r="E7" s="1" t="s">
        <v>1439</v>
      </c>
      <c r="F7" s="1" t="s">
        <v>1439</v>
      </c>
      <c r="G7" s="1" t="s">
        <v>1439</v>
      </c>
      <c r="H7" s="1" t="s">
        <v>1439</v>
      </c>
      <c r="I7" s="1" t="s">
        <v>1439</v>
      </c>
      <c r="J7" s="2"/>
      <c r="K7" s="2"/>
      <c r="L7" s="2"/>
      <c r="M7" s="2"/>
      <c r="N7" s="2"/>
      <c r="O7" s="2"/>
      <c r="P7" s="2"/>
      <c r="Q7" s="2"/>
      <c r="R7" s="2"/>
      <c r="S7" s="2"/>
      <c r="T7" s="2"/>
      <c r="U7" s="2"/>
      <c r="V7" s="2"/>
      <c r="W7" s="2"/>
      <c r="X7" s="2"/>
      <c r="Y7" s="2"/>
      <c r="Z7" s="2"/>
    </row>
    <row r="8">
      <c r="A8" s="1" t="s">
        <v>1473</v>
      </c>
      <c r="B8" s="1" t="s">
        <v>1439</v>
      </c>
      <c r="C8" s="1" t="s">
        <v>1474</v>
      </c>
      <c r="D8" s="1" t="s">
        <v>1475</v>
      </c>
      <c r="E8" s="1" t="s">
        <v>1476</v>
      </c>
      <c r="F8" s="1" t="s">
        <v>1477</v>
      </c>
      <c r="G8" s="1" t="s">
        <v>1478</v>
      </c>
      <c r="H8" s="1" t="s">
        <v>1476</v>
      </c>
      <c r="I8" s="1" t="s">
        <v>1439</v>
      </c>
      <c r="J8" s="2"/>
      <c r="K8" s="2"/>
      <c r="L8" s="2"/>
      <c r="M8" s="2"/>
      <c r="N8" s="2"/>
      <c r="O8" s="2"/>
      <c r="P8" s="2"/>
      <c r="Q8" s="2"/>
      <c r="R8" s="2"/>
      <c r="S8" s="2"/>
      <c r="T8" s="2"/>
      <c r="U8" s="2"/>
      <c r="V8" s="2"/>
      <c r="W8" s="2"/>
      <c r="X8" s="2"/>
      <c r="Y8" s="2"/>
      <c r="Z8" s="2"/>
    </row>
    <row r="9">
      <c r="A9" s="1" t="s">
        <v>1479</v>
      </c>
      <c r="B9" s="1" t="s">
        <v>1480</v>
      </c>
      <c r="C9" s="1" t="s">
        <v>1481</v>
      </c>
      <c r="D9" s="1" t="s">
        <v>1482</v>
      </c>
      <c r="E9" s="1" t="s">
        <v>1483</v>
      </c>
      <c r="F9" s="1" t="s">
        <v>1484</v>
      </c>
      <c r="G9" s="1" t="s">
        <v>1485</v>
      </c>
      <c r="H9" s="1" t="s">
        <v>1486</v>
      </c>
      <c r="I9" s="1" t="s">
        <v>1487</v>
      </c>
      <c r="J9" s="2"/>
      <c r="K9" s="2"/>
      <c r="L9" s="2"/>
      <c r="M9" s="2"/>
      <c r="N9" s="2"/>
      <c r="O9" s="2"/>
      <c r="P9" s="2"/>
      <c r="Q9" s="2"/>
      <c r="R9" s="2"/>
      <c r="S9" s="2"/>
      <c r="T9" s="2"/>
      <c r="U9" s="2"/>
      <c r="V9" s="2"/>
      <c r="W9" s="2"/>
      <c r="X9" s="2"/>
      <c r="Y9" s="2"/>
      <c r="Z9" s="2"/>
    </row>
    <row r="10">
      <c r="A10" s="1" t="s">
        <v>1488</v>
      </c>
      <c r="B10" s="1" t="s">
        <v>1489</v>
      </c>
      <c r="C10" s="1" t="s">
        <v>1490</v>
      </c>
      <c r="D10" s="1" t="s">
        <v>1491</v>
      </c>
      <c r="E10" s="1" t="s">
        <v>1492</v>
      </c>
      <c r="F10" s="1" t="s">
        <v>1493</v>
      </c>
      <c r="G10" s="1" t="s">
        <v>1494</v>
      </c>
      <c r="H10" s="1" t="s">
        <v>1495</v>
      </c>
      <c r="I10" s="1" t="s">
        <v>1487</v>
      </c>
      <c r="J10" s="2"/>
      <c r="K10" s="2"/>
      <c r="L10" s="2"/>
      <c r="M10" s="2"/>
      <c r="N10" s="2"/>
      <c r="O10" s="2"/>
      <c r="P10" s="2"/>
      <c r="Q10" s="2"/>
      <c r="R10" s="2"/>
      <c r="S10" s="2"/>
      <c r="T10" s="2"/>
      <c r="U10" s="2"/>
      <c r="V10" s="2"/>
      <c r="W10" s="2"/>
      <c r="X10" s="2"/>
      <c r="Y10" s="2"/>
      <c r="Z10" s="2"/>
    </row>
    <row r="11">
      <c r="A11" s="1" t="s">
        <v>1496</v>
      </c>
      <c r="B11" s="1" t="s">
        <v>1497</v>
      </c>
      <c r="C11" s="1" t="s">
        <v>1498</v>
      </c>
      <c r="D11" s="1" t="s">
        <v>1499</v>
      </c>
      <c r="E11" s="1" t="s">
        <v>1500</v>
      </c>
      <c r="F11" s="1" t="s">
        <v>1501</v>
      </c>
      <c r="G11" s="1" t="s">
        <v>1502</v>
      </c>
      <c r="H11" s="1" t="s">
        <v>1503</v>
      </c>
      <c r="I11" s="1" t="s">
        <v>1504</v>
      </c>
      <c r="J11" s="2"/>
      <c r="K11" s="2"/>
      <c r="L11" s="2"/>
      <c r="M11" s="2"/>
      <c r="N11" s="2"/>
      <c r="O11" s="2"/>
      <c r="P11" s="2"/>
      <c r="Q11" s="2"/>
      <c r="R11" s="2"/>
      <c r="S11" s="2"/>
      <c r="T11" s="2"/>
      <c r="U11" s="2"/>
      <c r="V11" s="2"/>
      <c r="W11" s="2"/>
      <c r="X11" s="2"/>
      <c r="Y11" s="2"/>
      <c r="Z11" s="2"/>
    </row>
    <row r="12">
      <c r="A12" s="1" t="s">
        <v>1505</v>
      </c>
      <c r="B12" s="1" t="s">
        <v>1506</v>
      </c>
      <c r="C12" s="1" t="s">
        <v>1507</v>
      </c>
      <c r="D12" s="1" t="s">
        <v>1508</v>
      </c>
      <c r="E12" s="1" t="s">
        <v>1509</v>
      </c>
      <c r="F12" s="1" t="s">
        <v>1510</v>
      </c>
      <c r="G12" s="1" t="s">
        <v>1511</v>
      </c>
      <c r="H12" s="1" t="s">
        <v>1512</v>
      </c>
      <c r="I12" s="1" t="s">
        <v>1439</v>
      </c>
      <c r="J12" s="2"/>
      <c r="K12" s="2"/>
      <c r="L12" s="2"/>
      <c r="M12" s="2"/>
      <c r="N12" s="2"/>
      <c r="O12" s="2"/>
      <c r="P12" s="2"/>
      <c r="Q12" s="2"/>
      <c r="R12" s="2"/>
      <c r="S12" s="2"/>
      <c r="T12" s="2"/>
      <c r="U12" s="2"/>
      <c r="V12" s="2"/>
      <c r="W12" s="2"/>
      <c r="X12" s="2"/>
      <c r="Y12" s="2"/>
      <c r="Z12" s="2"/>
    </row>
    <row r="13">
      <c r="A13" s="1" t="s">
        <v>1513</v>
      </c>
      <c r="B13" s="1" t="s">
        <v>1514</v>
      </c>
      <c r="C13" s="1" t="s">
        <v>1515</v>
      </c>
      <c r="D13" s="1" t="s">
        <v>1516</v>
      </c>
      <c r="E13" s="1" t="s">
        <v>1517</v>
      </c>
      <c r="F13" s="1" t="s">
        <v>1518</v>
      </c>
      <c r="G13" s="1" t="s">
        <v>1519</v>
      </c>
      <c r="H13" s="1" t="s">
        <v>1520</v>
      </c>
      <c r="I13" s="1" t="s">
        <v>1521</v>
      </c>
      <c r="J13" s="2"/>
      <c r="K13" s="2"/>
      <c r="L13" s="2"/>
      <c r="M13" s="2"/>
      <c r="N13" s="2"/>
      <c r="O13" s="2"/>
      <c r="P13" s="2"/>
      <c r="Q13" s="2"/>
      <c r="R13" s="2"/>
      <c r="S13" s="2"/>
      <c r="T13" s="2"/>
      <c r="U13" s="2"/>
      <c r="V13" s="2"/>
      <c r="W13" s="2"/>
      <c r="X13" s="2"/>
      <c r="Y13" s="2"/>
      <c r="Z13" s="2"/>
    </row>
    <row r="14">
      <c r="A14" s="1" t="s">
        <v>1522</v>
      </c>
      <c r="B14" s="1" t="s">
        <v>1523</v>
      </c>
      <c r="C14" s="1" t="s">
        <v>1524</v>
      </c>
      <c r="D14" s="1" t="s">
        <v>1525</v>
      </c>
      <c r="E14" s="1" t="s">
        <v>1526</v>
      </c>
      <c r="F14" s="1" t="s">
        <v>1527</v>
      </c>
      <c r="G14" s="1" t="s">
        <v>1528</v>
      </c>
      <c r="H14" s="1" t="s">
        <v>1529</v>
      </c>
      <c r="I14" s="1" t="s">
        <v>1530</v>
      </c>
      <c r="J14" s="2"/>
      <c r="K14" s="2"/>
      <c r="L14" s="2"/>
      <c r="M14" s="2"/>
      <c r="N14" s="2"/>
      <c r="O14" s="2"/>
      <c r="P14" s="2"/>
      <c r="Q14" s="2"/>
      <c r="R14" s="2"/>
      <c r="S14" s="2"/>
      <c r="T14" s="2"/>
      <c r="U14" s="2"/>
      <c r="V14" s="2"/>
      <c r="W14" s="2"/>
      <c r="X14" s="2"/>
      <c r="Y14" s="2"/>
      <c r="Z14" s="2"/>
    </row>
    <row r="15">
      <c r="A15" s="1" t="s">
        <v>1531</v>
      </c>
      <c r="B15" s="1" t="s">
        <v>201</v>
      </c>
      <c r="C15" s="1" t="s">
        <v>214</v>
      </c>
      <c r="D15" s="1" t="s">
        <v>215</v>
      </c>
      <c r="E15" s="1" t="s">
        <v>1532</v>
      </c>
      <c r="F15" s="1" t="s">
        <v>217</v>
      </c>
      <c r="G15" s="1" t="s">
        <v>188</v>
      </c>
      <c r="H15" s="1" t="s">
        <v>1533</v>
      </c>
      <c r="I15" s="1" t="s">
        <v>1439</v>
      </c>
      <c r="J15" s="2"/>
      <c r="K15" s="2"/>
      <c r="L15" s="2"/>
      <c r="M15" s="2"/>
      <c r="N15" s="2"/>
      <c r="O15" s="2"/>
      <c r="P15" s="2"/>
      <c r="Q15" s="2"/>
      <c r="R15" s="2"/>
      <c r="S15" s="2"/>
      <c r="T15" s="2"/>
      <c r="U15" s="2"/>
      <c r="V15" s="2"/>
      <c r="W15" s="2"/>
      <c r="X15" s="2"/>
      <c r="Y15" s="2"/>
      <c r="Z15" s="2"/>
    </row>
    <row r="16">
      <c r="A16" s="1" t="s">
        <v>1534</v>
      </c>
      <c r="B16" s="1" t="s">
        <v>1535</v>
      </c>
      <c r="C16" s="1" t="s">
        <v>1536</v>
      </c>
      <c r="D16" s="1" t="s">
        <v>1537</v>
      </c>
      <c r="E16" s="1" t="s">
        <v>1538</v>
      </c>
      <c r="F16" s="1" t="s">
        <v>1539</v>
      </c>
      <c r="G16" s="1" t="s">
        <v>1540</v>
      </c>
      <c r="H16" s="1" t="s">
        <v>1541</v>
      </c>
      <c r="I16" s="1" t="s">
        <v>1439</v>
      </c>
      <c r="J16" s="2"/>
      <c r="K16" s="2"/>
      <c r="L16" s="2"/>
      <c r="M16" s="2"/>
      <c r="N16" s="2"/>
      <c r="O16" s="2"/>
      <c r="P16" s="2"/>
      <c r="Q16" s="2"/>
      <c r="R16" s="2"/>
      <c r="S16" s="2"/>
      <c r="T16" s="2"/>
      <c r="U16" s="2"/>
      <c r="V16" s="2"/>
      <c r="W16" s="2"/>
      <c r="X16" s="2"/>
      <c r="Y16" s="2"/>
      <c r="Z16" s="2"/>
    </row>
    <row r="17">
      <c r="A17" s="1" t="s">
        <v>1542</v>
      </c>
      <c r="B17" s="1" t="s">
        <v>186</v>
      </c>
      <c r="C17" s="1" t="s">
        <v>187</v>
      </c>
      <c r="D17" s="1" t="s">
        <v>188</v>
      </c>
      <c r="E17" s="1" t="s">
        <v>189</v>
      </c>
      <c r="F17" s="1" t="s">
        <v>190</v>
      </c>
      <c r="G17" s="1" t="s">
        <v>210</v>
      </c>
      <c r="H17" s="1" t="s">
        <v>1543</v>
      </c>
      <c r="I17" s="1" t="s">
        <v>1439</v>
      </c>
      <c r="J17" s="2"/>
      <c r="K17" s="2"/>
      <c r="L17" s="2"/>
      <c r="M17" s="2"/>
      <c r="N17" s="2"/>
      <c r="O17" s="2"/>
      <c r="P17" s="2"/>
      <c r="Q17" s="2"/>
      <c r="R17" s="2"/>
      <c r="S17" s="2"/>
      <c r="T17" s="2"/>
      <c r="U17" s="2"/>
      <c r="V17" s="2"/>
      <c r="W17" s="2"/>
      <c r="X17" s="2"/>
      <c r="Y17" s="2"/>
      <c r="Z17" s="2"/>
    </row>
    <row r="18">
      <c r="A18" s="1" t="s">
        <v>1544</v>
      </c>
      <c r="B18" s="1" t="s">
        <v>1545</v>
      </c>
      <c r="C18" s="1" t="s">
        <v>1546</v>
      </c>
      <c r="D18" s="1" t="s">
        <v>1547</v>
      </c>
      <c r="E18" s="1" t="s">
        <v>1548</v>
      </c>
      <c r="F18" s="1" t="s">
        <v>1549</v>
      </c>
      <c r="G18" s="1" t="s">
        <v>1550</v>
      </c>
      <c r="H18" s="1" t="s">
        <v>1551</v>
      </c>
      <c r="I18" s="1" t="s">
        <v>1439</v>
      </c>
      <c r="J18" s="2"/>
      <c r="K18" s="2"/>
      <c r="L18" s="2"/>
      <c r="M18" s="2"/>
      <c r="N18" s="2"/>
      <c r="O18" s="2"/>
      <c r="P18" s="2"/>
      <c r="Q18" s="2"/>
      <c r="R18" s="2"/>
      <c r="S18" s="2"/>
      <c r="T18" s="2"/>
      <c r="U18" s="2"/>
      <c r="V18" s="2"/>
      <c r="W18" s="2"/>
      <c r="X18" s="2"/>
      <c r="Y18" s="2"/>
      <c r="Z18" s="2"/>
    </row>
    <row r="19">
      <c r="A19" s="1" t="s">
        <v>1552</v>
      </c>
      <c r="B19" s="1" t="s">
        <v>1553</v>
      </c>
      <c r="C19" s="1" t="s">
        <v>1554</v>
      </c>
      <c r="D19" s="1" t="s">
        <v>1555</v>
      </c>
      <c r="E19" s="1" t="s">
        <v>1556</v>
      </c>
      <c r="F19" s="1" t="s">
        <v>1557</v>
      </c>
      <c r="G19" s="1" t="s">
        <v>1558</v>
      </c>
      <c r="H19" s="1" t="s">
        <v>1559</v>
      </c>
      <c r="I19" s="1" t="s">
        <v>1560</v>
      </c>
      <c r="J19" s="2"/>
      <c r="K19" s="2"/>
      <c r="L19" s="2"/>
      <c r="M19" s="2"/>
      <c r="N19" s="2"/>
      <c r="O19" s="2"/>
      <c r="P19" s="2"/>
      <c r="Q19" s="2"/>
      <c r="R19" s="2"/>
      <c r="S19" s="2"/>
      <c r="T19" s="2"/>
      <c r="U19" s="2"/>
      <c r="V19" s="2"/>
      <c r="W19" s="2"/>
      <c r="X19" s="2"/>
      <c r="Y19" s="2"/>
      <c r="Z19" s="2"/>
    </row>
    <row r="20">
      <c r="A20" s="1" t="s">
        <v>1561</v>
      </c>
      <c r="B20" s="1" t="s">
        <v>1562</v>
      </c>
      <c r="C20" s="1" t="s">
        <v>1563</v>
      </c>
      <c r="D20" s="1" t="s">
        <v>1564</v>
      </c>
      <c r="E20" s="1" t="s">
        <v>1565</v>
      </c>
      <c r="F20" s="1" t="s">
        <v>1566</v>
      </c>
      <c r="G20" s="1" t="s">
        <v>1567</v>
      </c>
      <c r="H20" s="1" t="s">
        <v>1553</v>
      </c>
      <c r="I20" s="1" t="s">
        <v>1568</v>
      </c>
      <c r="J20" s="2"/>
      <c r="K20" s="2"/>
      <c r="L20" s="2"/>
      <c r="M20" s="2"/>
      <c r="N20" s="2"/>
      <c r="O20" s="2"/>
      <c r="P20" s="2"/>
      <c r="Q20" s="2"/>
      <c r="R20" s="2"/>
      <c r="S20" s="2"/>
      <c r="T20" s="2"/>
      <c r="U20" s="2"/>
      <c r="V20" s="2"/>
      <c r="W20" s="2"/>
      <c r="X20" s="2"/>
      <c r="Y20" s="2"/>
      <c r="Z20" s="2"/>
    </row>
    <row r="21" ht="15.75" customHeight="1">
      <c r="A21" s="1" t="s">
        <v>1569</v>
      </c>
      <c r="B21" s="1" t="s">
        <v>1570</v>
      </c>
      <c r="C21" s="1" t="s">
        <v>1571</v>
      </c>
      <c r="D21" s="1" t="s">
        <v>1572</v>
      </c>
      <c r="E21" s="1" t="s">
        <v>1573</v>
      </c>
      <c r="F21" s="1" t="s">
        <v>1574</v>
      </c>
      <c r="G21" s="1" t="s">
        <v>1575</v>
      </c>
      <c r="H21" s="1" t="s">
        <v>1576</v>
      </c>
      <c r="I21" s="1" t="s">
        <v>1439</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1439</v>
      </c>
      <c r="J23" s="2"/>
      <c r="K23" s="2"/>
      <c r="L23" s="2"/>
      <c r="M23" s="2"/>
      <c r="N23" s="2"/>
      <c r="O23" s="2"/>
      <c r="P23" s="2"/>
      <c r="Q23" s="2"/>
      <c r="R23" s="2"/>
      <c r="S23" s="2"/>
      <c r="T23" s="2"/>
      <c r="U23" s="2"/>
      <c r="V23" s="2"/>
      <c r="W23" s="2"/>
      <c r="X23" s="2"/>
      <c r="Y23" s="2"/>
      <c r="Z23" s="2"/>
    </row>
    <row r="24" ht="15.75" customHeight="1">
      <c r="A24" s="1" t="s">
        <v>1594</v>
      </c>
      <c r="B24" s="1" t="s">
        <v>1595</v>
      </c>
      <c r="C24" s="1" t="s">
        <v>1596</v>
      </c>
      <c r="D24" s="1" t="s">
        <v>1597</v>
      </c>
      <c r="E24" s="1" t="s">
        <v>1598</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1603</v>
      </c>
      <c r="D25" s="1" t="s">
        <v>1604</v>
      </c>
      <c r="E25" s="1" t="s">
        <v>1605</v>
      </c>
      <c r="F25" s="1" t="s">
        <v>1606</v>
      </c>
      <c r="G25" s="1" t="s">
        <v>1607</v>
      </c>
      <c r="H25" s="1" t="s">
        <v>1607</v>
      </c>
      <c r="I25" s="1" t="s">
        <v>1439</v>
      </c>
      <c r="J25" s="2"/>
      <c r="K25" s="2"/>
      <c r="L25" s="2"/>
      <c r="M25" s="2"/>
      <c r="N25" s="2"/>
      <c r="O25" s="2"/>
      <c r="P25" s="2"/>
      <c r="Q25" s="2"/>
      <c r="R25" s="2"/>
      <c r="S25" s="2"/>
      <c r="T25" s="2"/>
      <c r="U25" s="2"/>
      <c r="V25" s="2"/>
      <c r="W25" s="2"/>
      <c r="X25" s="2"/>
      <c r="Y25" s="2"/>
      <c r="Z25" s="2"/>
    </row>
    <row r="26" ht="15.75" customHeight="1">
      <c r="A26" s="1" t="s">
        <v>1608</v>
      </c>
      <c r="B26" s="1" t="s">
        <v>1609</v>
      </c>
      <c r="C26" s="1" t="s">
        <v>1610</v>
      </c>
      <c r="D26" s="1" t="s">
        <v>1611</v>
      </c>
      <c r="E26" s="1" t="s">
        <v>1612</v>
      </c>
      <c r="F26" s="1" t="s">
        <v>1613</v>
      </c>
      <c r="G26" s="1" t="s">
        <v>1439</v>
      </c>
      <c r="H26" s="1" t="s">
        <v>1439</v>
      </c>
      <c r="I26" s="1" t="s">
        <v>1439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1614</v>
      </c>
      <c r="B2" s="1" t="s">
        <v>1615</v>
      </c>
      <c r="C2" s="2"/>
      <c r="D2" s="2"/>
      <c r="E2" s="2"/>
      <c r="F2" s="2"/>
      <c r="G2" s="2"/>
      <c r="H2" s="2"/>
      <c r="I2" s="2"/>
      <c r="J2" s="2"/>
      <c r="K2" s="2"/>
      <c r="L2" s="2"/>
      <c r="M2" s="2"/>
      <c r="N2" s="2"/>
      <c r="O2" s="2"/>
      <c r="P2" s="2"/>
      <c r="Q2" s="2"/>
      <c r="R2" s="2"/>
      <c r="S2" s="2"/>
      <c r="T2" s="2"/>
      <c r="U2" s="2"/>
      <c r="V2" s="2"/>
      <c r="W2" s="2"/>
      <c r="X2" s="2"/>
      <c r="Y2" s="2"/>
      <c r="Z2" s="2"/>
    </row>
    <row r="3">
      <c r="A3" s="3" t="s">
        <v>1616</v>
      </c>
      <c r="B3" s="1" t="s">
        <v>1617</v>
      </c>
      <c r="C3" s="2"/>
      <c r="D3" s="2"/>
      <c r="E3" s="2"/>
      <c r="F3" s="2"/>
      <c r="G3" s="2"/>
      <c r="H3" s="2"/>
      <c r="I3" s="2"/>
      <c r="J3" s="2"/>
      <c r="K3" s="2"/>
      <c r="L3" s="2"/>
      <c r="M3" s="2"/>
      <c r="N3" s="2"/>
      <c r="O3" s="2"/>
      <c r="P3" s="2"/>
      <c r="Q3" s="2"/>
      <c r="R3" s="2"/>
      <c r="S3" s="2"/>
      <c r="T3" s="2"/>
      <c r="U3" s="2"/>
      <c r="V3" s="2"/>
      <c r="W3" s="2"/>
      <c r="X3" s="2"/>
      <c r="Y3" s="2"/>
      <c r="Z3" s="2"/>
    </row>
    <row r="4">
      <c r="A4" s="3" t="s">
        <v>1618</v>
      </c>
      <c r="B4" s="1" t="s">
        <v>1619</v>
      </c>
      <c r="C4" s="2"/>
      <c r="D4" s="2"/>
      <c r="E4" s="2"/>
      <c r="F4" s="2"/>
      <c r="G4" s="2"/>
      <c r="H4" s="2"/>
      <c r="I4" s="2"/>
      <c r="J4" s="2"/>
      <c r="K4" s="2"/>
      <c r="L4" s="2"/>
      <c r="M4" s="2"/>
      <c r="N4" s="2"/>
      <c r="O4" s="2"/>
      <c r="P4" s="2"/>
      <c r="Q4" s="2"/>
      <c r="R4" s="2"/>
      <c r="S4" s="2"/>
      <c r="T4" s="2"/>
      <c r="U4" s="2"/>
      <c r="V4" s="2"/>
      <c r="W4" s="2"/>
      <c r="X4" s="2"/>
      <c r="Y4" s="2"/>
      <c r="Z4" s="2"/>
    </row>
    <row r="5">
      <c r="A5" s="3" t="s">
        <v>1620</v>
      </c>
      <c r="B5" s="1" t="s">
        <v>1621</v>
      </c>
      <c r="C5" s="2"/>
      <c r="D5" s="2"/>
      <c r="E5" s="2"/>
      <c r="F5" s="2"/>
      <c r="G5" s="2"/>
      <c r="H5" s="2"/>
      <c r="I5" s="2"/>
      <c r="J5" s="2"/>
      <c r="K5" s="2"/>
      <c r="L5" s="2"/>
      <c r="M5" s="2"/>
      <c r="N5" s="2"/>
      <c r="O5" s="2"/>
      <c r="P5" s="2"/>
      <c r="Q5" s="2"/>
      <c r="R5" s="2"/>
      <c r="S5" s="2"/>
      <c r="T5" s="2"/>
      <c r="U5" s="2"/>
      <c r="V5" s="2"/>
      <c r="W5" s="2"/>
      <c r="X5" s="2"/>
      <c r="Y5" s="2"/>
      <c r="Z5" s="2"/>
    </row>
    <row r="6">
      <c r="A6" s="3" t="s">
        <v>1622</v>
      </c>
      <c r="B6" s="1" t="s">
        <v>1623</v>
      </c>
      <c r="C6" s="2"/>
      <c r="D6" s="2"/>
      <c r="E6" s="2"/>
      <c r="F6" s="2"/>
      <c r="G6" s="2"/>
      <c r="H6" s="2"/>
      <c r="I6" s="2"/>
      <c r="J6" s="2"/>
      <c r="K6" s="2"/>
      <c r="L6" s="2"/>
      <c r="M6" s="2"/>
      <c r="N6" s="2"/>
      <c r="O6" s="2"/>
      <c r="P6" s="2"/>
      <c r="Q6" s="2"/>
      <c r="R6" s="2"/>
      <c r="S6" s="2"/>
      <c r="T6" s="2"/>
      <c r="U6" s="2"/>
      <c r="V6" s="2"/>
      <c r="W6" s="2"/>
      <c r="X6" s="2"/>
      <c r="Y6" s="2"/>
      <c r="Z6" s="2"/>
    </row>
    <row r="7">
      <c r="A7" s="3" t="s">
        <v>1624</v>
      </c>
      <c r="B7" s="1" t="s">
        <v>11</v>
      </c>
      <c r="C7" s="2"/>
      <c r="D7" s="2"/>
      <c r="E7" s="2"/>
      <c r="F7" s="2"/>
      <c r="G7" s="2"/>
      <c r="H7" s="2"/>
      <c r="I7" s="2"/>
      <c r="J7" s="2"/>
      <c r="K7" s="2"/>
      <c r="L7" s="2"/>
      <c r="M7" s="2"/>
      <c r="N7" s="2"/>
      <c r="O7" s="2"/>
      <c r="P7" s="2"/>
      <c r="Q7" s="2"/>
      <c r="R7" s="2"/>
      <c r="S7" s="2"/>
      <c r="T7" s="2"/>
      <c r="U7" s="2"/>
      <c r="V7" s="2"/>
      <c r="W7" s="2"/>
      <c r="X7" s="2"/>
      <c r="Y7" s="2"/>
      <c r="Z7" s="2"/>
    </row>
    <row r="8">
      <c r="A8" s="3" t="s">
        <v>1625</v>
      </c>
      <c r="B8" s="1" t="s">
        <v>1626</v>
      </c>
      <c r="C8" s="2"/>
      <c r="D8" s="2"/>
      <c r="E8" s="2"/>
      <c r="F8" s="2"/>
      <c r="G8" s="2"/>
      <c r="H8" s="2"/>
      <c r="I8" s="2"/>
      <c r="J8" s="2"/>
      <c r="K8" s="2"/>
      <c r="L8" s="2"/>
      <c r="M8" s="2"/>
      <c r="N8" s="2"/>
      <c r="O8" s="2"/>
      <c r="P8" s="2"/>
      <c r="Q8" s="2"/>
      <c r="R8" s="2"/>
      <c r="S8" s="2"/>
      <c r="T8" s="2"/>
      <c r="U8" s="2"/>
      <c r="V8" s="2"/>
      <c r="W8" s="2"/>
      <c r="X8" s="2"/>
      <c r="Y8" s="2"/>
      <c r="Z8" s="2"/>
    </row>
    <row r="9">
      <c r="A9" s="3" t="s">
        <v>1627</v>
      </c>
      <c r="B9" s="1" t="s">
        <v>1628</v>
      </c>
      <c r="C9" s="2"/>
      <c r="D9" s="2"/>
      <c r="E9" s="2"/>
      <c r="F9" s="2"/>
      <c r="G9" s="2"/>
      <c r="H9" s="2"/>
      <c r="I9" s="2"/>
      <c r="J9" s="2"/>
      <c r="K9" s="2"/>
      <c r="L9" s="2"/>
      <c r="M9" s="2"/>
      <c r="N9" s="2"/>
      <c r="O9" s="2"/>
      <c r="P9" s="2"/>
      <c r="Q9" s="2"/>
      <c r="R9" s="2"/>
      <c r="S9" s="2"/>
      <c r="T9" s="2"/>
      <c r="U9" s="2"/>
      <c r="V9" s="2"/>
      <c r="W9" s="2"/>
      <c r="X9" s="2"/>
      <c r="Y9" s="2"/>
      <c r="Z9" s="2"/>
    </row>
    <row r="10">
      <c r="A10" s="3" t="s">
        <v>1629</v>
      </c>
      <c r="B10" s="4" t="s">
        <v>1630</v>
      </c>
      <c r="C10" s="2"/>
      <c r="D10" s="2"/>
      <c r="E10" s="2"/>
      <c r="F10" s="2"/>
      <c r="G10" s="2"/>
      <c r="H10" s="2"/>
      <c r="I10" s="2"/>
      <c r="J10" s="2"/>
      <c r="K10" s="2"/>
      <c r="L10" s="2"/>
      <c r="M10" s="2"/>
      <c r="N10" s="2"/>
      <c r="O10" s="2"/>
      <c r="P10" s="2"/>
      <c r="Q10" s="2"/>
      <c r="R10" s="2"/>
      <c r="S10" s="2"/>
      <c r="T10" s="2"/>
      <c r="U10" s="2"/>
      <c r="V10" s="2"/>
      <c r="W10" s="2"/>
      <c r="X10" s="2"/>
      <c r="Y10" s="2"/>
      <c r="Z10" s="2"/>
    </row>
    <row r="11">
      <c r="A11" s="3" t="s">
        <v>1631</v>
      </c>
      <c r="B11" s="1" t="s">
        <v>1632</v>
      </c>
      <c r="C11" s="2"/>
      <c r="D11" s="2"/>
      <c r="E11" s="2"/>
      <c r="F11" s="2"/>
      <c r="G11" s="2"/>
      <c r="H11" s="2"/>
      <c r="I11" s="2"/>
      <c r="J11" s="2"/>
      <c r="K11" s="2"/>
      <c r="L11" s="2"/>
      <c r="M11" s="2"/>
      <c r="N11" s="2"/>
      <c r="O11" s="2"/>
      <c r="P11" s="2"/>
      <c r="Q11" s="2"/>
      <c r="R11" s="2"/>
      <c r="S11" s="2"/>
      <c r="T11" s="2"/>
      <c r="U11" s="2"/>
      <c r="V11" s="2"/>
      <c r="W11" s="2"/>
      <c r="X11" s="2"/>
      <c r="Y11" s="2"/>
      <c r="Z11" s="2"/>
    </row>
    <row r="12">
      <c r="A12" s="3" t="s">
        <v>1633</v>
      </c>
      <c r="B12" s="1" t="s">
        <v>1634</v>
      </c>
      <c r="C12" s="2"/>
      <c r="D12" s="2"/>
      <c r="E12" s="2"/>
      <c r="F12" s="2"/>
      <c r="G12" s="2"/>
      <c r="H12" s="2"/>
      <c r="I12" s="2"/>
      <c r="J12" s="2"/>
      <c r="K12" s="2"/>
      <c r="L12" s="2"/>
      <c r="M12" s="2"/>
      <c r="N12" s="2"/>
      <c r="O12" s="2"/>
      <c r="P12" s="2"/>
      <c r="Q12" s="2"/>
      <c r="R12" s="2"/>
      <c r="S12" s="2"/>
      <c r="T12" s="2"/>
      <c r="U12" s="2"/>
      <c r="V12" s="2"/>
      <c r="W12" s="2"/>
      <c r="X12" s="2"/>
      <c r="Y12" s="2"/>
      <c r="Z12" s="2"/>
    </row>
    <row r="13">
      <c r="A13" s="3" t="s">
        <v>1635</v>
      </c>
      <c r="B13" s="1" t="s">
        <v>1632</v>
      </c>
      <c r="C13" s="2"/>
      <c r="D13" s="2"/>
      <c r="E13" s="2"/>
      <c r="F13" s="2"/>
      <c r="G13" s="2"/>
      <c r="H13" s="2"/>
      <c r="I13" s="2"/>
      <c r="J13" s="2"/>
      <c r="K13" s="2"/>
      <c r="L13" s="2"/>
      <c r="M13" s="2"/>
      <c r="N13" s="2"/>
      <c r="O13" s="2"/>
      <c r="P13" s="2"/>
      <c r="Q13" s="2"/>
      <c r="R13" s="2"/>
      <c r="S13" s="2"/>
      <c r="T13" s="2"/>
      <c r="U13" s="2"/>
      <c r="V13" s="2"/>
      <c r="W13" s="2"/>
      <c r="X13" s="2"/>
      <c r="Y13" s="2"/>
      <c r="Z13" s="2"/>
    </row>
    <row r="14">
      <c r="A14" s="3" t="s">
        <v>1636</v>
      </c>
      <c r="B14" s="1" t="s">
        <v>1637</v>
      </c>
      <c r="C14" s="2"/>
      <c r="D14" s="2"/>
      <c r="E14" s="2"/>
      <c r="F14" s="2"/>
      <c r="G14" s="2"/>
      <c r="H14" s="2"/>
      <c r="I14" s="2"/>
      <c r="J14" s="2"/>
      <c r="K14" s="2"/>
      <c r="L14" s="2"/>
      <c r="M14" s="2"/>
      <c r="N14" s="2"/>
      <c r="O14" s="2"/>
      <c r="P14" s="2"/>
      <c r="Q14" s="2"/>
      <c r="R14" s="2"/>
      <c r="S14" s="2"/>
      <c r="T14" s="2"/>
      <c r="U14" s="2"/>
      <c r="V14" s="2"/>
      <c r="W14" s="2"/>
      <c r="X14" s="2"/>
      <c r="Y14" s="2"/>
      <c r="Z14" s="2"/>
    </row>
    <row r="15">
      <c r="A15" s="3" t="s">
        <v>1638</v>
      </c>
      <c r="B15" s="1" t="s">
        <v>1639</v>
      </c>
      <c r="C15" s="2"/>
      <c r="D15" s="2"/>
      <c r="E15" s="2"/>
      <c r="F15" s="2"/>
      <c r="G15" s="2"/>
      <c r="H15" s="2"/>
      <c r="I15" s="2"/>
      <c r="J15" s="2"/>
      <c r="K15" s="2"/>
      <c r="L15" s="2"/>
      <c r="M15" s="2"/>
      <c r="N15" s="2"/>
      <c r="O15" s="2"/>
      <c r="P15" s="2"/>
      <c r="Q15" s="2"/>
      <c r="R15" s="2"/>
      <c r="S15" s="2"/>
      <c r="T15" s="2"/>
      <c r="U15" s="2"/>
      <c r="V15" s="2"/>
      <c r="W15" s="2"/>
      <c r="X15" s="2"/>
      <c r="Y15" s="2"/>
      <c r="Z15" s="2"/>
    </row>
    <row r="16">
      <c r="A16" s="3" t="s">
        <v>1640</v>
      </c>
      <c r="B16" s="1" t="s">
        <v>1637</v>
      </c>
      <c r="C16" s="2"/>
      <c r="D16" s="2"/>
      <c r="E16" s="2"/>
      <c r="F16" s="2"/>
      <c r="G16" s="2"/>
      <c r="H16" s="2"/>
      <c r="I16" s="2"/>
      <c r="J16" s="2"/>
      <c r="K16" s="2"/>
      <c r="L16" s="2"/>
      <c r="M16" s="2"/>
      <c r="N16" s="2"/>
      <c r="O16" s="2"/>
      <c r="P16" s="2"/>
      <c r="Q16" s="2"/>
      <c r="R16" s="2"/>
      <c r="S16" s="2"/>
      <c r="T16" s="2"/>
      <c r="U16" s="2"/>
      <c r="V16" s="2"/>
      <c r="W16" s="2"/>
      <c r="X16" s="2"/>
      <c r="Y16" s="2"/>
      <c r="Z16" s="2"/>
    </row>
    <row r="17">
      <c r="A17" s="3" t="s">
        <v>1641</v>
      </c>
      <c r="B17" s="1" t="s">
        <v>1642</v>
      </c>
      <c r="C17" s="2"/>
      <c r="D17" s="2"/>
      <c r="E17" s="2"/>
      <c r="F17" s="2"/>
      <c r="G17" s="2"/>
      <c r="H17" s="2"/>
      <c r="I17" s="2"/>
      <c r="J17" s="2"/>
      <c r="K17" s="2"/>
      <c r="L17" s="2"/>
      <c r="M17" s="2"/>
      <c r="N17" s="2"/>
      <c r="O17" s="2"/>
      <c r="P17" s="2"/>
      <c r="Q17" s="2"/>
      <c r="R17" s="2"/>
      <c r="S17" s="2"/>
      <c r="T17" s="2"/>
      <c r="U17" s="2"/>
      <c r="V17" s="2"/>
      <c r="W17" s="2"/>
      <c r="X17" s="2"/>
      <c r="Y17" s="2"/>
      <c r="Z17" s="2"/>
    </row>
    <row r="18">
      <c r="A18" s="3" t="s">
        <v>1643</v>
      </c>
      <c r="B18" s="1" t="s">
        <v>1644</v>
      </c>
      <c r="C18" s="2"/>
      <c r="D18" s="2"/>
      <c r="E18" s="2"/>
      <c r="F18" s="2"/>
      <c r="G18" s="2"/>
      <c r="H18" s="2"/>
      <c r="I18" s="2"/>
      <c r="J18" s="2"/>
      <c r="K18" s="2"/>
      <c r="L18" s="2"/>
      <c r="M18" s="2"/>
      <c r="N18" s="2"/>
      <c r="O18" s="2"/>
      <c r="P18" s="2"/>
      <c r="Q18" s="2"/>
      <c r="R18" s="2"/>
      <c r="S18" s="2"/>
      <c r="T18" s="2"/>
      <c r="U18" s="2"/>
      <c r="V18" s="2"/>
      <c r="W18" s="2"/>
      <c r="X18" s="2"/>
      <c r="Y18" s="2"/>
      <c r="Z18" s="2"/>
    </row>
    <row r="19">
      <c r="A19" s="3" t="s">
        <v>1645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1646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1652</v>
      </c>
      <c r="B26" s="4" t="s">
        <v>1653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1656</v>
      </c>
      <c r="B29" s="1">
        <v>21.33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1657</v>
      </c>
      <c r="B30" s="1">
        <v>20.83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1658</v>
      </c>
      <c r="B31" s="1">
        <v>20.3501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1659</v>
      </c>
      <c r="B32" s="1">
        <v>20.92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1660</v>
      </c>
      <c r="B33" s="1">
        <v>21.33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1661</v>
      </c>
      <c r="B34" s="1">
        <v>20.83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1662</v>
      </c>
      <c r="B35" s="1">
        <v>20.3501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1663</v>
      </c>
      <c r="B36" s="1">
        <v>20.92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1664</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1665</v>
      </c>
      <c r="B38" s="1">
        <v>0.0188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1666</v>
      </c>
      <c r="B39" s="1">
        <v>1.731888E9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1667</v>
      </c>
      <c r="B40" s="1">
        <v>0.45349997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1668</v>
      </c>
      <c r="B41" s="1">
        <v>1.72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1669</v>
      </c>
      <c r="B42" s="1">
        <v>1.41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1670</v>
      </c>
      <c r="B43" s="1">
        <v>12.066321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1671</v>
      </c>
      <c r="B44" s="1">
        <v>2223033.0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1672</v>
      </c>
      <c r="B45" s="1">
        <v>2223033.0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1673</v>
      </c>
      <c r="B46" s="1">
        <v>3408116.0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1674</v>
      </c>
      <c r="B47" s="1">
        <v>2158920.0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1675</v>
      </c>
      <c r="B48" s="1">
        <v>2158920.0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1676</v>
      </c>
      <c r="B49" s="1">
        <v>20.46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1677</v>
      </c>
      <c r="B50" s="1">
        <v>20.64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1678</v>
      </c>
      <c r="B51" s="1">
        <v>3200.0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1679</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1680</v>
      </c>
      <c r="B53" s="1">
        <v>7.481532928E9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1681</v>
      </c>
      <c r="B54" s="1">
        <v>12.16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1682</v>
      </c>
      <c r="B55" s="1">
        <v>26.05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1683</v>
      </c>
      <c r="B56" s="1">
        <v>2.7985086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1684</v>
      </c>
      <c r="B57" s="1">
        <v>22.02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1685</v>
      </c>
      <c r="B58" s="1">
        <v>20.96465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1686</v>
      </c>
      <c r="B59" s="1">
        <v>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1687</v>
      </c>
      <c r="B60" s="1">
        <v>0.01875293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1688</v>
      </c>
      <c r="B61" s="1" t="s">
        <v>1689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1690</v>
      </c>
      <c r="B62" s="1">
        <v>7.863733248E9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1691</v>
      </c>
      <c r="B63" s="1">
        <v>-0.02398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1692</v>
      </c>
      <c r="B64" s="1">
        <v>3.62413302E8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1693</v>
      </c>
      <c r="B65" s="1">
        <v>3.63004992E8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1694</v>
      </c>
      <c r="B66" s="1">
        <v>8306380.0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1695</v>
      </c>
      <c r="B67" s="1">
        <v>1.0546144E7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1698</v>
      </c>
      <c r="B70" s="1">
        <v>0.0229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1699</v>
      </c>
      <c r="B71" s="1">
        <v>6.8000006E-4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1700</v>
      </c>
      <c r="B72" s="1">
        <v>0.59663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1701</v>
      </c>
      <c r="B73" s="1">
        <v>1.92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1702</v>
      </c>
      <c r="B74" s="1">
        <v>3.63704992E8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1703</v>
      </c>
      <c r="B75" s="1">
        <v>12.76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1704</v>
      </c>
      <c r="B76" s="1">
        <v>1.6152037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1708</v>
      </c>
      <c r="B80" s="1">
        <v>-6.41E7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1709</v>
      </c>
      <c r="B81" s="1">
        <v>-0.19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1710</v>
      </c>
      <c r="B82" s="1">
        <v>1.86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1711</v>
      </c>
      <c r="B83" s="1">
        <v>2.941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1712</v>
      </c>
      <c r="B84" s="1">
        <v>11.118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1713</v>
      </c>
      <c r="B85" s="1">
        <v>0.45299733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1715</v>
      </c>
      <c r="B87" s="1">
        <v>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1716</v>
      </c>
      <c r="B88" s="1">
        <v>1.731888E9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1717</v>
      </c>
      <c r="B89" s="1" t="s">
        <v>1718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1719</v>
      </c>
      <c r="B90" s="1" t="s">
        <v>1720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1723</v>
      </c>
      <c r="B93" s="1" t="s">
        <v>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1724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1726</v>
      </c>
      <c r="B95" s="1">
        <v>8.029638E8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1727</v>
      </c>
      <c r="B96" s="1" t="s">
        <v>1728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t="s">
        <v>1730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t="s">
        <v>1732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1733</v>
      </c>
      <c r="B99" s="1" t="s">
        <v>1734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v>20.61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1737</v>
      </c>
      <c r="B102" s="1">
        <v>38.0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1738</v>
      </c>
      <c r="B103" s="1">
        <v>23.5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1739</v>
      </c>
      <c r="B104" s="1">
        <v>29.0625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1740</v>
      </c>
      <c r="B105" s="1">
        <v>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1741</v>
      </c>
      <c r="B106" s="1">
        <v>1.625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1742</v>
      </c>
      <c r="B107" s="1" t="s">
        <v>1743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1744</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1745</v>
      </c>
      <c r="B109" s="1">
        <v>4.699E8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1746</v>
      </c>
      <c r="B110" s="1">
        <v>1.294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1747</v>
      </c>
      <c r="B111" s="1">
        <v>7.07299968E8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1748</v>
      </c>
      <c r="B112" s="1">
        <v>8.392E8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1749</v>
      </c>
      <c r="B113" s="1">
        <v>0.904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1750</v>
      </c>
      <c r="B114" s="1">
        <v>2.064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1751</v>
      </c>
      <c r="B115" s="1">
        <v>2.673400064E9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1752</v>
      </c>
      <c r="B116" s="1">
        <v>18.067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1753</v>
      </c>
      <c r="B117" s="1">
        <v>7.348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1754</v>
      </c>
      <c r="B118" s="1">
        <v>0.0165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1755</v>
      </c>
      <c r="B119" s="1">
        <v>-0.01317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1756</v>
      </c>
      <c r="B120" s="1">
        <v>8.814E8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1757</v>
      </c>
      <c r="B121" s="1">
        <v>4.37975008E8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1758</v>
      </c>
      <c r="B122" s="1">
        <v>6.17299968E8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1759</v>
      </c>
      <c r="B123" s="1">
        <v>0.162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1760</v>
      </c>
      <c r="B124" s="1">
        <v>0.32969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1761</v>
      </c>
      <c r="B125" s="1">
        <v>0.26457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1762</v>
      </c>
      <c r="B126" s="1">
        <v>0.20863001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1763</v>
      </c>
      <c r="B127" s="1" t="s">
        <v>1689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244.0</v>
      </c>
      <c r="C3" s="1">
        <v>67.0</v>
      </c>
      <c r="D3" s="1">
        <v>-3.0</v>
      </c>
      <c r="E3" s="1">
        <v>57.0</v>
      </c>
      <c r="F3" s="1">
        <v>57.0</v>
      </c>
      <c r="G3" s="1">
        <v>73.0</v>
      </c>
      <c r="H3" s="1">
        <v>341.0</v>
      </c>
      <c r="I3" s="1">
        <v>189.0</v>
      </c>
      <c r="J3" s="1">
        <v>41.0</v>
      </c>
      <c r="K3" s="1">
        <v>135.0</v>
      </c>
      <c r="L3" s="1">
        <f>IF(K3*FORECAST(L2,B3:K3,B2:K2)&gt;0,FORECAST(L2,B3:K3,B2:K2),K3)*$X$1</f>
        <v>142.2666667</v>
      </c>
      <c r="M3" s="1">
        <f>IF(L3*FORECAST(M2,B3:L3,B2:L2)&gt;0,FORECAST(M2,B3:L3,B2:L2),L3)*$X$1</f>
        <v>146.2969697</v>
      </c>
      <c r="N3" s="1">
        <f>IF(M3*FORECAST(N2,B3:M3,B2:M2)&gt;0,FORECAST(N2,B3:M3,B2:M2),M3)*$X$1</f>
        <v>150.3272727</v>
      </c>
      <c r="O3" s="1">
        <f>IF(N3*FORECAST(O2,B3:N3,B2:N2)&gt;0,FORECAST(O2,B3:N3,B2:N2),N3)*$X$1</f>
        <v>154.3575758</v>
      </c>
      <c r="P3" s="1">
        <f>IF(O3*FORECAST(P2,B3:O3,B2:O2)&gt;0,FORECAST(P2,B3:O3,B2:O2),O3)*$X$1</f>
        <v>158.3878788</v>
      </c>
      <c r="Q3" s="1">
        <f>IF(P3*FORECAST(Q2,B3:P3,B2:P2)&gt;0,FORECAST(Q2,B3:P3,B2:P2),P3)*$X$1</f>
        <v>162.4181818</v>
      </c>
      <c r="R3" s="1">
        <f>IF(Q3*FORECAST(R2,B3:Q3,B2:Q2)&gt;0,FORECAST(R2,B3:Q3,B2:Q2),Q3)*$X$1</f>
        <v>166.4484848</v>
      </c>
      <c r="S3" s="5">
        <f>IF(R3*FORECAST(S2,B3:R3,B2:R2)&gt;0,FORECAST(S2,B3:R3,B2:R2),R3)*$X$1</f>
        <v>170.4787879</v>
      </c>
      <c r="T3" s="5">
        <f>IF(S3*FORECAST(T2,B3:S3,B2:S2)&gt;0,FORECAST(T2,B3:S3,B2:S2),S3)*$X$1</f>
        <v>174.5090909</v>
      </c>
      <c r="U3" s="5">
        <f>IF(T3*FORECAST(U2,B3:T3,B2:T2)&gt;0,FORECAST(U2,B3:T3,B2:T2),T3)*$X$1</f>
        <v>178.5393939</v>
      </c>
      <c r="V3" s="5">
        <f>IF(U3*FORECAST(V2,B3:U3,B2:U2)&gt;0,FORECAST(V2,B3:U3,B2:U2),U3)*$X$1</f>
        <v>182.569697</v>
      </c>
      <c r="W3" s="5">
        <f>IF(V3*FORECAST(W2,B3:V3,B2:V2)&gt;0,FORECAST(W2,B3:V3,B2:V2),V3)*$X$1</f>
        <v>186.6</v>
      </c>
      <c r="X3" s="2"/>
      <c r="Y3" s="2"/>
      <c r="Z3" s="2"/>
    </row>
    <row r="4">
      <c r="A4" s="3" t="s">
        <v>136</v>
      </c>
      <c r="B4" s="1">
        <v>-249.0</v>
      </c>
      <c r="C4" s="1">
        <v>-146.0</v>
      </c>
      <c r="D4" s="1">
        <v>-154.0</v>
      </c>
      <c r="E4" s="1">
        <v>-196.0</v>
      </c>
      <c r="F4" s="1">
        <v>-185.0</v>
      </c>
      <c r="G4" s="1">
        <v>98.0</v>
      </c>
      <c r="H4" s="1">
        <v>-225.0</v>
      </c>
      <c r="I4" s="1">
        <v>-269.0</v>
      </c>
      <c r="J4" s="1">
        <v>105.0</v>
      </c>
      <c r="K4" s="1">
        <v>382.0</v>
      </c>
      <c r="L4" s="2"/>
      <c r="M4" s="2"/>
      <c r="N4" s="2"/>
      <c r="O4" s="2"/>
      <c r="P4" s="2"/>
      <c r="Q4" s="2"/>
      <c r="R4" s="2"/>
      <c r="S4" s="2"/>
      <c r="T4" s="2"/>
      <c r="U4" s="2"/>
      <c r="V4" s="2"/>
      <c r="W4" s="2"/>
      <c r="X4" s="2"/>
      <c r="Y4" s="2"/>
      <c r="Z4" s="2"/>
    </row>
    <row r="5">
      <c r="A5" s="3" t="s">
        <v>1765</v>
      </c>
      <c r="B5" s="1">
        <v>152.0</v>
      </c>
      <c r="C5" s="1">
        <v>152.0</v>
      </c>
      <c r="D5" s="1">
        <v>153.0</v>
      </c>
      <c r="E5" s="1">
        <v>153.0</v>
      </c>
      <c r="F5" s="1">
        <v>154.0</v>
      </c>
      <c r="G5" s="1">
        <v>202.0</v>
      </c>
      <c r="H5" s="1">
        <v>210.0</v>
      </c>
      <c r="I5" s="1">
        <v>210.0</v>
      </c>
      <c r="J5" s="1">
        <v>211.0</v>
      </c>
      <c r="K5" s="1">
        <v>327.0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1766</v>
      </c>
      <c r="L7" s="1">
        <f>IF(W3*FORECAST(W2,B3:W3,B2:W2)&gt;0,FORECAST(W2,B3:W3,B2:W2),V3)*$X$1 * (1+0.02)/(0.0842-0.02)</f>
        <v>2964.672897</v>
      </c>
      <c r="M7" s="2"/>
      <c r="N7" s="2"/>
      <c r="O7" s="2"/>
      <c r="P7" s="2"/>
      <c r="Q7" s="2"/>
      <c r="R7" s="2"/>
      <c r="S7" s="2"/>
      <c r="T7" s="2"/>
      <c r="U7" s="2"/>
      <c r="V7" s="2"/>
      <c r="W7" s="2"/>
      <c r="X7" s="2"/>
      <c r="Y7" s="2"/>
      <c r="Z7" s="2"/>
    </row>
    <row r="8">
      <c r="A8" s="2"/>
      <c r="B8" s="2"/>
      <c r="C8" s="2"/>
      <c r="D8" s="2"/>
      <c r="E8" s="2"/>
      <c r="F8" s="2"/>
      <c r="G8" s="2"/>
      <c r="H8" s="2"/>
      <c r="I8" s="2"/>
      <c r="J8" s="2"/>
      <c r="K8" s="1" t="s">
        <v>1767</v>
      </c>
      <c r="L8" s="6">
        <f t="array" ref="L8">NPV(0.0842,M3:W3)</f>
        <v>1141.937097</v>
      </c>
      <c r="M8" s="2"/>
      <c r="N8" s="2"/>
      <c r="O8" s="2"/>
      <c r="P8" s="2"/>
      <c r="Q8" s="2"/>
      <c r="R8" s="2"/>
      <c r="S8" s="2"/>
      <c r="T8" s="2"/>
      <c r="U8" s="2"/>
      <c r="V8" s="2"/>
      <c r="W8" s="2"/>
      <c r="X8" s="2"/>
      <c r="Y8" s="2"/>
      <c r="Z8" s="2"/>
    </row>
    <row r="9">
      <c r="A9" s="2"/>
      <c r="B9" s="2"/>
      <c r="C9" s="2"/>
      <c r="D9" s="2"/>
      <c r="E9" s="2"/>
      <c r="F9" s="2"/>
      <c r="G9" s="2"/>
      <c r="H9" s="2"/>
      <c r="I9" s="2"/>
      <c r="J9" s="2"/>
      <c r="K9" s="1" t="s">
        <v>1768</v>
      </c>
      <c r="L9" s="6">
        <f t="array" ref="L9">NPV(0.0842,M16:W16)</f>
        <v>1218.353599</v>
      </c>
      <c r="M9" s="2"/>
      <c r="N9" s="2"/>
      <c r="O9" s="2"/>
      <c r="P9" s="2"/>
      <c r="Q9" s="2"/>
      <c r="R9" s="2"/>
      <c r="S9" s="2"/>
      <c r="T9" s="2"/>
      <c r="U9" s="2"/>
      <c r="V9" s="2"/>
      <c r="W9" s="2"/>
      <c r="X9" s="2"/>
      <c r="Y9" s="2"/>
      <c r="Z9" s="2"/>
    </row>
    <row r="10">
      <c r="A10" s="2"/>
      <c r="B10" s="2"/>
      <c r="C10" s="2"/>
      <c r="D10" s="2"/>
      <c r="E10" s="2"/>
      <c r="F10" s="2"/>
      <c r="G10" s="2"/>
      <c r="H10" s="2"/>
      <c r="I10" s="2"/>
      <c r="J10" s="2"/>
      <c r="K10" s="1" t="s">
        <v>1769</v>
      </c>
      <c r="L10" s="6">
        <f>L8 + L9</f>
        <v>2360.290696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382.0</v>
      </c>
      <c r="M11" s="2"/>
      <c r="N11" s="2"/>
      <c r="O11" s="2"/>
      <c r="P11" s="2"/>
      <c r="Q11" s="2"/>
      <c r="R11" s="2"/>
      <c r="S11" s="2"/>
      <c r="T11" s="2"/>
      <c r="U11" s="2"/>
      <c r="V11" s="2"/>
      <c r="W11" s="2"/>
      <c r="X11" s="2"/>
      <c r="Y11" s="2"/>
      <c r="Z11" s="2"/>
    </row>
    <row r="12">
      <c r="A12" s="2"/>
      <c r="B12" s="2"/>
      <c r="C12" s="2"/>
      <c r="D12" s="2"/>
      <c r="E12" s="2"/>
      <c r="F12" s="2"/>
      <c r="G12" s="2"/>
      <c r="H12" s="2"/>
      <c r="I12" s="2"/>
      <c r="J12" s="2"/>
      <c r="K12" s="1" t="s">
        <v>1770</v>
      </c>
      <c r="L12" s="6">
        <f>L10 - L11</f>
        <v>1978.290696</v>
      </c>
      <c r="M12" s="2"/>
      <c r="N12" s="2"/>
      <c r="O12" s="2"/>
      <c r="P12" s="2"/>
      <c r="Q12" s="2"/>
      <c r="R12" s="2"/>
      <c r="S12" s="2"/>
      <c r="T12" s="2"/>
      <c r="U12" s="2"/>
      <c r="V12" s="2"/>
      <c r="W12" s="2"/>
      <c r="X12" s="2"/>
      <c r="Y12" s="2"/>
      <c r="Z12" s="2"/>
    </row>
    <row r="13">
      <c r="A13" s="2"/>
      <c r="B13" s="2"/>
      <c r="C13" s="2"/>
      <c r="D13" s="2"/>
      <c r="E13" s="2"/>
      <c r="F13" s="2"/>
      <c r="G13" s="2"/>
      <c r="H13" s="2"/>
      <c r="I13" s="2"/>
      <c r="J13" s="2"/>
      <c r="K13" s="1" t="s">
        <v>1771</v>
      </c>
      <c r="L13" s="1">
        <v>327.0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6.049818643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2964.672897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-545.0</v>
      </c>
      <c r="C3" s="1">
        <v>-232.0</v>
      </c>
      <c r="D3" s="1">
        <v>102.0</v>
      </c>
      <c r="E3" s="1">
        <v>123.0</v>
      </c>
      <c r="F3" s="1">
        <v>12.0</v>
      </c>
      <c r="G3" s="1">
        <v>111.0</v>
      </c>
      <c r="H3" s="1">
        <v>176.0</v>
      </c>
      <c r="I3" s="1">
        <v>98.0</v>
      </c>
      <c r="J3" s="1">
        <v>-340.0</v>
      </c>
      <c r="K3" s="1">
        <v>-105.0</v>
      </c>
      <c r="L3" s="1">
        <f>IF(K3*FORECAST(L2,B3:K3,B2:K2)&gt;0,FORECAST(L2,B3:K3,B2:K2),K3)*$X$1</f>
        <v>-105</v>
      </c>
      <c r="M3" s="1">
        <f>IF(L3*FORECAST(M2,B3:L3,B2:L2)&gt;0,FORECAST(M2,B3:L3,B2:L2),L3)*$X$1</f>
        <v>-105</v>
      </c>
      <c r="N3" s="1">
        <f>IF(M3*FORECAST(N2,B3:M3,B2:M2)&gt;0,FORECAST(N2,B3:M3,B2:M2),M3)*$X$1</f>
        <v>-9.727272727</v>
      </c>
      <c r="O3" s="1">
        <f>IF(N3*FORECAST(O2,B3:N3,B2:N2)&gt;0,FORECAST(O2,B3:N3,B2:N2),N3)*$X$1</f>
        <v>-0.8391608392</v>
      </c>
      <c r="P3" s="1">
        <f>IF(O3*FORECAST(P2,B3:O3,B2:O2)&gt;0,FORECAST(P2,B3:O3,B2:O2),O3)*$X$1</f>
        <v>-0.8391608392</v>
      </c>
      <c r="Q3" s="1">
        <f>IF(P3*FORECAST(Q2,B3:P3,B2:P2)&gt;0,FORECAST(Q2,B3:P3,B2:P2),P3)*$X$1</f>
        <v>-0.8391608392</v>
      </c>
      <c r="R3" s="1">
        <f>IF(Q3*FORECAST(R2,B3:Q3,B2:Q2)&gt;0,FORECAST(R2,B3:Q3,B2:Q2),Q3)*$X$1</f>
        <v>-0.8391608392</v>
      </c>
      <c r="S3" s="5">
        <f>IF(R3*FORECAST(S2,B3:R3,B2:R2)&gt;0,FORECAST(S2,B3:R3,B2:R2),R3)*$X$1</f>
        <v>-0.8391608392</v>
      </c>
      <c r="T3" s="5">
        <f>IF(S3*FORECAST(T2,B3:S3,B2:S2)&gt;0,FORECAST(T2,B3:S3,B2:S2),S3)*$X$1</f>
        <v>-0.8391608392</v>
      </c>
      <c r="U3" s="5">
        <f>IF(T3*FORECAST(U2,B3:T3,B2:T2)&gt;0,FORECAST(U2,B3:T3,B2:T2),T3)*$X$1</f>
        <v>-0.8391608392</v>
      </c>
      <c r="V3" s="5">
        <f>IF(U3*FORECAST(V2,B3:U3,B2:U2)&gt;0,FORECAST(V2,B3:U3,B2:U2),U3)*$X$1</f>
        <v>-0.8391608392</v>
      </c>
      <c r="W3" s="5">
        <f>IF(V3*FORECAST(W2,B3:V3,B2:V2)&gt;0,FORECAST(W2,B3:V3,B2:V2),V3)*$X$1</f>
        <v>-0.8391608392</v>
      </c>
      <c r="X3" s="2"/>
      <c r="Y3" s="2"/>
      <c r="Z3" s="2"/>
    </row>
    <row r="4">
      <c r="A4" s="3" t="s">
        <v>136</v>
      </c>
      <c r="B4" s="1">
        <v>-249.0</v>
      </c>
      <c r="C4" s="1">
        <v>-146.0</v>
      </c>
      <c r="D4" s="1">
        <v>-154.0</v>
      </c>
      <c r="E4" s="1">
        <v>-196.0</v>
      </c>
      <c r="F4" s="1">
        <v>-185.0</v>
      </c>
      <c r="G4" s="1">
        <v>98.0</v>
      </c>
      <c r="H4" s="1">
        <v>-225.0</v>
      </c>
      <c r="I4" s="1">
        <v>-269.0</v>
      </c>
      <c r="J4" s="1">
        <v>105.0</v>
      </c>
      <c r="K4" s="1">
        <v>382.0</v>
      </c>
      <c r="L4" s="2"/>
      <c r="M4" s="2"/>
      <c r="N4" s="2"/>
      <c r="O4" s="2"/>
      <c r="P4" s="2"/>
      <c r="Q4" s="2"/>
      <c r="R4" s="2"/>
      <c r="S4" s="2"/>
      <c r="T4" s="2"/>
      <c r="U4" s="2"/>
      <c r="V4" s="2"/>
      <c r="W4" s="2"/>
      <c r="X4" s="2"/>
      <c r="Y4" s="2"/>
      <c r="Z4" s="2"/>
    </row>
    <row r="5">
      <c r="A5" s="3" t="s">
        <v>1765</v>
      </c>
      <c r="B5" s="1">
        <v>152.0</v>
      </c>
      <c r="C5" s="1">
        <v>152.0</v>
      </c>
      <c r="D5" s="1">
        <v>153.0</v>
      </c>
      <c r="E5" s="1">
        <v>153.0</v>
      </c>
      <c r="F5" s="1">
        <v>154.0</v>
      </c>
      <c r="G5" s="1">
        <v>202.0</v>
      </c>
      <c r="H5" s="1">
        <v>210.0</v>
      </c>
      <c r="I5" s="1">
        <v>210.0</v>
      </c>
      <c r="J5" s="1">
        <v>211.0</v>
      </c>
      <c r="K5" s="1">
        <v>327.0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1766</v>
      </c>
      <c r="L7" s="1">
        <f>IF(W3*FORECAST(W2,B3:W3,B2:W2)&gt;0,FORECAST(W2,B3:W3,B2:W2),V3)*$X$1 * (1+0.02)/(0.0842-0.02)</f>
        <v>-13.33246193</v>
      </c>
      <c r="M7" s="2"/>
      <c r="N7" s="2"/>
      <c r="O7" s="2"/>
      <c r="P7" s="2"/>
      <c r="Q7" s="2"/>
      <c r="R7" s="2"/>
      <c r="S7" s="2"/>
      <c r="T7" s="2"/>
      <c r="U7" s="2"/>
      <c r="V7" s="2"/>
      <c r="W7" s="2"/>
      <c r="X7" s="2"/>
      <c r="Y7" s="2"/>
      <c r="Z7" s="2"/>
    </row>
    <row r="8">
      <c r="A8" s="2"/>
      <c r="B8" s="2"/>
      <c r="C8" s="2"/>
      <c r="D8" s="2"/>
      <c r="E8" s="2"/>
      <c r="F8" s="2"/>
      <c r="G8" s="2"/>
      <c r="H8" s="2"/>
      <c r="I8" s="2"/>
      <c r="J8" s="2"/>
      <c r="K8" s="1" t="s">
        <v>1767</v>
      </c>
      <c r="L8" s="6">
        <f t="array" ref="L8">NPV(0.0842,M3:W3)</f>
        <v>-109.5033755</v>
      </c>
      <c r="M8" s="2"/>
      <c r="N8" s="2"/>
      <c r="O8" s="2"/>
      <c r="P8" s="2"/>
      <c r="Q8" s="2"/>
      <c r="R8" s="2"/>
      <c r="S8" s="2"/>
      <c r="T8" s="2"/>
      <c r="U8" s="2"/>
      <c r="V8" s="2"/>
      <c r="W8" s="2"/>
      <c r="X8" s="2"/>
      <c r="Y8" s="2"/>
      <c r="Z8" s="2"/>
    </row>
    <row r="9">
      <c r="A9" s="2"/>
      <c r="B9" s="2"/>
      <c r="C9" s="2"/>
      <c r="D9" s="2"/>
      <c r="E9" s="2"/>
      <c r="F9" s="2"/>
      <c r="G9" s="2"/>
      <c r="H9" s="2"/>
      <c r="I9" s="2"/>
      <c r="J9" s="2"/>
      <c r="K9" s="1" t="s">
        <v>1768</v>
      </c>
      <c r="L9" s="6">
        <f t="array" ref="L9">NPV(0.0842,M16:W16)</f>
        <v>-5.479070895</v>
      </c>
      <c r="M9" s="2"/>
      <c r="N9" s="2"/>
      <c r="O9" s="2"/>
      <c r="P9" s="2"/>
      <c r="Q9" s="2"/>
      <c r="R9" s="2"/>
      <c r="S9" s="2"/>
      <c r="T9" s="2"/>
      <c r="U9" s="2"/>
      <c r="V9" s="2"/>
      <c r="W9" s="2"/>
      <c r="X9" s="2"/>
      <c r="Y9" s="2"/>
      <c r="Z9" s="2"/>
    </row>
    <row r="10">
      <c r="A10" s="2"/>
      <c r="B10" s="2"/>
      <c r="C10" s="2"/>
      <c r="D10" s="2"/>
      <c r="E10" s="2"/>
      <c r="F10" s="2"/>
      <c r="G10" s="2"/>
      <c r="H10" s="2"/>
      <c r="I10" s="2"/>
      <c r="J10" s="2"/>
      <c r="K10" s="1" t="s">
        <v>1769</v>
      </c>
      <c r="L10" s="6">
        <f>L8 + L9</f>
        <v>-114.9824464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382.0</v>
      </c>
      <c r="M11" s="2"/>
      <c r="N11" s="2"/>
      <c r="O11" s="2"/>
      <c r="P11" s="2"/>
      <c r="Q11" s="2"/>
      <c r="R11" s="2"/>
      <c r="S11" s="2"/>
      <c r="T11" s="2"/>
      <c r="U11" s="2"/>
      <c r="V11" s="2"/>
      <c r="W11" s="2"/>
      <c r="X11" s="2"/>
      <c r="Y11" s="2"/>
      <c r="Z11" s="2"/>
    </row>
    <row r="12">
      <c r="A12" s="2"/>
      <c r="B12" s="2"/>
      <c r="C12" s="2"/>
      <c r="D12" s="2"/>
      <c r="E12" s="2"/>
      <c r="F12" s="2"/>
      <c r="G12" s="2"/>
      <c r="H12" s="2"/>
      <c r="I12" s="2"/>
      <c r="J12" s="2"/>
      <c r="K12" s="1" t="s">
        <v>1770</v>
      </c>
      <c r="L12" s="6">
        <f>L10 - L11</f>
        <v>-496.9824464</v>
      </c>
      <c r="M12" s="2"/>
      <c r="N12" s="2"/>
      <c r="O12" s="2"/>
      <c r="P12" s="2"/>
      <c r="Q12" s="2"/>
      <c r="R12" s="2"/>
      <c r="S12" s="2"/>
      <c r="T12" s="2"/>
      <c r="U12" s="2"/>
      <c r="V12" s="2"/>
      <c r="W12" s="2"/>
      <c r="X12" s="2"/>
      <c r="Y12" s="2"/>
      <c r="Z12" s="2"/>
    </row>
    <row r="13">
      <c r="A13" s="2"/>
      <c r="B13" s="2"/>
      <c r="C13" s="2"/>
      <c r="D13" s="2"/>
      <c r="E13" s="2"/>
      <c r="F13" s="2"/>
      <c r="G13" s="2"/>
      <c r="H13" s="2"/>
      <c r="I13" s="2"/>
      <c r="J13" s="2"/>
      <c r="K13" s="1" t="s">
        <v>1771</v>
      </c>
      <c r="L13" s="1">
        <v>327.0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-1.519823995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-13.33246193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