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<sst xmlns="http://schemas.openxmlformats.org/spreadsheetml/2006/main" count="1180" uniqueCount="992">
  <si>
    <t>ticker</t>
  </si>
  <si>
    <t>OUST</t>
  </si>
  <si>
    <t>nombre</t>
  </si>
  <si>
    <t>OUSTER INC</t>
  </si>
  <si>
    <t>empresa</t>
  </si>
  <si>
    <t>Electronic Equipment &amp; Parts</t>
  </si>
  <si>
    <t>Open</t>
  </si>
  <si>
    <t>Target Price</t>
  </si>
  <si>
    <t>Upside</t>
  </si>
  <si>
    <t>-425.55%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</si>
  <si>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</si>
  <si>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</si>
  <si>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</si>
  <si>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</si>
  <si>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</si>
  <si>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</si>
  <si>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</si>
  <si>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</si>
  <si>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-74.32%</t>
  </si>
  <si>
    <t>Total Assets Growth</t>
  </si>
  <si>
    <t>-33.33%</t>
  </si>
  <si>
    <t>Net Property, Plant and Equipment Growth</t>
  </si>
  <si>
    <t>-58.82%</t>
  </si>
  <si>
    <t>EBITDA Growth</t>
  </si>
  <si>
    <t>-49.96%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</si>
  <si>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</si>
  <si>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</si>
  <si>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</si>
  <si>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</si>
  <si>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</si>
  <si>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</si>
  <si>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</si>
  <si>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</si>
  <si>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</si>
  <si>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</si>
  <si>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</si>
  <si>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</si>
  <si>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</si>
  <si>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</si>
  <si>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</si>
  <si>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</si>
  <si>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</si>
  <si>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</si>
  <si>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</si>
  <si>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</si>
  <si>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</si>
  <si>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</si>
  <si>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</si>
  <si>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</si>
  <si>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</si>
  <si>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</si>
  <si>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</si>
  <si>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</si>
  <si>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</si>
  <si>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</si>
  <si>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</si>
  <si>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</si>
  <si>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</si>
  <si>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</si>
  <si>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</si>
  <si>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</si>
  <si>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</si>
  <si>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</si>
  <si>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</si>
  <si>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</si>
  <si>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</si>
  <si>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</si>
  <si>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0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</si>
  <si>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</si>
  <si>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</si>
  <si>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</si>
  <si>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</si>
  <si>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</si>
  <si>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</si>
  <si>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</si>
  <si>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</si>
  <si>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</si>
  <si>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</si>
  <si>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</si>
  <si>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</si>
  <si>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</si>
  <si>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</si>
  <si>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</si>
  <si>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</si>
  <si>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</si>
  <si>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Accounts Receivable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</si>
  <si>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</si>
  <si>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</si>
  <si>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</si>
  <si>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</si>
  <si>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</si>
  <si>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</si>
  <si>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</si>
  <si>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</si>
  <si>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</si>
  <si>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</si>
  <si>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</si>
  <si>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</si>
  <si>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</si>
  <si>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</si>
  <si>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</si>
  <si>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</si>
  <si>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</si>
  <si>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</si>
  <si>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</si>
  <si>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</si>
  <si>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</si>
  <si>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</si>
  <si>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</si>
  <si>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</si>
  <si>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</si>
  <si>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</si>
  <si>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</si>
  <si>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</si>
  <si>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-62.96</t>
  </si>
  <si>
    <t>-8.94</t>
  </si>
  <si>
    <t>-1.6</t>
  </si>
  <si>
    <t>15.14</t>
  </si>
  <si>
    <t>9.2</t>
  </si>
  <si>
    <t>4.15</t>
  </si>
  <si>
    <t>Tangible Book Value</t>
  </si>
  <si>
    <t>Tangible Book Value Per Share</t>
  </si>
  <si>
    <t>10.86</t>
  </si>
  <si>
    <t>5.48</t>
  </si>
  <si>
    <t>3.59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</si>
  <si>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</si>
  <si>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</si>
  <si>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</si>
  <si>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</si>
  <si>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</si>
  <si>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</si>
  <si>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</si>
  <si>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</si>
  <si>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</si>
  <si>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</si>
  <si>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</si>
  <si>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</si>
  <si>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</si>
  <si>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</si>
  <si>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</si>
  <si>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</si>
  <si>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</si>
  <si>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</si>
  <si>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</si>
  <si>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</si>
  <si>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</si>
  <si>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</si>
  <si>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</si>
  <si>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</si>
  <si>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</si>
  <si>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Impairment of Goodwill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</si>
  <si>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</si>
  <si>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</si>
  <si>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</si>
  <si>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</si>
  <si>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</si>
  <si>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</si>
  <si>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</si>
  <si>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</si>
  <si>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</si>
  <si>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</si>
  <si>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</si>
  <si>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</si>
  <si>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-41.12</t>
  </si>
  <si>
    <t>-49.15</t>
  </si>
  <si>
    <t>-42.04</t>
  </si>
  <si>
    <t>-7.02</t>
  </si>
  <si>
    <t>-7.79</t>
  </si>
  <si>
    <t>-10.1</t>
  </si>
  <si>
    <t>Basic EPS - Continuing Operations</t>
  </si>
  <si>
    <t>Basic Weighted Average Shares Outstanding</t>
  </si>
  <si>
    <t>Net EPS - Diluted</t>
  </si>
  <si>
    <t>-49.2</t>
  </si>
  <si>
    <t>Diluted EPS - Continuing Operations</t>
  </si>
  <si>
    <t>Diluted Weighted Average Shares Outstanding</t>
  </si>
  <si>
    <t>Normalized Basic EPS</t>
  </si>
  <si>
    <t>-23.88</t>
  </si>
  <si>
    <t>-30.39</t>
  </si>
  <si>
    <t>-26.58</t>
  </si>
  <si>
    <t>-4.52</t>
  </si>
  <si>
    <t>-4.86</t>
  </si>
  <si>
    <t>-2.64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</si>
  <si>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</si>
  <si>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</si>
  <si>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</si>
  <si>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</si>
  <si>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</si>
  <si>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</si>
  <si>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</si>
  <si>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-0.35</t>
  </si>
  <si>
    <t>2.89</t>
  </si>
  <si>
    <t>-0.22</t>
  </si>
  <si>
    <t>-0.14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</si>
  <si>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</si>
  <si>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</si>
  <si>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</si>
  <si>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</si>
  <si>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</si>
  <si>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</si>
  <si>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</si>
  <si>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</si>
  <si>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</si>
  <si>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Marketing Expenses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</si>
  <si>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</si>
  <si>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</si>
  <si>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</si>
  <si>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</si>
  <si>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</si>
  <si>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</si>
  <si>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</si>
  <si>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</si>
  <si>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</si>
  <si>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</si>
  <si>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</si>
  <si>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</si>
  <si>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</si>
  <si>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-89.67</t>
  </si>
  <si>
    <t>-35.2</t>
  </si>
  <si>
    <t>-32.24</t>
  </si>
  <si>
    <t>-33.21</t>
  </si>
  <si>
    <t>Return on Total Capital</t>
  </si>
  <si>
    <t>-111.48</t>
  </si>
  <si>
    <t>-406.63</t>
  </si>
  <si>
    <t>-47.01</t>
  </si>
  <si>
    <t>-35.8</t>
  </si>
  <si>
    <t>-40.82</t>
  </si>
  <si>
    <t>Return On Equity %</t>
  </si>
  <si>
    <t>146.51</t>
  </si>
  <si>
    <t>220.2</t>
  </si>
  <si>
    <t>-83.9</t>
  </si>
  <si>
    <t>-64.1</t>
  </si>
  <si>
    <t>-212.99</t>
  </si>
  <si>
    <t>Return on Common Equity</t>
  </si>
  <si>
    <t>68.63</t>
  </si>
  <si>
    <t>121.19</t>
  </si>
  <si>
    <t>-101.71</t>
  </si>
  <si>
    <t>Margin Analysis</t>
  </si>
  <si>
    <t>Gross Profit Margin %</t>
  </si>
  <si>
    <t>-163.27</t>
  </si>
  <si>
    <t>-52.7</t>
  </si>
  <si>
    <t>27.06</t>
  </si>
  <si>
    <t>26.64</t>
  </si>
  <si>
    <t>11.62</t>
  </si>
  <si>
    <t>SG&amp;A Margin</t>
  </si>
  <si>
    <t>708.62</t>
  </si>
  <si>
    <t>166.92</t>
  </si>
  <si>
    <t>158.47</t>
  </si>
  <si>
    <t>221.03</t>
  </si>
  <si>
    <t>224.32</t>
  </si>
  <si>
    <t>104.29</t>
  </si>
  <si>
    <t>EBITDA Margin %</t>
  </si>
  <si>
    <t>-401.09</t>
  </si>
  <si>
    <t>-254.15</t>
  </si>
  <si>
    <t>-281.62</t>
  </si>
  <si>
    <t>-331.39</t>
  </si>
  <si>
    <t>-166.61</t>
  </si>
  <si>
    <t>EBITA Margin %</t>
  </si>
  <si>
    <t>-418.89</t>
  </si>
  <si>
    <t>-273.82</t>
  </si>
  <si>
    <t>-295.71</t>
  </si>
  <si>
    <t>-343.47</t>
  </si>
  <si>
    <t>-179.16</t>
  </si>
  <si>
    <t>EBIT Margin %</t>
  </si>
  <si>
    <t>-296.95</t>
  </si>
  <si>
    <t>-354.44</t>
  </si>
  <si>
    <t>-187.2</t>
  </si>
  <si>
    <t>Income From Continuing Operations Margin %</t>
  </si>
  <si>
    <t>-452.65</t>
  </si>
  <si>
    <t>-564.85</t>
  </si>
  <si>
    <t>-279.89</t>
  </si>
  <si>
    <t>-337.71</t>
  </si>
  <si>
    <t>-449.22</t>
  </si>
  <si>
    <t>Net Income Margin %</t>
  </si>
  <si>
    <t>Net Avail. For Common Margin %</t>
  </si>
  <si>
    <t>Normalized Net Income Margin</t>
  </si>
  <si>
    <t>-279.86</t>
  </si>
  <si>
    <t>-357.12</t>
  </si>
  <si>
    <t>-180.13</t>
  </si>
  <si>
    <t>-210.61</t>
  </si>
  <si>
    <t>-117.3</t>
  </si>
  <si>
    <t>Levered Free Cash Flow Margin</t>
  </si>
  <si>
    <t>-272.64</t>
  </si>
  <si>
    <t>-130.23</t>
  </si>
  <si>
    <t>-127.04</t>
  </si>
  <si>
    <t>-152.76</t>
  </si>
  <si>
    <t>-14.16</t>
  </si>
  <si>
    <t>Unlevered Free Cash Flow Margin</t>
  </si>
  <si>
    <t>-256.04</t>
  </si>
  <si>
    <t>-123.28</t>
  </si>
  <si>
    <t>-126.85</t>
  </si>
  <si>
    <t>-149.04</t>
  </si>
  <si>
    <t>-7.41</t>
  </si>
  <si>
    <t>Asset Turnover</t>
  </si>
  <si>
    <t>0.34</t>
  </si>
  <si>
    <t>0.44</t>
  </si>
  <si>
    <t>0.19</t>
  </si>
  <si>
    <t>0.15</t>
  </si>
  <si>
    <t>0.28</t>
  </si>
  <si>
    <t>Fixed Assets Turnover</t>
  </si>
  <si>
    <t>0.92</t>
  </si>
  <si>
    <t>1.46</t>
  </si>
  <si>
    <t>1.71</t>
  </si>
  <si>
    <t>3.24</t>
  </si>
  <si>
    <t>Receivables Turnover (Average Receivables)</t>
  </si>
  <si>
    <t>15.86</t>
  </si>
  <si>
    <t>11.58</t>
  </si>
  <si>
    <t>5.15</t>
  </si>
  <si>
    <t>3.74</t>
  </si>
  <si>
    <t>6.45</t>
  </si>
  <si>
    <t>Inventory Turnover (Average Inventory)</t>
  </si>
  <si>
    <t>8.18</t>
  </si>
  <si>
    <t>4.77</t>
  </si>
  <si>
    <t>3.99</t>
  </si>
  <si>
    <t>2.23</t>
  </si>
  <si>
    <t>3.44</t>
  </si>
  <si>
    <t>Short Term Liquidity</t>
  </si>
  <si>
    <t>Current Ratio</t>
  </si>
  <si>
    <t>5.09</t>
  </si>
  <si>
    <t>0.53</t>
  </si>
  <si>
    <t>1.01</t>
  </si>
  <si>
    <t>9.38</t>
  </si>
  <si>
    <t>5.51</t>
  </si>
  <si>
    <t>3.22</t>
  </si>
  <si>
    <t>Quick Ratio</t>
  </si>
  <si>
    <t>4.11</t>
  </si>
  <si>
    <t>0.73</t>
  </si>
  <si>
    <t>8.84</t>
  </si>
  <si>
    <t>4.63</t>
  </si>
  <si>
    <t>2.82</t>
  </si>
  <si>
    <t>Operating Cash Flow to Current Liabilities</t>
  </si>
  <si>
    <t>-8.19</t>
  </si>
  <si>
    <t>-2.01</t>
  </si>
  <si>
    <t>-3.21</t>
  </si>
  <si>
    <t>-3.75</t>
  </si>
  <si>
    <t>-1.69</t>
  </si>
  <si>
    <t>Days Sales Outstanding (Average Receivables)</t>
  </si>
  <si>
    <t>23.01</t>
  </si>
  <si>
    <t>31.6</t>
  </si>
  <si>
    <t>70.93</t>
  </si>
  <si>
    <t>97.66</t>
  </si>
  <si>
    <t>56.56</t>
  </si>
  <si>
    <t>Days Outstanding Inventory (Average Inventory)</t>
  </si>
  <si>
    <t>44.63</t>
  </si>
  <si>
    <t>76.66</t>
  </si>
  <si>
    <t>91.39</t>
  </si>
  <si>
    <t>163.59</t>
  </si>
  <si>
    <t>106.04</t>
  </si>
  <si>
    <t>Average Days Payable Outstanding</t>
  </si>
  <si>
    <t>44.12</t>
  </si>
  <si>
    <t>94.49</t>
  </si>
  <si>
    <t>79.11</t>
  </si>
  <si>
    <t>59.1</t>
  </si>
  <si>
    <t>29.14</t>
  </si>
  <si>
    <t>Cash Conversion Cycle (Average Days)</t>
  </si>
  <si>
    <t>23.52</t>
  </si>
  <si>
    <t>13.77</t>
  </si>
  <si>
    <t>83.21</t>
  </si>
  <si>
    <t>202.15</t>
  </si>
  <si>
    <t>133.46</t>
  </si>
  <si>
    <t>Long Term Solvency</t>
  </si>
  <si>
    <t>Total Debt/Equity</t>
  </si>
  <si>
    <t>-323.3</t>
  </si>
  <si>
    <t>-151.05</t>
  </si>
  <si>
    <t>-59.46</t>
  </si>
  <si>
    <t>7.39</t>
  </si>
  <si>
    <t>32.74</t>
  </si>
  <si>
    <t>38.9</t>
  </si>
  <si>
    <t>Total Debt / Total Capital</t>
  </si>
  <si>
    <t>144.78</t>
  </si>
  <si>
    <t>295.89</t>
  </si>
  <si>
    <t>-146.65</t>
  </si>
  <si>
    <t>6.88</t>
  </si>
  <si>
    <t>24.67</t>
  </si>
  <si>
    <t>28.01</t>
  </si>
  <si>
    <t>LT Debt/Equity</t>
  </si>
  <si>
    <t>-99.07</t>
  </si>
  <si>
    <t>-32.46</t>
  </si>
  <si>
    <t>6.22</t>
  </si>
  <si>
    <t>30.87</t>
  </si>
  <si>
    <t>34.95</t>
  </si>
  <si>
    <t>Long-Term Debt / Total Capital</t>
  </si>
  <si>
    <t>194.07</t>
  </si>
  <si>
    <t>-80.07</t>
  </si>
  <si>
    <t>5.79</t>
  </si>
  <si>
    <t>23.25</t>
  </si>
  <si>
    <t>25.16</t>
  </si>
  <si>
    <t>Total Liabilities / Total Assets</t>
  </si>
  <si>
    <t>138.15</t>
  </si>
  <si>
    <t>251.29</t>
  </si>
  <si>
    <t>179.03</t>
  </si>
  <si>
    <t>15.28</t>
  </si>
  <si>
    <t>45.68</t>
  </si>
  <si>
    <t>EBIT / Interest Expense</t>
  </si>
  <si>
    <t>-36.23</t>
  </si>
  <si>
    <t>-13.35</t>
  </si>
  <si>
    <t>-20.56</t>
  </si>
  <si>
    <t>-197.84</t>
  </si>
  <si>
    <t>-53.98</t>
  </si>
  <si>
    <t>-16.76</t>
  </si>
  <si>
    <t>EBITDA / Interest Expense</t>
  </si>
  <si>
    <t>-34.92</t>
  </si>
  <si>
    <t>-12.25</t>
  </si>
  <si>
    <t>-17.94</t>
  </si>
  <si>
    <t>-180.48</t>
  </si>
  <si>
    <t>-49.02</t>
  </si>
  <si>
    <t>-14.04</t>
  </si>
  <si>
    <t>(EBITDA - Capex) / Interest Expense</t>
  </si>
  <si>
    <t>-42.84</t>
  </si>
  <si>
    <t>-14.34</t>
  </si>
  <si>
    <t>-19.33</t>
  </si>
  <si>
    <t>-188.98</t>
  </si>
  <si>
    <t>-51.04</t>
  </si>
  <si>
    <t>-14.37</t>
  </si>
  <si>
    <t>Total Debt / EBITDA</t>
  </si>
  <si>
    <t>-1.15</t>
  </si>
  <si>
    <t>-2.08</t>
  </si>
  <si>
    <t>-0.48</t>
  </si>
  <si>
    <t>-0.21</t>
  </si>
  <si>
    <t>-0.43</t>
  </si>
  <si>
    <t>-0.53</t>
  </si>
  <si>
    <t>Net Debt / EBITDA</t>
  </si>
  <si>
    <t>-0.68</t>
  </si>
  <si>
    <t>-0.23</t>
  </si>
  <si>
    <t>1.8</t>
  </si>
  <si>
    <t>0.51</t>
  </si>
  <si>
    <t>Total Debt / (EBITDA - Capex)</t>
  </si>
  <si>
    <t>-0.94</t>
  </si>
  <si>
    <t>-1.77</t>
  </si>
  <si>
    <t>-0.45</t>
  </si>
  <si>
    <t>-0.2</t>
  </si>
  <si>
    <t>-0.41</t>
  </si>
  <si>
    <t>-0.52</t>
  </si>
  <si>
    <t>Net Debt / (EBITDA - Capex)</t>
  </si>
  <si>
    <t>-0.56</t>
  </si>
  <si>
    <t>-1.45</t>
  </si>
  <si>
    <t>1.72</t>
  </si>
  <si>
    <t>0.49</t>
  </si>
  <si>
    <t>0.9</t>
  </si>
  <si>
    <t>Growth Over Prior Year</t>
  </si>
  <si>
    <t>Total Revenues, 1 Yr. Growth %</t>
  </si>
  <si>
    <t>748.55</t>
  </si>
  <si>
    <t>65.64</t>
  </si>
  <si>
    <t>77.62</t>
  </si>
  <si>
    <t>22.19</t>
  </si>
  <si>
    <t>102.98</t>
  </si>
  <si>
    <t>Gross Profit, 1 Yr. Growth %</t>
  </si>
  <si>
    <t>173.91</t>
  </si>
  <si>
    <t>-125.15</t>
  </si>
  <si>
    <t>500.53</t>
  </si>
  <si>
    <t>20.29</t>
  </si>
  <si>
    <t>-11.46</t>
  </si>
  <si>
    <t>EBITDA, 1 Yr. Growth %</t>
  </si>
  <si>
    <t>59.84</t>
  </si>
  <si>
    <t>3.7</t>
  </si>
  <si>
    <t>96.83</t>
  </si>
  <si>
    <t>43.78</t>
  </si>
  <si>
    <t>2.05</t>
  </si>
  <si>
    <t>EBITA, 1 Yr. Growth %</t>
  </si>
  <si>
    <t>60.9</t>
  </si>
  <si>
    <t>7.03</t>
  </si>
  <si>
    <t>91.83</t>
  </si>
  <si>
    <t>41.93</t>
  </si>
  <si>
    <t>5.87</t>
  </si>
  <si>
    <t>EBIT, 1 Yr. Growth %</t>
  </si>
  <si>
    <t>92.63</t>
  </si>
  <si>
    <t>45.85</t>
  </si>
  <si>
    <t>7.21</t>
  </si>
  <si>
    <t>Earnings From Cont. Operations, 1 Yr. Growth %</t>
  </si>
  <si>
    <t>57.47</t>
  </si>
  <si>
    <t>106.69</t>
  </si>
  <si>
    <t>-11.99</t>
  </si>
  <si>
    <t>47.43</t>
  </si>
  <si>
    <t>Net Income, 1 Yr. Growth %</t>
  </si>
  <si>
    <t>Normalized Net Income, 1 Yr. Growth %</t>
  </si>
  <si>
    <t>67.62</t>
  </si>
  <si>
    <t>109.09</t>
  </si>
  <si>
    <t>-10.41</t>
  </si>
  <si>
    <t>42.86</t>
  </si>
  <si>
    <t>13.05</t>
  </si>
  <si>
    <t>Diluted EPS Before Extra, 1 Yr. Growth %</t>
  </si>
  <si>
    <t>19.66</t>
  </si>
  <si>
    <t>-14.47</t>
  </si>
  <si>
    <t>-88.26</t>
  </si>
  <si>
    <t>10.97</t>
  </si>
  <si>
    <t>29.69</t>
  </si>
  <si>
    <t>Accounts Receivable, 1 Yr. Growth %</t>
  </si>
  <si>
    <t>86.65</t>
  </si>
  <si>
    <t>148.35</t>
  </si>
  <si>
    <t>360.81</t>
  </si>
  <si>
    <t>4.76</t>
  </si>
  <si>
    <t>29.77</t>
  </si>
  <si>
    <t>Inventory, 1 Yr. Growth %</t>
  </si>
  <si>
    <t>37.57</t>
  </si>
  <si>
    <t>95.18</t>
  </si>
  <si>
    <t>54.62</t>
  </si>
  <si>
    <t>162.26</t>
  </si>
  <si>
    <t>18.94</t>
  </si>
  <si>
    <t>Net Property, Plant and Equip., 1 Yr. Growth %</t>
  </si>
  <si>
    <t>123.76</t>
  </si>
  <si>
    <t>21.78</t>
  </si>
  <si>
    <t>21.19</t>
  </si>
  <si>
    <t>-9.99</t>
  </si>
  <si>
    <t>26.87</t>
  </si>
  <si>
    <t>Total Assets, 1 Yr. Growth %</t>
  </si>
  <si>
    <t>48.8</t>
  </si>
  <si>
    <t>16.45</t>
  </si>
  <si>
    <t>562.95</t>
  </si>
  <si>
    <t>29.13</t>
  </si>
  <si>
    <t>Tangible Book Value, 1 Yr. Growth %</t>
  </si>
  <si>
    <t>99.7</t>
  </si>
  <si>
    <t>-24.33</t>
  </si>
  <si>
    <t>-346.32</t>
  </si>
  <si>
    <t>-45.28</t>
  </si>
  <si>
    <t>51.74</t>
  </si>
  <si>
    <t>Common Equity, 1 Yr. Growth %</t>
  </si>
  <si>
    <t>-443.45</t>
  </si>
  <si>
    <t>-34.17</t>
  </si>
  <si>
    <t>4.69</t>
  </si>
  <si>
    <t>Cash From Operations, 1 Yr. Growth %</t>
  </si>
  <si>
    <t>44.55</t>
  </si>
  <si>
    <t>4.8</t>
  </si>
  <si>
    <t>68.72</t>
  </si>
  <si>
    <t>55.77</t>
  </si>
  <si>
    <t>24.57</t>
  </si>
  <si>
    <t>Capital Expenditures, 1 Yr. Growth %</t>
  </si>
  <si>
    <t>15.45</t>
  </si>
  <si>
    <t>-53.18</t>
  </si>
  <si>
    <t>22.06</t>
  </si>
  <si>
    <t>26.59</t>
  </si>
  <si>
    <t>-44.56</t>
  </si>
  <si>
    <t>Levered Free Cash Flow, 1 Yr. Growth %</t>
  </si>
  <si>
    <t>-21.68</t>
  </si>
  <si>
    <t>73.27</t>
  </si>
  <si>
    <t>46.92</t>
  </si>
  <si>
    <t>-80.33</t>
  </si>
  <si>
    <t>Unlevered Free Cash Flow, 1 Yr. Growth %</t>
  </si>
  <si>
    <t>-21.11</t>
  </si>
  <si>
    <t>82.77</t>
  </si>
  <si>
    <t>43.57</t>
  </si>
  <si>
    <t>-89.44</t>
  </si>
  <si>
    <t>Compound Annual Growth Rate Over Two Years</t>
  </si>
  <si>
    <t>Total Revenues, 2 Yr. CAGR %</t>
  </si>
  <si>
    <t>274.9</t>
  </si>
  <si>
    <t>71.52</t>
  </si>
  <si>
    <t>47.32</t>
  </si>
  <si>
    <t>57.49</t>
  </si>
  <si>
    <t>Gross Profit, 2 Yr. CAGR %</t>
  </si>
  <si>
    <t>22.9</t>
  </si>
  <si>
    <t>168.78</t>
  </si>
  <si>
    <t>3.2</t>
  </si>
  <si>
    <t>EBITDA, 2 Yr. CAGR %</t>
  </si>
  <si>
    <t>29.52</t>
  </si>
  <si>
    <t>42.87</t>
  </si>
  <si>
    <t>68.23</t>
  </si>
  <si>
    <t>21.13</t>
  </si>
  <si>
    <t>EBITA, 2 Yr. CAGR %</t>
  </si>
  <si>
    <t>31.99</t>
  </si>
  <si>
    <t>43.29</t>
  </si>
  <si>
    <t>22.58</t>
  </si>
  <si>
    <t>EBIT, 2 Yr. CAGR %</t>
  </si>
  <si>
    <t>43.59</t>
  </si>
  <si>
    <t>67.61</t>
  </si>
  <si>
    <t>25.04</t>
  </si>
  <si>
    <t>Earnings From Cont. Operations, 2 Yr. CAGR %</t>
  </si>
  <si>
    <t>80.41</t>
  </si>
  <si>
    <t>34.88</t>
  </si>
  <si>
    <t>13.91</t>
  </si>
  <si>
    <t>99.52</t>
  </si>
  <si>
    <t>Net Income, 2 Yr. CAGR %</t>
  </si>
  <si>
    <t>Normalized Net Income, 2 Yr. CAGR %</t>
  </si>
  <si>
    <t>88.22</t>
  </si>
  <si>
    <t>36.87</t>
  </si>
  <si>
    <t>13.14</t>
  </si>
  <si>
    <t>27.08</t>
  </si>
  <si>
    <t>Diluted EPS Before Extra, 2 Yr. CAGR %</t>
  </si>
  <si>
    <t>1.12</t>
  </si>
  <si>
    <t>-68.32</t>
  </si>
  <si>
    <t>-63.91</t>
  </si>
  <si>
    <t>19.96</t>
  </si>
  <si>
    <t>Accounts Receivable, 2 Yr. CAGR %</t>
  </si>
  <si>
    <t>115.3</t>
  </si>
  <si>
    <t>238.29</t>
  </si>
  <si>
    <t>119.71</t>
  </si>
  <si>
    <t>16.59</t>
  </si>
  <si>
    <t>Inventory, 2 Yr. CAGR %</t>
  </si>
  <si>
    <t>63.86</t>
  </si>
  <si>
    <t>73.72</t>
  </si>
  <si>
    <t>101.37</t>
  </si>
  <si>
    <t>76.61</t>
  </si>
  <si>
    <t>Net Property, Plant and Equip., 2 Yr. CAGR %</t>
  </si>
  <si>
    <t>65.07</t>
  </si>
  <si>
    <t>21.48</t>
  </si>
  <si>
    <t>4.44</t>
  </si>
  <si>
    <t>6.86</t>
  </si>
  <si>
    <t>Total Assets, 2 Yr. CAGR %</t>
  </si>
  <si>
    <t>31.63</t>
  </si>
  <si>
    <t>177.84</t>
  </si>
  <si>
    <t>134.92</t>
  </si>
  <si>
    <t>3.68</t>
  </si>
  <si>
    <t>Tangible Book Value, 2 Yr. CAGR %</t>
  </si>
  <si>
    <t>22.92</t>
  </si>
  <si>
    <t>36.52</t>
  </si>
  <si>
    <t>16.09</t>
  </si>
  <si>
    <t>-8.88</t>
  </si>
  <si>
    <t>Common Equity, 2 Yr. CAGR %</t>
  </si>
  <si>
    <t>61.21</t>
  </si>
  <si>
    <t>50.36</t>
  </si>
  <si>
    <t>-16.98</t>
  </si>
  <si>
    <t>Cash From Operations, 2 Yr. CAGR %</t>
  </si>
  <si>
    <t>23.08</t>
  </si>
  <si>
    <t>32.98</t>
  </si>
  <si>
    <t>62.12</t>
  </si>
  <si>
    <t>39.3</t>
  </si>
  <si>
    <t>Capital Expenditures, 2 Yr. CAGR %</t>
  </si>
  <si>
    <t>-26.47</t>
  </si>
  <si>
    <t>-24.4</t>
  </si>
  <si>
    <t>24.3</t>
  </si>
  <si>
    <t>-16.22</t>
  </si>
  <si>
    <t>Levered Free Cash Flow, 2 Yr. CAGR %</t>
  </si>
  <si>
    <t>16.49</t>
  </si>
  <si>
    <t>59.55</t>
  </si>
  <si>
    <t>-47.42</t>
  </si>
  <si>
    <t>Unlevered Free Cash Flow, 2 Yr. CAGR %</t>
  </si>
  <si>
    <t>20.08</t>
  </si>
  <si>
    <t>61.99</t>
  </si>
  <si>
    <t>-61.94</t>
  </si>
  <si>
    <t>Compound Annual Growth Rate Over Three Years</t>
  </si>
  <si>
    <t>Total Revenues, 3 Yr. CAGR %</t>
  </si>
  <si>
    <t>192.27</t>
  </si>
  <si>
    <t>53.19</t>
  </si>
  <si>
    <t>63.93</t>
  </si>
  <si>
    <t>Gross Profit, 3 Yr. CAGR %</t>
  </si>
  <si>
    <t>60.54</t>
  </si>
  <si>
    <t>22.03</t>
  </si>
  <si>
    <t>85.62</t>
  </si>
  <si>
    <t>EBITDA, 3 Yr. CAGR %</t>
  </si>
  <si>
    <t>48.91</t>
  </si>
  <si>
    <t>43.17</t>
  </si>
  <si>
    <t>42.41</t>
  </si>
  <si>
    <t>EBITA, 3 Yr. CAGR %</t>
  </si>
  <si>
    <t>49.51</t>
  </si>
  <si>
    <t>42.83</t>
  </si>
  <si>
    <t>42.32</t>
  </si>
  <si>
    <t>EBIT, 3 Yr. CAGR %</t>
  </si>
  <si>
    <t>49.72</t>
  </si>
  <si>
    <t>44.34</t>
  </si>
  <si>
    <t>44.42</t>
  </si>
  <si>
    <t>Earnings From Cont. Operations, 3 Yr. CAGR %</t>
  </si>
  <si>
    <t>42.02</t>
  </si>
  <si>
    <t>38.94</t>
  </si>
  <si>
    <t>51.88</t>
  </si>
  <si>
    <t>Net Income, 3 Yr. CAGR %</t>
  </si>
  <si>
    <t>Normalized Net Income, 3 Yr. CAGR %</t>
  </si>
  <si>
    <t>46.96</t>
  </si>
  <si>
    <t>38.84</t>
  </si>
  <si>
    <t>13.11</t>
  </si>
  <si>
    <t>Diluted EPS Before Extra, 3 Yr. CAGR %</t>
  </si>
  <si>
    <t>-44.53</t>
  </si>
  <si>
    <t>-51.88</t>
  </si>
  <si>
    <t>-44.72</t>
  </si>
  <si>
    <t>Accounts Receivable, 3 Yr. CAGR %</t>
  </si>
  <si>
    <t>177.46</t>
  </si>
  <si>
    <t>128.87</t>
  </si>
  <si>
    <t>84.34</t>
  </si>
  <si>
    <t>Inventory, 3 Yr. CAGR %</t>
  </si>
  <si>
    <t>60.72</t>
  </si>
  <si>
    <t>99.28</t>
  </si>
  <si>
    <t>68.95</t>
  </si>
  <si>
    <t>Net Property, Plant and Equip., 3 Yr. CAGR %</t>
  </si>
  <si>
    <t>48.92</t>
  </si>
  <si>
    <t>9.93</t>
  </si>
  <si>
    <t>11.44</t>
  </si>
  <si>
    <t>Total Assets, 3 Yr. CAGR %</t>
  </si>
  <si>
    <t>125.63</t>
  </si>
  <si>
    <t>85.92</t>
  </si>
  <si>
    <t>92.43</t>
  </si>
  <si>
    <t>Tangible Book Value, 3 Yr. CAGR %</t>
  </si>
  <si>
    <t>54.97</t>
  </si>
  <si>
    <t>0.65</t>
  </si>
  <si>
    <t>26.93</t>
  </si>
  <si>
    <t>Common Equity, 3 Yr. CAGR %</t>
  </si>
  <si>
    <t>73.13</t>
  </si>
  <si>
    <t>19.6</t>
  </si>
  <si>
    <t>33.27</t>
  </si>
  <si>
    <t>Cash From Operations, 3 Yr. CAGR %</t>
  </si>
  <si>
    <t>36.73</t>
  </si>
  <si>
    <t>40.18</t>
  </si>
  <si>
    <t>48.49</t>
  </si>
  <si>
    <t>Capital Expenditures, 3 Yr. CAGR %</t>
  </si>
  <si>
    <t>-12.94</t>
  </si>
  <si>
    <t>-10.23</t>
  </si>
  <si>
    <t>-5.03</t>
  </si>
  <si>
    <t>Levered Free Cash Flow, 3 Yr. CAGR %</t>
  </si>
  <si>
    <t>25.86</t>
  </si>
  <si>
    <t>-21.75</t>
  </si>
  <si>
    <t>Unlevered Free Cash Flow, 3 Yr. CAGR %</t>
  </si>
  <si>
    <t>27.45</t>
  </si>
  <si>
    <t>-35.79</t>
  </si>
  <si>
    <t>Compound Annual Growth Rate Over Five Years</t>
  </si>
  <si>
    <t>Total Revenues, 5 Yr. CAGR %</t>
  </si>
  <si>
    <t>128.22</t>
  </si>
  <si>
    <t>Gross Profit, 5 Yr. CAGR %</t>
  </si>
  <si>
    <t>34.53</t>
  </si>
  <si>
    <t>EBITDA, 5 Yr. CAGR %</t>
  </si>
  <si>
    <t>37.11</t>
  </si>
  <si>
    <t>EBITA, 5 Yr. CAGR %</t>
  </si>
  <si>
    <t>38.09</t>
  </si>
  <si>
    <t>EBIT, 5 Yr. CAGR %</t>
  </si>
  <si>
    <t>39.31</t>
  </si>
  <si>
    <t>Earnings From Cont. Operations, 5 Yr. CAGR %</t>
  </si>
  <si>
    <t>62.71</t>
  </si>
  <si>
    <t>Net Income, 5 Yr. CAGR %</t>
  </si>
  <si>
    <t>Normalized Net Income, 5 Yr. CAGR %</t>
  </si>
  <si>
    <t>38.66</t>
  </si>
  <si>
    <t>Diluted EPS Before Extra, 5 Yr. CAGR %</t>
  </si>
  <si>
    <t>-24.48</t>
  </si>
  <si>
    <t>Accounts Receivable, 5 Yr. CAGR %</t>
  </si>
  <si>
    <t>96.15</t>
  </si>
  <si>
    <t>Inventory, 5 Yr. CAGR %</t>
  </si>
  <si>
    <t>66.9</t>
  </si>
  <si>
    <t>Net Property, Plant and Equip., 5 Yr. CAGR %</t>
  </si>
  <si>
    <t>30.41</t>
  </si>
  <si>
    <t>Total Assets, 5 Yr. CAGR %</t>
  </si>
  <si>
    <t>65.32</t>
  </si>
  <si>
    <t>Tangible Book Value, 5 Yr. CAGR %</t>
  </si>
  <si>
    <t>25.31</t>
  </si>
  <si>
    <t>Common Equity, 5 Yr. CAGR %</t>
  </si>
  <si>
    <t>29.03</t>
  </si>
  <si>
    <t>Cash From Operations, 5 Yr. CAGR %</t>
  </si>
  <si>
    <t>37.75</t>
  </si>
  <si>
    <t>Capital Expenditures, 5 Yr. CAGR %</t>
  </si>
  <si>
    <t>-14.27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</si>
  <si>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</si>
  <si>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</si>
  <si>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</si>
  <si>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</si>
  <si>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</si>
  <si>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</si>
  <si>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</si>
  <si>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</si>
  <si>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-</t>
  </si>
  <si>
    <t>892.3</t>
  </si>
  <si>
    <t>159.4</t>
  </si>
  <si>
    <t>312.1</t>
  </si>
  <si>
    <t>540</t>
  </si>
  <si>
    <t>Change</t>
  </si>
  <si>
    <t>-82.13%</t>
  </si>
  <si>
    <t>95.76%</t>
  </si>
  <si>
    <t>73.02%</t>
  </si>
  <si>
    <t>0%</t>
  </si>
  <si>
    <t>Enterprise Value (EV)</t>
  </si>
  <si>
    <t>P/E ratio</t>
  </si>
  <si>
    <t>-7.43x</t>
  </si>
  <si>
    <t>-1.11x</t>
  </si>
  <si>
    <t>-0.76x</t>
  </si>
  <si>
    <t>-4.91x</t>
  </si>
  <si>
    <t>-4.95x</t>
  </si>
  <si>
    <t>-5.55x</t>
  </si>
  <si>
    <t>PBR</t>
  </si>
  <si>
    <t>-4.52x</t>
  </si>
  <si>
    <t>3.43x</t>
  </si>
  <si>
    <t>0.89x</t>
  </si>
  <si>
    <t>PEG</t>
  </si>
  <si>
    <t>-0.1x</t>
  </si>
  <si>
    <t>-0x</t>
  </si>
  <si>
    <t>0.1x</t>
  </si>
  <si>
    <t>5.47x</t>
  </si>
  <si>
    <t>0.5x</t>
  </si>
  <si>
    <t>Capitalization / Revenue</t>
  </si>
  <si>
    <t>26.6x</t>
  </si>
  <si>
    <t>3.89x</t>
  </si>
  <si>
    <t>3.75x</t>
  </si>
  <si>
    <t>4.86x</t>
  </si>
  <si>
    <t>3.71x</t>
  </si>
  <si>
    <t>2.43x</t>
  </si>
  <si>
    <t>EV / Revenue</t>
  </si>
  <si>
    <t>0x</t>
  </si>
  <si>
    <t>EV / EBITDA</t>
  </si>
  <si>
    <t>-12.4x</t>
  </si>
  <si>
    <t>-16x</t>
  </si>
  <si>
    <t>EV / EBIT</t>
  </si>
  <si>
    <t>-9.45x</t>
  </si>
  <si>
    <t>-10.9x</t>
  </si>
  <si>
    <t>-12.5x</t>
  </si>
  <si>
    <t>EV / FCF</t>
  </si>
  <si>
    <t>-13x</t>
  </si>
  <si>
    <t>-23.5x</t>
  </si>
  <si>
    <t>FCF Yield</t>
  </si>
  <si>
    <t>-45%</t>
  </si>
  <si>
    <t>-7.67%</t>
  </si>
  <si>
    <t>-4.26%</t>
  </si>
  <si>
    <t>Dividend per Share
                                    2</t>
  </si>
  <si>
    <t>Rate of return</t>
  </si>
  <si>
    <t>EPS
                                    2</t>
  </si>
  <si>
    <t>-7</t>
  </si>
  <si>
    <t>-7.8</t>
  </si>
  <si>
    <t>-2.21</t>
  </si>
  <si>
    <t>-2.19</t>
  </si>
  <si>
    <t>-1.955</t>
  </si>
  <si>
    <t>Distribution rate</t>
  </si>
  <si>
    <t>Net sales
                                    1</t>
  </si>
  <si>
    <t>18.9</t>
  </si>
  <si>
    <t>33.58</t>
  </si>
  <si>
    <t>41.03</t>
  </si>
  <si>
    <t>83.28</t>
  </si>
  <si>
    <t>111</t>
  </si>
  <si>
    <t>145.5</t>
  </si>
  <si>
    <t>222.6</t>
  </si>
  <si>
    <t>EBITDA
                                    1</t>
  </si>
  <si>
    <t>-67.34</t>
  </si>
  <si>
    <t>-92.5</t>
  </si>
  <si>
    <t>-83.8</t>
  </si>
  <si>
    <t>-43.7</t>
  </si>
  <si>
    <t>-33.7</t>
  </si>
  <si>
    <t>EBIT
                                    1</t>
  </si>
  <si>
    <t>-65.48</t>
  </si>
  <si>
    <t>-74.35</t>
  </si>
  <si>
    <t>-102</t>
  </si>
  <si>
    <t>-158.6</t>
  </si>
  <si>
    <t>-57.15</t>
  </si>
  <si>
    <t>-49.5</t>
  </si>
  <si>
    <t>-43.1</t>
  </si>
  <si>
    <t>Net income
                                    1</t>
  </si>
  <si>
    <t>-93.98</t>
  </si>
  <si>
    <t>-138.6</t>
  </si>
  <si>
    <t>-374.1</t>
  </si>
  <si>
    <t>-99.33</t>
  </si>
  <si>
    <t>-95.47</t>
  </si>
  <si>
    <t>-90.9</t>
  </si>
  <si>
    <t>Reference price
                                    2</t>
  </si>
  <si>
    <t>135.00</t>
  </si>
  <si>
    <t>52.00</t>
  </si>
  <si>
    <t>8.63</t>
  </si>
  <si>
    <t>7.67</t>
  </si>
  <si>
    <t>10.85</t>
  </si>
  <si>
    <t>Nbr of stocks (in thousands)</t>
  </si>
  <si>
    <t>17,160</t>
  </si>
  <si>
    <t>18,475</t>
  </si>
  <si>
    <t>40,692</t>
  </si>
  <si>
    <t>49,771</t>
  </si>
  <si>
    <t>Announcement Date</t>
  </si>
  <si>
    <t>4/2/21</t>
  </si>
  <si>
    <t>2/15/22</t>
  </si>
  <si>
    <t>3/23/23</t>
  </si>
  <si>
    <t>3/26/24</t>
  </si>
  <si>
    <t>address1</t>
  </si>
  <si>
    <t>350 Treat Avenue</t>
  </si>
  <si>
    <t>city</t>
  </si>
  <si>
    <t>San Francisco</t>
  </si>
  <si>
    <t>state</t>
  </si>
  <si>
    <t>CA</t>
  </si>
  <si>
    <t>zip</t>
  </si>
  <si>
    <t>94110</t>
  </si>
  <si>
    <t>country</t>
  </si>
  <si>
    <t>phone</t>
  </si>
  <si>
    <t>415 949 0108</t>
  </si>
  <si>
    <t>website</t>
  </si>
  <si>
    <t>https://ouster.com</t>
  </si>
  <si>
    <t>industry</t>
  </si>
  <si>
    <t>Electronic Components</t>
  </si>
  <si>
    <t>industryKey</t>
  </si>
  <si>
    <t>electronic-components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</si>
  <si>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</si>
  <si>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</si>
  <si>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</si>
  <si>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</si>
  <si>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</si>
  <si>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</si>
  <si>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</si>
  <si>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Ouster, Inc. provides lidar sensors for the automotive, industrial, robotics, and smart infrastructure industries in Americas, the Asia-Pacific, Europe, the Middle East, and Africa. Its products include high-resolution scanning and solid-state digital lidar sensors, analog lidar sensors, and software solutions. The company offers Ouster Sensor, a scanning sensor; and Digital Flash, a solid-state flash sensor. It also provides surround-view lidar sensors, which include Ouster Gemini, a perception platform for smart infrastructure deployments; and Blue City, a Gemini-powered solution for traffic operations, planning, and safety. The company is headquartered in San Francisco, California.</t>
  </si>
  <si>
    <t>fullTimeEmployees</t>
  </si>
  <si>
    <t>companyOfficers</t>
  </si>
  <si>
    <t>[{'maxAge': 1, 'name': 'Mr. Charles Angus Pacala', 'age': 35, 'title': 'Co-Founder, CEO &amp; Director', 'yearBorn': 1989, 'fiscalYear': 2023, 'totalPay': 688562, 'exercisedValue': 0, 'unexercisedValue': 2415307}, {'maxAge': 1, 'name': 'Mr. Mark B. Weinswig C.F.A.', 'age': 51, 'title': 'CFO &amp; Principal Accounting Officer', 'yearBorn': 1973, 'fiscalYear': 2023, 'totalPay': 617868, 'exercisedValue': 0, 'unexercisedValue': 0}, {'maxAge': 1, 'name': 'Mr. Darien  Spencer', 'age': 61, 'title': 'Chief Operating Officer', 'yearBorn': 1963, 'fiscalYear': 2023, 'totalPay': 525134, 'exercisedValue': 0, 'unexercisedValue': 0}, {'maxAge': 1, 'name': 'Mr. Mark  Frichtl', 'age': 36, 'title': 'Co-Founder &amp; CTO', 'yearBorn': 1988, 'fiscalYear': 2023, 'totalPay': 129947, 'exercisedValue': 0, 'unexercisedValue': 0}, {'maxAge': 1, 'name': 'Ms. Megan  Chung', 'age': 50, 'title': 'General Counsel &amp; Corporate Secretary', 'yearBorn': 1974, 'fiscalYear': 2023, 'exercisedValue': 0, 'unexercisedValue': 0}, {'maxAge': 1, 'name': 'Mr. Cyrille  Jacquemet', 'title': 'Senior Vice President of Global Sales', 'fiscalYear': 2023, 'exercisedValue': 0, 'unexercisedValue': 0}, {'maxAge': 1, 'name': 'Stephen  Kim', 'title': 'Head of Sales in South Korea', 'fiscalYear': 2023, 'exercisedValue': 0, 'unexercisedValue': 0}, {'maxAge': 1, 'name': 'Mr. Chen  Geng C.F.A.', 'title': 'VP of Strategic Finance &amp; Treasurer',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</si>
  <si>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</si>
  <si>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</si>
  <si>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</si>
  <si>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</si>
  <si>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</si>
  <si>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</si>
  <si>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</si>
  <si>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</si>
  <si>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</si>
  <si>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</si>
  <si>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</si>
  <si>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</si>
  <si>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</si>
  <si>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</si>
  <si>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</si>
  <si>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</si>
  <si>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</si>
  <si>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</si>
  <si>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</si>
  <si>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</si>
  <si>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</si>
  <si>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</si>
  <si>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</si>
  <si>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</si>
  <si>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</si>
  <si>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</si>
  <si>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</si>
  <si>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</si>
  <si>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</si>
  <si>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</si>
  <si>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</si>
  <si>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</si>
  <si>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</si>
  <si>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</si>
  <si>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</si>
  <si>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</si>
  <si>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</si>
  <si>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</si>
  <si>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</si>
  <si>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</si>
  <si>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</si>
  <si>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</si>
  <si>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</si>
  <si>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</si>
  <si>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</si>
  <si>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</si>
  <si>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</si>
  <si>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</si>
  <si>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</si>
  <si>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</si>
  <si>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</si>
  <si>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</si>
  <si>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</si>
  <si>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</si>
  <si>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</si>
  <si>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</si>
  <si>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</si>
  <si>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</si>
  <si>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</si>
  <si>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1:10</t>
  </si>
  <si>
    <t>lastSplitDate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</si>
  <si>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</si>
  <si>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</si>
  <si>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</si>
  <si>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</si>
  <si>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</si>
  <si>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</si>
  <si>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</si>
  <si>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</si>
  <si>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</si>
  <si>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</si>
  <si>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</si>
  <si>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Ouster,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</si>
  <si>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</si>
  <si>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</si>
  <si>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</si>
  <si>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</si>
  <si>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</si>
  <si>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</si>
  <si>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</si>
  <si>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c56d87fd-a241-3594-a5f3-482ee608fc0a</t>
  </si>
  <si>
    <t>messageBoardId</t>
  </si>
  <si>
    <t>finmb_543805915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</si>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</sst>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ouster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10.77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-35.06123534894939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5.86061696E8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3.467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-12.423712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-32.0</v>
      </c>
      <c r="C2" s="1">
        <v>-51.0</v>
      </c>
      <c r="D2" s="1">
        <v>-107.0</v>
      </c>
      <c r="E2" s="1">
        <v>-93.0</v>
      </c>
      <c r="F2" s="1">
        <v>-139.0</v>
      </c>
      <c r="G2" s="1">
        <v>-374.0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1.0</v>
      </c>
      <c r="C3" s="1">
        <v>2.0</v>
      </c>
      <c r="D3" s="1">
        <v>3.0</v>
      </c>
      <c r="E3" s="1">
        <v>4.0</v>
      </c>
      <c r="F3" s="1">
        <v>4.0</v>
      </c>
      <c r="G3" s="1">
        <v>14.0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0.0</v>
      </c>
      <c r="E4" s="1">
        <v>41.0</v>
      </c>
      <c r="F4" s="1">
        <v>4.0</v>
      </c>
      <c r="G4" s="1">
        <v>6.0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1.0</v>
      </c>
      <c r="C5" s="1">
        <v>2.0</v>
      </c>
      <c r="D5" s="1">
        <v>3.0</v>
      </c>
      <c r="E5" s="1">
        <v>5.0</v>
      </c>
      <c r="F5" s="1">
        <v>9.0</v>
      </c>
      <c r="G5" s="1">
        <v>21.0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4.0</v>
      </c>
      <c r="C6" s="1">
        <v>34.0</v>
      </c>
      <c r="D6" s="1">
        <v>25.0</v>
      </c>
      <c r="E6" s="1">
        <v>58.0</v>
      </c>
      <c r="F6" s="1">
        <v>16.0</v>
      </c>
      <c r="G6" s="1">
        <v>19.0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43.0</v>
      </c>
      <c r="G7" s="1">
        <v>-5.0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-4.0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2.0</v>
      </c>
      <c r="C9" s="1">
        <v>55.0</v>
      </c>
      <c r="D9" s="1">
        <v>0.0</v>
      </c>
      <c r="E9" s="1">
        <v>0.0</v>
      </c>
      <c r="F9" s="1">
        <v>0.0</v>
      </c>
      <c r="G9" s="1">
        <v>168.0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52.0</v>
      </c>
      <c r="C10" s="1">
        <v>1.0</v>
      </c>
      <c r="D10" s="1">
        <v>12.0</v>
      </c>
      <c r="E10" s="1">
        <v>25.0</v>
      </c>
      <c r="F10" s="1">
        <v>33.0</v>
      </c>
      <c r="G10" s="1">
        <v>57.0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0.0</v>
      </c>
      <c r="D11" s="1">
        <v>0.0</v>
      </c>
      <c r="E11" s="1">
        <v>37.0</v>
      </c>
      <c r="F11" s="1">
        <v>34.0</v>
      </c>
      <c r="G11" s="1">
        <v>1.0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2.0</v>
      </c>
      <c r="C12" s="1">
        <v>8.0</v>
      </c>
      <c r="D12" s="1">
        <v>55.0</v>
      </c>
      <c r="E12" s="1">
        <v>-2.0</v>
      </c>
      <c r="F12" s="1">
        <v>-2.0</v>
      </c>
      <c r="G12" s="1">
        <v>13.0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-50.0</v>
      </c>
      <c r="C13" s="1">
        <v>-42.0</v>
      </c>
      <c r="D13" s="1">
        <v>-1.0</v>
      </c>
      <c r="E13" s="1">
        <v>-8.0</v>
      </c>
      <c r="F13" s="1">
        <v>-85.0</v>
      </c>
      <c r="G13" s="1">
        <v>3.0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-3.0</v>
      </c>
      <c r="C14" s="1">
        <v>-5.0</v>
      </c>
      <c r="D14" s="1">
        <v>-3.0</v>
      </c>
      <c r="E14" s="1">
        <v>-3.0</v>
      </c>
      <c r="F14" s="1">
        <v>-13.0</v>
      </c>
      <c r="G14" s="1">
        <v>-4.0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97.0</v>
      </c>
      <c r="C15" s="1">
        <v>2.0</v>
      </c>
      <c r="D15" s="1">
        <v>14.0</v>
      </c>
      <c r="E15" s="1">
        <v>-2.0</v>
      </c>
      <c r="F15" s="1">
        <v>4.0</v>
      </c>
      <c r="G15" s="1">
        <v>-8.0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6.0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1.0</v>
      </c>
      <c r="C17" s="1">
        <v>2.0</v>
      </c>
      <c r="D17" s="1">
        <v>-2.0</v>
      </c>
      <c r="E17" s="1">
        <v>7.0</v>
      </c>
      <c r="F17" s="1">
        <v>-3.0</v>
      </c>
      <c r="G17" s="1">
        <v>-19.0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-27.0</v>
      </c>
      <c r="C18" s="1">
        <v>-40.0</v>
      </c>
      <c r="D18" s="1">
        <v>-42.0</v>
      </c>
      <c r="E18" s="1">
        <v>-71.0</v>
      </c>
      <c r="F18" s="1">
        <v>-111.0</v>
      </c>
      <c r="G18" s="1">
        <v>-138.0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-6.0</v>
      </c>
      <c r="C19" s="1">
        <v>-7.0</v>
      </c>
      <c r="D19" s="1">
        <v>-3.0</v>
      </c>
      <c r="E19" s="1">
        <v>-4.0</v>
      </c>
      <c r="F19" s="1">
        <v>-5.0</v>
      </c>
      <c r="G19" s="1">
        <v>-3.0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0.0</v>
      </c>
      <c r="E20" s="1">
        <v>0.0</v>
      </c>
      <c r="F20" s="1">
        <v>27.0</v>
      </c>
      <c r="G20" s="1">
        <v>56.0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-10.0</v>
      </c>
      <c r="F21" s="1">
        <v>0.0</v>
      </c>
      <c r="G21" s="1">
        <v>32.0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20.0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-6.0</v>
      </c>
      <c r="C23" s="1">
        <v>-7.0</v>
      </c>
      <c r="D23" s="1">
        <v>-3.0</v>
      </c>
      <c r="E23" s="1">
        <v>-15.0</v>
      </c>
      <c r="F23" s="1">
        <v>-5.0</v>
      </c>
      <c r="G23" s="1">
        <v>50.0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0.0</v>
      </c>
      <c r="E24" s="1">
        <v>5.0</v>
      </c>
      <c r="F24" s="1">
        <v>0.0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30.0</v>
      </c>
      <c r="C25" s="1">
        <v>50.0</v>
      </c>
      <c r="D25" s="1">
        <v>0.0</v>
      </c>
      <c r="E25" s="1">
        <v>0.0</v>
      </c>
      <c r="F25" s="1">
        <v>39.0</v>
      </c>
      <c r="G25" s="1">
        <v>43.0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30.0</v>
      </c>
      <c r="C26" s="1">
        <v>50.0</v>
      </c>
      <c r="D26" s="1">
        <v>0.0</v>
      </c>
      <c r="E26" s="1">
        <v>5.0</v>
      </c>
      <c r="F26" s="1">
        <v>39.0</v>
      </c>
      <c r="G26" s="1">
        <v>43.0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0.0</v>
      </c>
      <c r="E27" s="1">
        <v>-5.0</v>
      </c>
      <c r="F27" s="1">
        <v>0.0</v>
      </c>
      <c r="G27" s="1">
        <v>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-1.0</v>
      </c>
      <c r="C28" s="1">
        <v>0.0</v>
      </c>
      <c r="D28" s="1">
        <v>-3.0</v>
      </c>
      <c r="E28" s="1">
        <v>-7.0</v>
      </c>
      <c r="F28" s="1">
        <v>0.0</v>
      </c>
      <c r="G28" s="1">
        <v>-43.0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-1.0</v>
      </c>
      <c r="C29" s="1">
        <v>0.0</v>
      </c>
      <c r="D29" s="1">
        <v>-3.0</v>
      </c>
      <c r="E29" s="1">
        <v>-12.0</v>
      </c>
      <c r="F29" s="1">
        <v>0.0</v>
      </c>
      <c r="G29" s="1">
        <v>-43.0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1.0</v>
      </c>
      <c r="C30" s="1">
        <v>0.0</v>
      </c>
      <c r="D30" s="1">
        <v>1.0</v>
      </c>
      <c r="E30" s="1">
        <v>273.0</v>
      </c>
      <c r="F30" s="1">
        <v>17.0</v>
      </c>
      <c r="G30" s="1">
        <v>16.0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-1.0</v>
      </c>
      <c r="C31" s="1">
        <v>0.0</v>
      </c>
      <c r="D31" s="1">
        <v>0.0</v>
      </c>
      <c r="E31" s="1">
        <v>-4.0</v>
      </c>
      <c r="F31" s="1">
        <v>-10.0</v>
      </c>
      <c r="G31" s="1">
        <v>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0.0</v>
      </c>
      <c r="D32" s="1">
        <v>41.0</v>
      </c>
      <c r="E32" s="1">
        <v>0.0</v>
      </c>
      <c r="F32" s="1">
        <v>0.0</v>
      </c>
      <c r="G32" s="1">
        <v>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0.0</v>
      </c>
      <c r="D33" s="1">
        <v>-26.0</v>
      </c>
      <c r="E33" s="1">
        <v>-7.0</v>
      </c>
      <c r="F33" s="1">
        <v>-54.0</v>
      </c>
      <c r="G33" s="1">
        <v>-36.0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29.0</v>
      </c>
      <c r="C34" s="1">
        <v>50.0</v>
      </c>
      <c r="D34" s="1">
        <v>39.0</v>
      </c>
      <c r="E34" s="1">
        <v>258.0</v>
      </c>
      <c r="F34" s="1">
        <v>55.0</v>
      </c>
      <c r="G34" s="1">
        <v>15.0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0.0</v>
      </c>
      <c r="D35" s="1">
        <v>0.0</v>
      </c>
      <c r="E35" s="1">
        <v>0.0</v>
      </c>
      <c r="F35" s="1">
        <v>-14.0</v>
      </c>
      <c r="G35" s="1">
        <v>-1.0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-5.0</v>
      </c>
      <c r="C36" s="1">
        <v>2.0</v>
      </c>
      <c r="D36" s="1">
        <v>-5.0</v>
      </c>
      <c r="E36" s="1">
        <v>172.0</v>
      </c>
      <c r="F36" s="1">
        <v>-60.0</v>
      </c>
      <c r="G36" s="1">
        <v>-71.0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0.0</v>
      </c>
      <c r="C38" s="1">
        <v>79.0</v>
      </c>
      <c r="D38" s="1">
        <v>1.0</v>
      </c>
      <c r="E38" s="1">
        <v>63.0</v>
      </c>
      <c r="F38" s="1">
        <v>1.0</v>
      </c>
      <c r="G38" s="1">
        <v>5.0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0.0</v>
      </c>
      <c r="C39" s="1">
        <v>-31.0</v>
      </c>
      <c r="D39" s="1">
        <v>-24.0</v>
      </c>
      <c r="E39" s="1">
        <v>-42.0</v>
      </c>
      <c r="F39" s="1">
        <v>-62.0</v>
      </c>
      <c r="G39" s="1">
        <v>-11.0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0.0</v>
      </c>
      <c r="C40" s="1">
        <v>-29.0</v>
      </c>
      <c r="D40" s="1">
        <v>-23.0</v>
      </c>
      <c r="E40" s="1">
        <v>-42.0</v>
      </c>
      <c r="F40" s="1">
        <v>-61.0</v>
      </c>
      <c r="G40" s="1">
        <v>-6.0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0.0</v>
      </c>
      <c r="C41" s="1">
        <v>-4.0</v>
      </c>
      <c r="D41" s="1">
        <v>3.0</v>
      </c>
      <c r="E41" s="1">
        <v>6.0</v>
      </c>
      <c r="F41" s="1">
        <v>7.0</v>
      </c>
      <c r="G41" s="1">
        <v>-14.0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1">
        <v>29.0</v>
      </c>
      <c r="C42" s="1">
        <v>50.0</v>
      </c>
      <c r="D42" s="1">
        <v>-3.0</v>
      </c>
      <c r="E42" s="1">
        <v>-7.0</v>
      </c>
      <c r="F42" s="1">
        <v>39.0</v>
      </c>
      <c r="G42" s="1" t="s">
        <v>67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69</v>
      </c>
      <c r="B3" s="1">
        <v>13.0</v>
      </c>
      <c r="C3" s="1">
        <v>16.0</v>
      </c>
      <c r="D3" s="1">
        <v>11.0</v>
      </c>
      <c r="E3" s="1">
        <v>183.0</v>
      </c>
      <c r="F3" s="1">
        <v>123.0</v>
      </c>
      <c r="G3" s="1">
        <v>50.0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70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139.0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71</v>
      </c>
      <c r="B5" s="1">
        <v>13.0</v>
      </c>
      <c r="C5" s="1">
        <v>16.0</v>
      </c>
      <c r="D5" s="1">
        <v>11.0</v>
      </c>
      <c r="E5" s="1">
        <v>183.0</v>
      </c>
      <c r="F5" s="1">
        <v>123.0</v>
      </c>
      <c r="G5" s="1">
        <v>190.0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72</v>
      </c>
      <c r="B6" s="1">
        <v>50.0</v>
      </c>
      <c r="C6" s="1">
        <v>93.0</v>
      </c>
      <c r="D6" s="1">
        <v>2.0</v>
      </c>
      <c r="E6" s="1">
        <v>10.0</v>
      </c>
      <c r="F6" s="1">
        <v>11.0</v>
      </c>
      <c r="G6" s="1">
        <v>14.0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73</v>
      </c>
      <c r="B7" s="1">
        <v>0.0</v>
      </c>
      <c r="C7" s="1">
        <v>0.0</v>
      </c>
      <c r="D7" s="1">
        <v>1.0</v>
      </c>
      <c r="E7" s="1">
        <v>2.0</v>
      </c>
      <c r="F7" s="1">
        <v>2.0</v>
      </c>
      <c r="G7" s="1">
        <v>25.0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74</v>
      </c>
      <c r="B8" s="1">
        <v>50.0</v>
      </c>
      <c r="C8" s="1">
        <v>93.0</v>
      </c>
      <c r="D8" s="1">
        <v>3.0</v>
      </c>
      <c r="E8" s="1">
        <v>12.0</v>
      </c>
      <c r="F8" s="1">
        <v>13.0</v>
      </c>
      <c r="G8" s="1">
        <v>39.0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75</v>
      </c>
      <c r="B9" s="1">
        <v>1.0</v>
      </c>
      <c r="C9" s="1">
        <v>2.0</v>
      </c>
      <c r="D9" s="1">
        <v>4.0</v>
      </c>
      <c r="E9" s="1">
        <v>7.0</v>
      </c>
      <c r="F9" s="1">
        <v>19.0</v>
      </c>
      <c r="G9" s="1">
        <v>23.0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76</v>
      </c>
      <c r="B10" s="1">
        <v>1.0</v>
      </c>
      <c r="C10" s="1">
        <v>96.0</v>
      </c>
      <c r="D10" s="1">
        <v>90.0</v>
      </c>
      <c r="E10" s="1">
        <v>3.0</v>
      </c>
      <c r="F10" s="1">
        <v>3.0</v>
      </c>
      <c r="G10" s="1">
        <v>6.0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77</v>
      </c>
      <c r="B11" s="1">
        <v>27.0</v>
      </c>
      <c r="C11" s="1">
        <v>27.0</v>
      </c>
      <c r="D11" s="1">
        <v>27.0</v>
      </c>
      <c r="E11" s="1">
        <v>97.0</v>
      </c>
      <c r="F11" s="1">
        <v>25.0</v>
      </c>
      <c r="G11" s="1">
        <v>55.0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78</v>
      </c>
      <c r="B12" s="1">
        <v>0.0</v>
      </c>
      <c r="C12" s="1">
        <v>0.0</v>
      </c>
      <c r="D12" s="1">
        <v>2.0</v>
      </c>
      <c r="E12" s="1">
        <v>11.0</v>
      </c>
      <c r="F12" s="1">
        <v>2.0</v>
      </c>
      <c r="G12" s="1">
        <v>3.0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79</v>
      </c>
      <c r="B13" s="1">
        <v>17.0</v>
      </c>
      <c r="C13" s="1">
        <v>21.0</v>
      </c>
      <c r="D13" s="1">
        <v>21.0</v>
      </c>
      <c r="E13" s="1">
        <v>207.0</v>
      </c>
      <c r="F13" s="1">
        <v>162.0</v>
      </c>
      <c r="G13" s="1">
        <v>263.0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80</v>
      </c>
      <c r="B14" s="1">
        <v>8.0</v>
      </c>
      <c r="C14" s="1">
        <v>19.0</v>
      </c>
      <c r="D14" s="1">
        <v>26.0</v>
      </c>
      <c r="E14" s="1">
        <v>35.0</v>
      </c>
      <c r="F14" s="1">
        <v>35.0</v>
      </c>
      <c r="G14" s="1">
        <v>52.0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81</v>
      </c>
      <c r="B15" s="1">
        <v>-1.0</v>
      </c>
      <c r="C15" s="1">
        <v>-2.0</v>
      </c>
      <c r="D15" s="1">
        <v>-5.0</v>
      </c>
      <c r="E15" s="1">
        <v>-10.0</v>
      </c>
      <c r="F15" s="1">
        <v>-13.0</v>
      </c>
      <c r="G15" s="1">
        <v>-23.0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82</v>
      </c>
      <c r="B16" s="1">
        <v>7.0</v>
      </c>
      <c r="C16" s="1">
        <v>17.0</v>
      </c>
      <c r="D16" s="1">
        <v>20.0</v>
      </c>
      <c r="E16" s="1">
        <v>25.0</v>
      </c>
      <c r="F16" s="1">
        <v>22.0</v>
      </c>
      <c r="G16" s="1">
        <v>28.0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83</v>
      </c>
      <c r="B17" s="1">
        <v>0.0</v>
      </c>
      <c r="C17" s="1">
        <v>0.0</v>
      </c>
      <c r="D17" s="1">
        <v>0.0</v>
      </c>
      <c r="E17" s="1">
        <v>51.0</v>
      </c>
      <c r="F17" s="1">
        <v>51.0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84</v>
      </c>
      <c r="B18" s="1">
        <v>0.0</v>
      </c>
      <c r="C18" s="1">
        <v>0.0</v>
      </c>
      <c r="D18" s="1">
        <v>0.0</v>
      </c>
      <c r="E18" s="1">
        <v>22.0</v>
      </c>
      <c r="F18" s="1">
        <v>18.0</v>
      </c>
      <c r="G18" s="1">
        <v>24.0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10.0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86</v>
      </c>
      <c r="B20" s="1">
        <v>0.0</v>
      </c>
      <c r="C20" s="1">
        <v>0.0</v>
      </c>
      <c r="D20" s="1">
        <v>3.0</v>
      </c>
      <c r="E20" s="1">
        <v>0.0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87</v>
      </c>
      <c r="B21" s="1">
        <v>1.0</v>
      </c>
      <c r="C21" s="1">
        <v>1.0</v>
      </c>
      <c r="D21" s="1">
        <v>1.0</v>
      </c>
      <c r="E21" s="1">
        <v>1.0</v>
      </c>
      <c r="F21" s="1">
        <v>1.0</v>
      </c>
      <c r="G21" s="1">
        <v>3.0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88</v>
      </c>
      <c r="B22" s="1">
        <v>26.0</v>
      </c>
      <c r="C22" s="1">
        <v>39.0</v>
      </c>
      <c r="D22" s="1">
        <v>46.0</v>
      </c>
      <c r="E22" s="1">
        <v>308.0</v>
      </c>
      <c r="F22" s="1">
        <v>256.0</v>
      </c>
      <c r="G22" s="1">
        <v>331.0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90</v>
      </c>
      <c r="B24" s="1">
        <v>1.0</v>
      </c>
      <c r="C24" s="1">
        <v>3.0</v>
      </c>
      <c r="D24" s="1">
        <v>6.0</v>
      </c>
      <c r="E24" s="1">
        <v>4.0</v>
      </c>
      <c r="F24" s="1">
        <v>8.0</v>
      </c>
      <c r="G24" s="1">
        <v>3.0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91</v>
      </c>
      <c r="B25" s="1">
        <v>26.0</v>
      </c>
      <c r="C25" s="1">
        <v>1.0</v>
      </c>
      <c r="D25" s="1">
        <v>1.0</v>
      </c>
      <c r="E25" s="1">
        <v>3.0</v>
      </c>
      <c r="F25" s="1">
        <v>3.0</v>
      </c>
      <c r="G25" s="1">
        <v>9.0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92</v>
      </c>
      <c r="B26" s="1">
        <v>0.0</v>
      </c>
      <c r="C26" s="1">
        <v>29.0</v>
      </c>
      <c r="D26" s="1">
        <v>7.0</v>
      </c>
      <c r="E26" s="1">
        <v>0.0</v>
      </c>
      <c r="F26" s="1">
        <v>0.0</v>
      </c>
      <c r="G26" s="1">
        <v>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93</v>
      </c>
      <c r="B27" s="1">
        <v>0.0</v>
      </c>
      <c r="C27" s="1">
        <v>1.0</v>
      </c>
      <c r="D27" s="1">
        <v>2.0</v>
      </c>
      <c r="E27" s="1">
        <v>3.0</v>
      </c>
      <c r="F27" s="1">
        <v>3.0</v>
      </c>
      <c r="G27" s="1">
        <v>7.0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94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12.0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95</v>
      </c>
      <c r="B29" s="1">
        <v>2.0</v>
      </c>
      <c r="C29" s="1">
        <v>4.0</v>
      </c>
      <c r="D29" s="1">
        <v>2.0</v>
      </c>
      <c r="E29" s="1">
        <v>10.0</v>
      </c>
      <c r="F29" s="1">
        <v>13.0</v>
      </c>
      <c r="G29" s="1">
        <v>49.0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96</v>
      </c>
      <c r="B30" s="1">
        <v>3.0</v>
      </c>
      <c r="C30" s="1">
        <v>40.0</v>
      </c>
      <c r="D30" s="1">
        <v>20.0</v>
      </c>
      <c r="E30" s="1">
        <v>22.0</v>
      </c>
      <c r="F30" s="1">
        <v>29.0</v>
      </c>
      <c r="G30" s="1">
        <v>81.0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97</v>
      </c>
      <c r="B31" s="1">
        <v>29.0</v>
      </c>
      <c r="C31" s="1">
        <v>52.0</v>
      </c>
      <c r="D31" s="1">
        <v>0.0</v>
      </c>
      <c r="E31" s="1">
        <v>0.0</v>
      </c>
      <c r="F31" s="1">
        <v>39.0</v>
      </c>
      <c r="G31" s="1">
        <v>43.0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98</v>
      </c>
      <c r="B32" s="1">
        <v>3.0</v>
      </c>
      <c r="C32" s="1">
        <v>7.0</v>
      </c>
      <c r="D32" s="1">
        <v>11.0</v>
      </c>
      <c r="E32" s="1">
        <v>16.0</v>
      </c>
      <c r="F32" s="1">
        <v>13.0</v>
      </c>
      <c r="G32" s="1">
        <v>18.0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99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4.0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100</v>
      </c>
      <c r="B34" s="1">
        <v>57.0</v>
      </c>
      <c r="C34" s="1">
        <v>5.0</v>
      </c>
      <c r="D34" s="1">
        <v>50.0</v>
      </c>
      <c r="E34" s="1">
        <v>8.0</v>
      </c>
      <c r="F34" s="1">
        <v>2.0</v>
      </c>
      <c r="G34" s="1">
        <v>1.0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101</v>
      </c>
      <c r="B35" s="1">
        <v>37.0</v>
      </c>
      <c r="C35" s="1">
        <v>100.0</v>
      </c>
      <c r="D35" s="1">
        <v>83.0</v>
      </c>
      <c r="E35" s="1">
        <v>47.0</v>
      </c>
      <c r="F35" s="1">
        <v>84.0</v>
      </c>
      <c r="G35" s="1">
        <v>151.0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102</v>
      </c>
      <c r="B36" s="1">
        <v>40.0</v>
      </c>
      <c r="C36" s="1">
        <v>40.0</v>
      </c>
      <c r="D36" s="1">
        <v>39.0</v>
      </c>
      <c r="E36" s="1">
        <v>0.0</v>
      </c>
      <c r="F36" s="1">
        <v>0.0</v>
      </c>
      <c r="G36" s="1">
        <v>0.0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103</v>
      </c>
      <c r="B37" s="1">
        <v>40.0</v>
      </c>
      <c r="C37" s="1">
        <v>40.0</v>
      </c>
      <c r="D37" s="1">
        <v>39.0</v>
      </c>
      <c r="E37" s="1">
        <v>0.0</v>
      </c>
      <c r="F37" s="1">
        <v>0.0</v>
      </c>
      <c r="G37" s="1">
        <v>0.0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104</v>
      </c>
      <c r="B38" s="1">
        <v>0.0</v>
      </c>
      <c r="C38" s="1">
        <v>0.0</v>
      </c>
      <c r="D38" s="1">
        <v>0.0</v>
      </c>
      <c r="E38" s="1">
        <v>1.0</v>
      </c>
      <c r="F38" s="1">
        <v>1.0</v>
      </c>
      <c r="G38" s="1">
        <v>4.0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105</v>
      </c>
      <c r="B39" s="1">
        <v>89.0</v>
      </c>
      <c r="C39" s="1">
        <v>2.0</v>
      </c>
      <c r="D39" s="1">
        <v>133.0</v>
      </c>
      <c r="E39" s="1">
        <v>564.0</v>
      </c>
      <c r="F39" s="1">
        <v>614.0</v>
      </c>
      <c r="G39" s="1">
        <v>995.0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106</v>
      </c>
      <c r="B40" s="1">
        <v>-51.0</v>
      </c>
      <c r="C40" s="1">
        <v>-103.0</v>
      </c>
      <c r="D40" s="1">
        <v>-209.0</v>
      </c>
      <c r="E40" s="1">
        <v>-303.0</v>
      </c>
      <c r="F40" s="1">
        <v>-442.0</v>
      </c>
      <c r="G40" s="1">
        <v>-816.0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107</v>
      </c>
      <c r="B41" s="1">
        <v>0.0</v>
      </c>
      <c r="C41" s="1">
        <v>-4.0</v>
      </c>
      <c r="D41" s="1">
        <v>0.0</v>
      </c>
      <c r="E41" s="1">
        <v>0.0</v>
      </c>
      <c r="F41" s="1">
        <v>-14.0</v>
      </c>
      <c r="G41" s="1">
        <v>19.0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108</v>
      </c>
      <c r="B42" s="1">
        <v>-50.0</v>
      </c>
      <c r="C42" s="1">
        <v>-100.0</v>
      </c>
      <c r="D42" s="1">
        <v>-75.0</v>
      </c>
      <c r="E42" s="1">
        <v>261.0</v>
      </c>
      <c r="F42" s="1">
        <v>172.0</v>
      </c>
      <c r="G42" s="1">
        <v>180.0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109</v>
      </c>
      <c r="B43" s="1">
        <v>-10.0</v>
      </c>
      <c r="C43" s="1">
        <v>-60.0</v>
      </c>
      <c r="D43" s="1">
        <v>-36.0</v>
      </c>
      <c r="E43" s="1">
        <v>261.0</v>
      </c>
      <c r="F43" s="1">
        <v>172.0</v>
      </c>
      <c r="G43" s="1">
        <v>180.0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110</v>
      </c>
      <c r="B44" s="1">
        <v>26.0</v>
      </c>
      <c r="C44" s="1">
        <v>39.0</v>
      </c>
      <c r="D44" s="1">
        <v>46.0</v>
      </c>
      <c r="E44" s="1">
        <v>308.0</v>
      </c>
      <c r="F44" s="1">
        <v>256.0</v>
      </c>
      <c r="G44" s="1">
        <v>331.0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111</v>
      </c>
      <c r="B46" s="1">
        <v>79.0</v>
      </c>
      <c r="C46" s="1">
        <v>11.0</v>
      </c>
      <c r="D46" s="1">
        <v>16.0</v>
      </c>
      <c r="E46" s="1">
        <v>17.0</v>
      </c>
      <c r="F46" s="1">
        <v>38.0</v>
      </c>
      <c r="G46" s="1">
        <v>40.0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112</v>
      </c>
      <c r="B47" s="1">
        <v>79.0</v>
      </c>
      <c r="C47" s="1">
        <v>11.0</v>
      </c>
      <c r="D47" s="1">
        <v>47.0</v>
      </c>
      <c r="E47" s="1">
        <v>17.0</v>
      </c>
      <c r="F47" s="1">
        <v>18.0</v>
      </c>
      <c r="G47" s="1">
        <v>43.0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113</v>
      </c>
      <c r="B48" s="1" t="s">
        <v>114</v>
      </c>
      <c r="C48" s="1" t="s">
        <v>115</v>
      </c>
      <c r="D48" s="1" t="s">
        <v>116</v>
      </c>
      <c r="E48" s="1" t="s">
        <v>117</v>
      </c>
      <c r="F48" s="1" t="s">
        <v>118</v>
      </c>
      <c r="G48" s="1" t="s">
        <v>119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120</v>
      </c>
      <c r="B49" s="1">
        <v>-50.0</v>
      </c>
      <c r="C49" s="1">
        <v>-100.0</v>
      </c>
      <c r="D49" s="1">
        <v>-75.0</v>
      </c>
      <c r="E49" s="1">
        <v>187.0</v>
      </c>
      <c r="F49" s="1">
        <v>102.0</v>
      </c>
      <c r="G49" s="1">
        <v>155.0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121</v>
      </c>
      <c r="B50" s="1" t="s">
        <v>114</v>
      </c>
      <c r="C50" s="1" t="s">
        <v>115</v>
      </c>
      <c r="D50" s="1" t="s">
        <v>116</v>
      </c>
      <c r="E50" s="1" t="s">
        <v>122</v>
      </c>
      <c r="F50" s="1" t="s">
        <v>123</v>
      </c>
      <c r="G50" s="1" t="s">
        <v>124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125</v>
      </c>
      <c r="B51" s="1">
        <v>33.0</v>
      </c>
      <c r="C51" s="1">
        <v>91.0</v>
      </c>
      <c r="D51" s="1">
        <v>21.0</v>
      </c>
      <c r="E51" s="1">
        <v>19.0</v>
      </c>
      <c r="F51" s="1">
        <v>56.0</v>
      </c>
      <c r="G51" s="1">
        <v>69.0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126</v>
      </c>
      <c r="B52" s="1">
        <v>19.0</v>
      </c>
      <c r="C52" s="1">
        <v>74.0</v>
      </c>
      <c r="D52" s="1">
        <v>10.0</v>
      </c>
      <c r="E52" s="1">
        <v>-163.0</v>
      </c>
      <c r="F52" s="1">
        <v>-66.0</v>
      </c>
      <c r="G52" s="1">
        <v>-120.0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127</v>
      </c>
      <c r="B53" s="1">
        <v>0.0</v>
      </c>
      <c r="C53" s="1">
        <v>15.0</v>
      </c>
      <c r="D53" s="1">
        <v>23.0</v>
      </c>
      <c r="E53" s="1">
        <v>28.0</v>
      </c>
      <c r="F53" s="1">
        <v>31.0</v>
      </c>
      <c r="G53" s="1">
        <v>64.0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128</v>
      </c>
      <c r="B54" s="1">
        <v>0.0</v>
      </c>
      <c r="C54" s="1">
        <v>5.0</v>
      </c>
      <c r="D54" s="1">
        <v>5.0</v>
      </c>
      <c r="E54" s="1">
        <v>5.0</v>
      </c>
      <c r="F54" s="1">
        <v>5.0</v>
      </c>
      <c r="G54" s="1">
        <v>5.0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129</v>
      </c>
      <c r="B55" s="1">
        <v>49.0</v>
      </c>
      <c r="C55" s="1">
        <v>63.0</v>
      </c>
      <c r="D55" s="1">
        <v>1.0</v>
      </c>
      <c r="E55" s="1">
        <v>2.0</v>
      </c>
      <c r="F55" s="1">
        <v>6.0</v>
      </c>
      <c r="G55" s="1">
        <v>10.0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130</v>
      </c>
      <c r="B56" s="1">
        <v>87.0</v>
      </c>
      <c r="C56" s="1">
        <v>1.0</v>
      </c>
      <c r="D56" s="1">
        <v>1.0</v>
      </c>
      <c r="E56" s="1">
        <v>1.0</v>
      </c>
      <c r="F56" s="1">
        <v>3.0</v>
      </c>
      <c r="G56" s="1">
        <v>7.0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131</v>
      </c>
      <c r="B57" s="1">
        <v>42.0</v>
      </c>
      <c r="C57" s="1">
        <v>45.0</v>
      </c>
      <c r="D57" s="1">
        <v>2.0</v>
      </c>
      <c r="E57" s="1">
        <v>3.0</v>
      </c>
      <c r="F57" s="1">
        <v>8.0</v>
      </c>
      <c r="G57" s="1">
        <v>13.0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132</v>
      </c>
      <c r="B58" s="1">
        <v>1.0</v>
      </c>
      <c r="C58" s="1">
        <v>3.0</v>
      </c>
      <c r="D58" s="1">
        <v>6.0</v>
      </c>
      <c r="E58" s="1">
        <v>9.0</v>
      </c>
      <c r="F58" s="1">
        <v>10.0</v>
      </c>
      <c r="G58" s="1">
        <v>18.0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133</v>
      </c>
      <c r="B59" s="1">
        <v>0.0</v>
      </c>
      <c r="C59" s="1">
        <v>0.0</v>
      </c>
      <c r="D59" s="1">
        <v>125.0</v>
      </c>
      <c r="E59" s="1">
        <v>278.0</v>
      </c>
      <c r="F59" s="1">
        <v>270.0</v>
      </c>
      <c r="G59" s="1">
        <v>290.0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134</v>
      </c>
      <c r="B60" s="1">
        <v>0.0</v>
      </c>
      <c r="C60" s="1">
        <v>11.0</v>
      </c>
      <c r="D60" s="1">
        <v>12.0</v>
      </c>
      <c r="E60" s="1">
        <v>50.0</v>
      </c>
      <c r="F60" s="1">
        <v>85.0</v>
      </c>
      <c r="G60" s="1">
        <v>1.0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135</v>
      </c>
      <c r="B2" s="1">
        <v>1.0</v>
      </c>
      <c r="C2" s="1">
        <v>11.0</v>
      </c>
      <c r="D2" s="1">
        <v>18.0</v>
      </c>
      <c r="E2" s="1">
        <v>33.0</v>
      </c>
      <c r="F2" s="1">
        <v>41.0</v>
      </c>
      <c r="G2" s="1">
        <v>83.0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136</v>
      </c>
      <c r="B3" s="1">
        <v>1.0</v>
      </c>
      <c r="C3" s="1">
        <v>11.0</v>
      </c>
      <c r="D3" s="1">
        <v>18.0</v>
      </c>
      <c r="E3" s="1">
        <v>33.0</v>
      </c>
      <c r="F3" s="1">
        <v>41.0</v>
      </c>
      <c r="G3" s="1">
        <v>83.0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137</v>
      </c>
      <c r="B4" s="1">
        <v>3.0</v>
      </c>
      <c r="C4" s="1">
        <v>17.0</v>
      </c>
      <c r="D4" s="1">
        <v>17.0</v>
      </c>
      <c r="E4" s="1">
        <v>24.0</v>
      </c>
      <c r="F4" s="1">
        <v>30.0</v>
      </c>
      <c r="G4" s="1">
        <v>73.0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138</v>
      </c>
      <c r="B5" s="1">
        <v>-2.0</v>
      </c>
      <c r="C5" s="1">
        <v>-6.0</v>
      </c>
      <c r="D5" s="1">
        <v>1.0</v>
      </c>
      <c r="E5" s="1">
        <v>9.0</v>
      </c>
      <c r="F5" s="1">
        <v>10.0</v>
      </c>
      <c r="G5" s="1">
        <v>9.0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139</v>
      </c>
      <c r="B6" s="1">
        <v>9.0</v>
      </c>
      <c r="C6" s="1">
        <v>19.0</v>
      </c>
      <c r="D6" s="1">
        <v>29.0</v>
      </c>
      <c r="E6" s="1">
        <v>74.0</v>
      </c>
      <c r="F6" s="1">
        <v>92.0</v>
      </c>
      <c r="G6" s="1">
        <v>86.0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140</v>
      </c>
      <c r="B7" s="1">
        <v>17.0</v>
      </c>
      <c r="C7" s="1">
        <v>22.0</v>
      </c>
      <c r="D7" s="1">
        <v>23.0</v>
      </c>
      <c r="E7" s="1">
        <v>34.0</v>
      </c>
      <c r="F7" s="1">
        <v>64.0</v>
      </c>
      <c r="G7" s="1">
        <v>78.0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141</v>
      </c>
      <c r="B8" s="1">
        <v>27.0</v>
      </c>
      <c r="C8" s="1">
        <v>41.0</v>
      </c>
      <c r="D8" s="1">
        <v>53.0</v>
      </c>
      <c r="E8" s="1">
        <v>109.0</v>
      </c>
      <c r="F8" s="1">
        <v>156.0</v>
      </c>
      <c r="G8" s="1">
        <v>166.0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142</v>
      </c>
      <c r="B9" s="1">
        <v>-29.0</v>
      </c>
      <c r="C9" s="1">
        <v>-47.0</v>
      </c>
      <c r="D9" s="1">
        <v>-51.0</v>
      </c>
      <c r="E9" s="1">
        <v>-99.0</v>
      </c>
      <c r="F9" s="1">
        <v>-145.0</v>
      </c>
      <c r="G9" s="1">
        <v>-156.0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143</v>
      </c>
      <c r="B10" s="1">
        <v>-82.0</v>
      </c>
      <c r="C10" s="1">
        <v>-3.0</v>
      </c>
      <c r="D10" s="1">
        <v>-2.0</v>
      </c>
      <c r="E10" s="1">
        <v>-50.0</v>
      </c>
      <c r="F10" s="1">
        <v>-2.0</v>
      </c>
      <c r="G10" s="1">
        <v>-9.0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144</v>
      </c>
      <c r="B11" s="1">
        <v>1.0</v>
      </c>
      <c r="C11" s="1">
        <v>27.0</v>
      </c>
      <c r="D11" s="1">
        <v>2.0</v>
      </c>
      <c r="E11" s="1">
        <v>47.0</v>
      </c>
      <c r="F11" s="1">
        <v>2.0</v>
      </c>
      <c r="G11" s="1">
        <v>9.0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145</v>
      </c>
      <c r="B12" s="1">
        <v>-80.0</v>
      </c>
      <c r="C12" s="1">
        <v>-3.0</v>
      </c>
      <c r="D12" s="1">
        <v>-2.0</v>
      </c>
      <c r="E12" s="1">
        <v>-3.0</v>
      </c>
      <c r="F12" s="1">
        <v>-48.0</v>
      </c>
      <c r="G12" s="1">
        <v>-26.0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146</v>
      </c>
      <c r="B13" s="1">
        <v>0.0</v>
      </c>
      <c r="C13" s="1">
        <v>0.0</v>
      </c>
      <c r="D13" s="1">
        <v>-1.0</v>
      </c>
      <c r="E13" s="1">
        <v>2.0</v>
      </c>
      <c r="F13" s="1">
        <v>20.0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147</v>
      </c>
      <c r="B14" s="1">
        <v>2.0</v>
      </c>
      <c r="C14" s="1">
        <v>0.0</v>
      </c>
      <c r="D14" s="1">
        <v>-53.0</v>
      </c>
      <c r="E14" s="1">
        <v>2.0</v>
      </c>
      <c r="F14" s="1">
        <v>7.0</v>
      </c>
      <c r="G14" s="1">
        <v>-13.0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148</v>
      </c>
      <c r="B15" s="1">
        <v>-30.0</v>
      </c>
      <c r="C15" s="1">
        <v>-51.0</v>
      </c>
      <c r="D15" s="1">
        <v>-108.0</v>
      </c>
      <c r="E15" s="1">
        <v>-96.0</v>
      </c>
      <c r="F15" s="1">
        <v>-138.0</v>
      </c>
      <c r="G15" s="1">
        <v>-156.0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149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-23.0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150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-167.0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151</v>
      </c>
      <c r="B18" s="1">
        <v>-2.0</v>
      </c>
      <c r="C18" s="1">
        <v>-55.0</v>
      </c>
      <c r="D18" s="1">
        <v>0.0</v>
      </c>
      <c r="E18" s="1">
        <v>0.0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152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-27.0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153</v>
      </c>
      <c r="B20" s="1">
        <v>0.0</v>
      </c>
      <c r="C20" s="1">
        <v>0.0</v>
      </c>
      <c r="D20" s="1">
        <v>1.0</v>
      </c>
      <c r="E20" s="1">
        <v>0.0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154</v>
      </c>
      <c r="B21" s="1">
        <v>-32.0</v>
      </c>
      <c r="C21" s="1">
        <v>-51.0</v>
      </c>
      <c r="D21" s="1">
        <v>-106.0</v>
      </c>
      <c r="E21" s="1">
        <v>-96.0</v>
      </c>
      <c r="F21" s="1">
        <v>-138.0</v>
      </c>
      <c r="G21" s="1">
        <v>-374.0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155</v>
      </c>
      <c r="B22" s="1">
        <v>0.0</v>
      </c>
      <c r="C22" s="1">
        <v>0.0</v>
      </c>
      <c r="D22" s="1">
        <v>37.0</v>
      </c>
      <c r="E22" s="1">
        <v>-2.0</v>
      </c>
      <c r="F22" s="1">
        <v>30.0</v>
      </c>
      <c r="G22" s="1">
        <v>52.0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156</v>
      </c>
      <c r="B23" s="1">
        <v>-32.0</v>
      </c>
      <c r="C23" s="1">
        <v>-51.0</v>
      </c>
      <c r="D23" s="1">
        <v>-107.0</v>
      </c>
      <c r="E23" s="1">
        <v>-93.0</v>
      </c>
      <c r="F23" s="1">
        <v>-139.0</v>
      </c>
      <c r="G23" s="1">
        <v>-374.0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157</v>
      </c>
      <c r="B24" s="1">
        <v>-32.0</v>
      </c>
      <c r="C24" s="1">
        <v>-51.0</v>
      </c>
      <c r="D24" s="1">
        <v>-107.0</v>
      </c>
      <c r="E24" s="1">
        <v>-93.0</v>
      </c>
      <c r="F24" s="1">
        <v>-139.0</v>
      </c>
      <c r="G24" s="1">
        <v>-374.0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158</v>
      </c>
      <c r="B25" s="1">
        <v>-32.0</v>
      </c>
      <c r="C25" s="1">
        <v>-51.0</v>
      </c>
      <c r="D25" s="1">
        <v>-107.0</v>
      </c>
      <c r="E25" s="1">
        <v>-93.0</v>
      </c>
      <c r="F25" s="1">
        <v>-139.0</v>
      </c>
      <c r="G25" s="1">
        <v>-374.0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159</v>
      </c>
      <c r="B26" s="1">
        <v>-32.0</v>
      </c>
      <c r="C26" s="1">
        <v>-51.0</v>
      </c>
      <c r="D26" s="1">
        <v>-107.0</v>
      </c>
      <c r="E26" s="1">
        <v>-93.0</v>
      </c>
      <c r="F26" s="1">
        <v>-139.0</v>
      </c>
      <c r="G26" s="1">
        <v>-374.0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160</v>
      </c>
      <c r="B27" s="1">
        <v>-32.0</v>
      </c>
      <c r="C27" s="1">
        <v>-51.0</v>
      </c>
      <c r="D27" s="1">
        <v>-107.0</v>
      </c>
      <c r="E27" s="1">
        <v>-93.0</v>
      </c>
      <c r="F27" s="1">
        <v>-139.0</v>
      </c>
      <c r="G27" s="1">
        <v>-374.0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161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162</v>
      </c>
      <c r="B29" s="1" t="s">
        <v>163</v>
      </c>
      <c r="C29" s="1" t="s">
        <v>164</v>
      </c>
      <c r="D29" s="1" t="s">
        <v>165</v>
      </c>
      <c r="E29" s="1" t="s">
        <v>166</v>
      </c>
      <c r="F29" s="1" t="s">
        <v>167</v>
      </c>
      <c r="G29" s="1" t="s">
        <v>168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169</v>
      </c>
      <c r="B30" s="1" t="s">
        <v>163</v>
      </c>
      <c r="C30" s="1" t="s">
        <v>164</v>
      </c>
      <c r="D30" s="1" t="s">
        <v>165</v>
      </c>
      <c r="E30" s="1" t="s">
        <v>166</v>
      </c>
      <c r="F30" s="1" t="s">
        <v>167</v>
      </c>
      <c r="G30" s="1" t="s">
        <v>168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170</v>
      </c>
      <c r="B31" s="1">
        <v>79.0</v>
      </c>
      <c r="C31" s="1">
        <v>1.0</v>
      </c>
      <c r="D31" s="1">
        <v>2.0</v>
      </c>
      <c r="E31" s="1">
        <v>13.0</v>
      </c>
      <c r="F31" s="1">
        <v>17.0</v>
      </c>
      <c r="G31" s="1">
        <v>37.0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171</v>
      </c>
      <c r="B32" s="1" t="s">
        <v>163</v>
      </c>
      <c r="C32" s="1" t="s">
        <v>172</v>
      </c>
      <c r="D32" s="1" t="s">
        <v>165</v>
      </c>
      <c r="E32" s="1" t="s">
        <v>166</v>
      </c>
      <c r="F32" s="1" t="s">
        <v>167</v>
      </c>
      <c r="G32" s="1" t="s">
        <v>168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173</v>
      </c>
      <c r="B33" s="1" t="s">
        <v>163</v>
      </c>
      <c r="C33" s="1" t="s">
        <v>172</v>
      </c>
      <c r="D33" s="1" t="s">
        <v>165</v>
      </c>
      <c r="E33" s="1" t="s">
        <v>166</v>
      </c>
      <c r="F33" s="1" t="s">
        <v>167</v>
      </c>
      <c r="G33" s="1" t="s">
        <v>168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174</v>
      </c>
      <c r="B34" s="1">
        <v>79.0</v>
      </c>
      <c r="C34" s="1">
        <v>1.0</v>
      </c>
      <c r="D34" s="1">
        <v>2.0</v>
      </c>
      <c r="E34" s="1">
        <v>13.0</v>
      </c>
      <c r="F34" s="1">
        <v>17.0</v>
      </c>
      <c r="G34" s="1">
        <v>37.0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175</v>
      </c>
      <c r="B35" s="1" t="s">
        <v>176</v>
      </c>
      <c r="C35" s="1" t="s">
        <v>177</v>
      </c>
      <c r="D35" s="1" t="s">
        <v>178</v>
      </c>
      <c r="E35" s="1" t="s">
        <v>179</v>
      </c>
      <c r="F35" s="1" t="s">
        <v>180</v>
      </c>
      <c r="G35" s="1" t="s">
        <v>181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182</v>
      </c>
      <c r="B36" s="1" t="s">
        <v>176</v>
      </c>
      <c r="C36" s="1" t="s">
        <v>177</v>
      </c>
      <c r="D36" s="1" t="s">
        <v>178</v>
      </c>
      <c r="E36" s="1" t="s">
        <v>179</v>
      </c>
      <c r="F36" s="1" t="s">
        <v>180</v>
      </c>
      <c r="G36" s="1" t="s">
        <v>181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183</v>
      </c>
      <c r="B38" s="1">
        <v>-28.0</v>
      </c>
      <c r="C38" s="1">
        <v>-45.0</v>
      </c>
      <c r="D38" s="1">
        <v>-48.0</v>
      </c>
      <c r="E38" s="1">
        <v>-94.0</v>
      </c>
      <c r="F38" s="1">
        <v>-136.0</v>
      </c>
      <c r="G38" s="1">
        <v>-139.0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184</v>
      </c>
      <c r="B39" s="1">
        <v>-29.0</v>
      </c>
      <c r="C39" s="1">
        <v>-47.0</v>
      </c>
      <c r="D39" s="1">
        <v>-51.0</v>
      </c>
      <c r="E39" s="1">
        <v>-99.0</v>
      </c>
      <c r="F39" s="1">
        <v>-141.0</v>
      </c>
      <c r="G39" s="1">
        <v>-149.0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185</v>
      </c>
      <c r="B40" s="1">
        <v>-29.0</v>
      </c>
      <c r="C40" s="1">
        <v>-47.0</v>
      </c>
      <c r="D40" s="1">
        <v>-51.0</v>
      </c>
      <c r="E40" s="1">
        <v>-99.0</v>
      </c>
      <c r="F40" s="1">
        <v>-145.0</v>
      </c>
      <c r="G40" s="1">
        <v>-156.0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186</v>
      </c>
      <c r="B41" s="1">
        <v>0.0</v>
      </c>
      <c r="C41" s="1">
        <v>-43.0</v>
      </c>
      <c r="D41" s="1">
        <v>-45.0</v>
      </c>
      <c r="E41" s="1">
        <v>-90.0</v>
      </c>
      <c r="F41" s="1">
        <v>-132.0</v>
      </c>
      <c r="G41" s="1">
        <v>-131.0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187</v>
      </c>
      <c r="B42" s="1">
        <v>1.0</v>
      </c>
      <c r="C42" s="1">
        <v>11.0</v>
      </c>
      <c r="D42" s="1">
        <v>18.0</v>
      </c>
      <c r="E42" s="1">
        <v>33.0</v>
      </c>
      <c r="F42" s="1">
        <v>41.0</v>
      </c>
      <c r="G42" s="1">
        <v>0.0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188</v>
      </c>
      <c r="B43" s="1">
        <v>0.0</v>
      </c>
      <c r="C43" s="1">
        <v>0.0</v>
      </c>
      <c r="D43" s="1" t="s">
        <v>189</v>
      </c>
      <c r="E43" s="1" t="s">
        <v>190</v>
      </c>
      <c r="F43" s="1" t="s">
        <v>191</v>
      </c>
      <c r="G43" s="1" t="s">
        <v>192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193</v>
      </c>
      <c r="B44" s="1">
        <v>0.0</v>
      </c>
      <c r="C44" s="1">
        <v>0.0</v>
      </c>
      <c r="D44" s="1">
        <v>0.0</v>
      </c>
      <c r="E44" s="1">
        <v>0.0</v>
      </c>
      <c r="F44" s="1">
        <v>6.0</v>
      </c>
      <c r="G44" s="1">
        <v>12.0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194</v>
      </c>
      <c r="B45" s="1">
        <v>0.0</v>
      </c>
      <c r="C45" s="1">
        <v>0.0</v>
      </c>
      <c r="D45" s="1">
        <v>2.0</v>
      </c>
      <c r="E45" s="1">
        <v>3.0</v>
      </c>
      <c r="F45" s="1">
        <v>24.0</v>
      </c>
      <c r="G45" s="1">
        <v>37.0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195</v>
      </c>
      <c r="B46" s="1">
        <v>0.0</v>
      </c>
      <c r="C46" s="1">
        <v>0.0</v>
      </c>
      <c r="D46" s="1">
        <v>2.0</v>
      </c>
      <c r="E46" s="1">
        <v>3.0</v>
      </c>
      <c r="F46" s="1">
        <v>30.0</v>
      </c>
      <c r="G46" s="1">
        <v>49.0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196</v>
      </c>
      <c r="B47" s="1">
        <v>0.0</v>
      </c>
      <c r="C47" s="1">
        <v>0.0</v>
      </c>
      <c r="D47" s="1">
        <v>35.0</v>
      </c>
      <c r="E47" s="1">
        <v>-2.0</v>
      </c>
      <c r="F47" s="1">
        <v>0.0</v>
      </c>
      <c r="G47" s="1">
        <v>0.0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197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2.0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198</v>
      </c>
      <c r="B49" s="1">
        <v>0.0</v>
      </c>
      <c r="C49" s="1">
        <v>0.0</v>
      </c>
      <c r="D49" s="1">
        <v>35.0</v>
      </c>
      <c r="E49" s="1">
        <v>-2.0</v>
      </c>
      <c r="F49" s="1">
        <v>0.0</v>
      </c>
      <c r="G49" s="1">
        <v>2.0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199</v>
      </c>
      <c r="B50" s="1">
        <v>-19.0</v>
      </c>
      <c r="C50" s="1">
        <v>-31.0</v>
      </c>
      <c r="D50" s="1">
        <v>-67.0</v>
      </c>
      <c r="E50" s="1">
        <v>-60.0</v>
      </c>
      <c r="F50" s="1">
        <v>-86.0</v>
      </c>
      <c r="G50" s="1">
        <v>-97.0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200</v>
      </c>
      <c r="B51" s="1">
        <v>40.0</v>
      </c>
      <c r="C51" s="1">
        <v>2.0</v>
      </c>
      <c r="D51" s="1">
        <v>1.0</v>
      </c>
      <c r="E51" s="1">
        <v>0.0</v>
      </c>
      <c r="F51" s="1">
        <v>0.0</v>
      </c>
      <c r="G51" s="1">
        <v>0.0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201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202</v>
      </c>
      <c r="B53" s="1">
        <v>10.0</v>
      </c>
      <c r="C53" s="1">
        <v>20.0</v>
      </c>
      <c r="D53" s="1">
        <v>0.0</v>
      </c>
      <c r="E53" s="1">
        <v>0.0</v>
      </c>
      <c r="F53" s="1">
        <v>0.0</v>
      </c>
      <c r="G53" s="1">
        <v>0.0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203</v>
      </c>
      <c r="B54" s="1">
        <v>1.0</v>
      </c>
      <c r="C54" s="1">
        <v>4.0</v>
      </c>
      <c r="D54" s="1">
        <v>9.0</v>
      </c>
      <c r="E54" s="1">
        <v>22.0</v>
      </c>
      <c r="F54" s="1">
        <v>30.0</v>
      </c>
      <c r="G54" s="1">
        <v>38.0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204</v>
      </c>
      <c r="B55" s="1">
        <v>8.0</v>
      </c>
      <c r="C55" s="1">
        <v>14.0</v>
      </c>
      <c r="D55" s="1">
        <v>20.0</v>
      </c>
      <c r="E55" s="1">
        <v>51.0</v>
      </c>
      <c r="F55" s="1">
        <v>61.0</v>
      </c>
      <c r="G55" s="1">
        <v>48.0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205</v>
      </c>
      <c r="B56" s="1">
        <v>20.0</v>
      </c>
      <c r="C56" s="1">
        <v>23.0</v>
      </c>
      <c r="D56" s="1">
        <v>23.0</v>
      </c>
      <c r="E56" s="1">
        <v>34.0</v>
      </c>
      <c r="F56" s="1">
        <v>64.0</v>
      </c>
      <c r="G56" s="1">
        <v>91.0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206</v>
      </c>
      <c r="B57" s="1">
        <v>0.0</v>
      </c>
      <c r="C57" s="1">
        <v>1.0</v>
      </c>
      <c r="D57" s="1">
        <v>2.0</v>
      </c>
      <c r="E57" s="1">
        <v>3.0</v>
      </c>
      <c r="F57" s="1">
        <v>3.0</v>
      </c>
      <c r="G57" s="1">
        <v>8.0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207</v>
      </c>
      <c r="B58" s="1">
        <v>0.0</v>
      </c>
      <c r="C58" s="1">
        <v>87.0</v>
      </c>
      <c r="D58" s="1">
        <v>1.0</v>
      </c>
      <c r="E58" s="1">
        <v>70.0</v>
      </c>
      <c r="F58" s="1">
        <v>2.0</v>
      </c>
      <c r="G58" s="1">
        <v>9.0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208</v>
      </c>
      <c r="B59" s="1">
        <v>0.0</v>
      </c>
      <c r="C59" s="1">
        <v>1.0</v>
      </c>
      <c r="D59" s="1">
        <v>1.0</v>
      </c>
      <c r="E59" s="1">
        <v>2.0</v>
      </c>
      <c r="F59" s="1">
        <v>1.0</v>
      </c>
      <c r="G59" s="1">
        <v>-1.0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209</v>
      </c>
      <c r="B60" s="1">
        <v>9.0</v>
      </c>
      <c r="C60" s="1">
        <v>5.0</v>
      </c>
      <c r="D60" s="1">
        <v>65.0</v>
      </c>
      <c r="E60" s="1">
        <v>63.0</v>
      </c>
      <c r="F60" s="1">
        <v>78.0</v>
      </c>
      <c r="G60" s="1">
        <v>2.0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210</v>
      </c>
      <c r="B61" s="1">
        <v>15.0</v>
      </c>
      <c r="C61" s="1">
        <v>62.0</v>
      </c>
      <c r="D61" s="1">
        <v>6.0</v>
      </c>
      <c r="E61" s="1">
        <v>7.0</v>
      </c>
      <c r="F61" s="1">
        <v>14.0</v>
      </c>
      <c r="G61" s="1">
        <v>24.0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211</v>
      </c>
      <c r="B62" s="1">
        <v>5.0</v>
      </c>
      <c r="C62" s="1">
        <v>14.0</v>
      </c>
      <c r="D62" s="1">
        <v>64.0</v>
      </c>
      <c r="E62" s="1">
        <v>3.0</v>
      </c>
      <c r="F62" s="1">
        <v>7.0</v>
      </c>
      <c r="G62" s="1">
        <v>9.0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212</v>
      </c>
      <c r="B63" s="1">
        <v>21.0</v>
      </c>
      <c r="C63" s="1">
        <v>47.0</v>
      </c>
      <c r="D63" s="1">
        <v>4.0</v>
      </c>
      <c r="E63" s="1">
        <v>13.0</v>
      </c>
      <c r="F63" s="1">
        <v>10.0</v>
      </c>
      <c r="G63" s="1">
        <v>20.0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213</v>
      </c>
      <c r="B64" s="1">
        <v>52.0</v>
      </c>
      <c r="C64" s="1">
        <v>1.0</v>
      </c>
      <c r="D64" s="1">
        <v>12.0</v>
      </c>
      <c r="E64" s="1">
        <v>25.0</v>
      </c>
      <c r="F64" s="1">
        <v>33.0</v>
      </c>
      <c r="G64" s="1">
        <v>57.0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215</v>
      </c>
      <c r="B3" s="1">
        <v>0.0</v>
      </c>
      <c r="C3" s="1" t="s">
        <v>216</v>
      </c>
      <c r="D3" s="1">
        <v>-75.0</v>
      </c>
      <c r="E3" s="1" t="s">
        <v>217</v>
      </c>
      <c r="F3" s="1" t="s">
        <v>218</v>
      </c>
      <c r="G3" s="1" t="s">
        <v>219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220</v>
      </c>
      <c r="B4" s="1">
        <v>0.0</v>
      </c>
      <c r="C4" s="1" t="s">
        <v>221</v>
      </c>
      <c r="D4" s="1" t="s">
        <v>222</v>
      </c>
      <c r="E4" s="1" t="s">
        <v>223</v>
      </c>
      <c r="F4" s="1" t="s">
        <v>224</v>
      </c>
      <c r="G4" s="1" t="s">
        <v>225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226</v>
      </c>
      <c r="B5" s="1">
        <v>0.0</v>
      </c>
      <c r="C5" s="1" t="s">
        <v>227</v>
      </c>
      <c r="D5" s="1" t="s">
        <v>228</v>
      </c>
      <c r="E5" s="1" t="s">
        <v>229</v>
      </c>
      <c r="F5" s="1" t="s">
        <v>230</v>
      </c>
      <c r="G5" s="1" t="s">
        <v>231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232</v>
      </c>
      <c r="B6" s="1">
        <v>0.0</v>
      </c>
      <c r="C6" s="1" t="s">
        <v>233</v>
      </c>
      <c r="D6" s="1" t="s">
        <v>234</v>
      </c>
      <c r="E6" s="1" t="s">
        <v>235</v>
      </c>
      <c r="F6" s="1" t="s">
        <v>230</v>
      </c>
      <c r="G6" s="1" t="s">
        <v>231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237</v>
      </c>
      <c r="B8" s="1" t="s">
        <v>238</v>
      </c>
      <c r="C8" s="1" t="s">
        <v>239</v>
      </c>
      <c r="D8" s="1">
        <v>8.0</v>
      </c>
      <c r="E8" s="1" t="s">
        <v>240</v>
      </c>
      <c r="F8" s="1" t="s">
        <v>241</v>
      </c>
      <c r="G8" s="1" t="s">
        <v>242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243</v>
      </c>
      <c r="B9" s="1" t="s">
        <v>244</v>
      </c>
      <c r="C9" s="1" t="s">
        <v>245</v>
      </c>
      <c r="D9" s="1" t="s">
        <v>246</v>
      </c>
      <c r="E9" s="1" t="s">
        <v>247</v>
      </c>
      <c r="F9" s="1" t="s">
        <v>248</v>
      </c>
      <c r="G9" s="1" t="s">
        <v>249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250</v>
      </c>
      <c r="B10" s="1">
        <v>0.0</v>
      </c>
      <c r="C10" s="1" t="s">
        <v>251</v>
      </c>
      <c r="D10" s="1" t="s">
        <v>252</v>
      </c>
      <c r="E10" s="1" t="s">
        <v>253</v>
      </c>
      <c r="F10" s="1" t="s">
        <v>254</v>
      </c>
      <c r="G10" s="1" t="s">
        <v>255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256</v>
      </c>
      <c r="B11" s="1">
        <v>0.0</v>
      </c>
      <c r="C11" s="1" t="s">
        <v>257</v>
      </c>
      <c r="D11" s="1" t="s">
        <v>258</v>
      </c>
      <c r="E11" s="1" t="s">
        <v>259</v>
      </c>
      <c r="F11" s="1" t="s">
        <v>260</v>
      </c>
      <c r="G11" s="1" t="s">
        <v>261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262</v>
      </c>
      <c r="B12" s="1">
        <v>0.0</v>
      </c>
      <c r="C12" s="1" t="s">
        <v>257</v>
      </c>
      <c r="D12" s="1" t="s">
        <v>258</v>
      </c>
      <c r="E12" s="1" t="s">
        <v>263</v>
      </c>
      <c r="F12" s="1" t="s">
        <v>264</v>
      </c>
      <c r="G12" s="1" t="s">
        <v>265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266</v>
      </c>
      <c r="B13" s="1">
        <v>0.0</v>
      </c>
      <c r="C13" s="1" t="s">
        <v>267</v>
      </c>
      <c r="D13" s="1" t="s">
        <v>268</v>
      </c>
      <c r="E13" s="1" t="s">
        <v>269</v>
      </c>
      <c r="F13" s="1" t="s">
        <v>270</v>
      </c>
      <c r="G13" s="1" t="s">
        <v>271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272</v>
      </c>
      <c r="B14" s="1">
        <v>0.0</v>
      </c>
      <c r="C14" s="1" t="s">
        <v>267</v>
      </c>
      <c r="D14" s="1" t="s">
        <v>268</v>
      </c>
      <c r="E14" s="1" t="s">
        <v>269</v>
      </c>
      <c r="F14" s="1" t="s">
        <v>270</v>
      </c>
      <c r="G14" s="1" t="s">
        <v>271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273</v>
      </c>
      <c r="B15" s="1">
        <v>0.0</v>
      </c>
      <c r="C15" s="1" t="s">
        <v>267</v>
      </c>
      <c r="D15" s="1" t="s">
        <v>268</v>
      </c>
      <c r="E15" s="1" t="s">
        <v>269</v>
      </c>
      <c r="F15" s="1" t="s">
        <v>270</v>
      </c>
      <c r="G15" s="1" t="s">
        <v>271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274</v>
      </c>
      <c r="B16" s="1">
        <v>0.0</v>
      </c>
      <c r="C16" s="1" t="s">
        <v>275</v>
      </c>
      <c r="D16" s="1" t="s">
        <v>276</v>
      </c>
      <c r="E16" s="1" t="s">
        <v>277</v>
      </c>
      <c r="F16" s="1" t="s">
        <v>278</v>
      </c>
      <c r="G16" s="1" t="s">
        <v>279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280</v>
      </c>
      <c r="B17" s="1">
        <v>0.0</v>
      </c>
      <c r="C17" s="1" t="s">
        <v>281</v>
      </c>
      <c r="D17" s="1" t="s">
        <v>282</v>
      </c>
      <c r="E17" s="1" t="s">
        <v>283</v>
      </c>
      <c r="F17" s="1" t="s">
        <v>284</v>
      </c>
      <c r="G17" s="1" t="s">
        <v>285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286</v>
      </c>
      <c r="B18" s="1">
        <v>0.0</v>
      </c>
      <c r="C18" s="1" t="s">
        <v>287</v>
      </c>
      <c r="D18" s="1" t="s">
        <v>288</v>
      </c>
      <c r="E18" s="1" t="s">
        <v>289</v>
      </c>
      <c r="F18" s="1" t="s">
        <v>290</v>
      </c>
      <c r="G18" s="1" t="s">
        <v>291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292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292</v>
      </c>
      <c r="B20" s="1">
        <v>0.0</v>
      </c>
      <c r="C20" s="1" t="s">
        <v>293</v>
      </c>
      <c r="D20" s="1" t="s">
        <v>294</v>
      </c>
      <c r="E20" s="1" t="s">
        <v>295</v>
      </c>
      <c r="F20" s="1" t="s">
        <v>296</v>
      </c>
      <c r="G20" s="1" t="s">
        <v>297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298</v>
      </c>
      <c r="B21" s="1">
        <v>0.0</v>
      </c>
      <c r="C21" s="1" t="s">
        <v>299</v>
      </c>
      <c r="D21" s="1">
        <v>1.0</v>
      </c>
      <c r="E21" s="1" t="s">
        <v>300</v>
      </c>
      <c r="F21" s="1" t="s">
        <v>301</v>
      </c>
      <c r="G21" s="1" t="s">
        <v>302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303</v>
      </c>
      <c r="B22" s="1">
        <v>0.0</v>
      </c>
      <c r="C22" s="1" t="s">
        <v>304</v>
      </c>
      <c r="D22" s="1" t="s">
        <v>305</v>
      </c>
      <c r="E22" s="1" t="s">
        <v>306</v>
      </c>
      <c r="F22" s="1" t="s">
        <v>307</v>
      </c>
      <c r="G22" s="1" t="s">
        <v>308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309</v>
      </c>
      <c r="B23" s="1">
        <v>0.0</v>
      </c>
      <c r="C23" s="1" t="s">
        <v>310</v>
      </c>
      <c r="D23" s="1" t="s">
        <v>311</v>
      </c>
      <c r="E23" s="1" t="s">
        <v>312</v>
      </c>
      <c r="F23" s="1" t="s">
        <v>313</v>
      </c>
      <c r="G23" s="1" t="s">
        <v>314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315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316</v>
      </c>
      <c r="B25" s="1" t="s">
        <v>317</v>
      </c>
      <c r="C25" s="1" t="s">
        <v>318</v>
      </c>
      <c r="D25" s="1" t="s">
        <v>319</v>
      </c>
      <c r="E25" s="1" t="s">
        <v>320</v>
      </c>
      <c r="F25" s="1" t="s">
        <v>321</v>
      </c>
      <c r="G25" s="1" t="s">
        <v>322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323</v>
      </c>
      <c r="B26" s="1" t="s">
        <v>324</v>
      </c>
      <c r="C26" s="1" t="s">
        <v>294</v>
      </c>
      <c r="D26" s="1" t="s">
        <v>325</v>
      </c>
      <c r="E26" s="1" t="s">
        <v>326</v>
      </c>
      <c r="F26" s="1" t="s">
        <v>327</v>
      </c>
      <c r="G26" s="1" t="s">
        <v>328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329</v>
      </c>
      <c r="B27" s="1" t="s">
        <v>330</v>
      </c>
      <c r="C27" s="1">
        <v>-1.0</v>
      </c>
      <c r="D27" s="1" t="s">
        <v>331</v>
      </c>
      <c r="E27" s="1" t="s">
        <v>332</v>
      </c>
      <c r="F27" s="1" t="s">
        <v>333</v>
      </c>
      <c r="G27" s="1" t="s">
        <v>334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335</v>
      </c>
      <c r="B28" s="1">
        <v>0.0</v>
      </c>
      <c r="C28" s="1" t="s">
        <v>336</v>
      </c>
      <c r="D28" s="1" t="s">
        <v>337</v>
      </c>
      <c r="E28" s="1" t="s">
        <v>338</v>
      </c>
      <c r="F28" s="1" t="s">
        <v>339</v>
      </c>
      <c r="G28" s="1" t="s">
        <v>340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341</v>
      </c>
      <c r="B29" s="1">
        <v>0.0</v>
      </c>
      <c r="C29" s="1" t="s">
        <v>342</v>
      </c>
      <c r="D29" s="1" t="s">
        <v>343</v>
      </c>
      <c r="E29" s="1" t="s">
        <v>344</v>
      </c>
      <c r="F29" s="1" t="s">
        <v>345</v>
      </c>
      <c r="G29" s="1" t="s">
        <v>346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347</v>
      </c>
      <c r="B30" s="1">
        <v>0.0</v>
      </c>
      <c r="C30" s="1" t="s">
        <v>348</v>
      </c>
      <c r="D30" s="1" t="s">
        <v>349</v>
      </c>
      <c r="E30" s="1" t="s">
        <v>350</v>
      </c>
      <c r="F30" s="1" t="s">
        <v>351</v>
      </c>
      <c r="G30" s="1" t="s">
        <v>352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353</v>
      </c>
      <c r="B31" s="1">
        <v>0.0</v>
      </c>
      <c r="C31" s="1" t="s">
        <v>354</v>
      </c>
      <c r="D31" s="1" t="s">
        <v>355</v>
      </c>
      <c r="E31" s="1" t="s">
        <v>356</v>
      </c>
      <c r="F31" s="1" t="s">
        <v>357</v>
      </c>
      <c r="G31" s="1" t="s">
        <v>358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359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360</v>
      </c>
      <c r="B33" s="1" t="s">
        <v>361</v>
      </c>
      <c r="C33" s="1" t="s">
        <v>362</v>
      </c>
      <c r="D33" s="1" t="s">
        <v>363</v>
      </c>
      <c r="E33" s="1" t="s">
        <v>364</v>
      </c>
      <c r="F33" s="1" t="s">
        <v>365</v>
      </c>
      <c r="G33" s="1" t="s">
        <v>366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367</v>
      </c>
      <c r="B34" s="1" t="s">
        <v>368</v>
      </c>
      <c r="C34" s="1" t="s">
        <v>369</v>
      </c>
      <c r="D34" s="1" t="s">
        <v>370</v>
      </c>
      <c r="E34" s="1" t="s">
        <v>371</v>
      </c>
      <c r="F34" s="1" t="s">
        <v>372</v>
      </c>
      <c r="G34" s="1" t="s">
        <v>373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374</v>
      </c>
      <c r="B35" s="1" t="s">
        <v>361</v>
      </c>
      <c r="C35" s="1" t="s">
        <v>375</v>
      </c>
      <c r="D35" s="1" t="s">
        <v>376</v>
      </c>
      <c r="E35" s="1" t="s">
        <v>377</v>
      </c>
      <c r="F35" s="1" t="s">
        <v>378</v>
      </c>
      <c r="G35" s="1" t="s">
        <v>379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380</v>
      </c>
      <c r="B36" s="1" t="s">
        <v>368</v>
      </c>
      <c r="C36" s="1" t="s">
        <v>381</v>
      </c>
      <c r="D36" s="1" t="s">
        <v>382</v>
      </c>
      <c r="E36" s="1" t="s">
        <v>383</v>
      </c>
      <c r="F36" s="1" t="s">
        <v>384</v>
      </c>
      <c r="G36" s="1" t="s">
        <v>385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386</v>
      </c>
      <c r="B37" s="1" t="s">
        <v>387</v>
      </c>
      <c r="C37" s="1" t="s">
        <v>388</v>
      </c>
      <c r="D37" s="1" t="s">
        <v>389</v>
      </c>
      <c r="E37" s="1" t="s">
        <v>390</v>
      </c>
      <c r="F37" s="1">
        <v>33.0</v>
      </c>
      <c r="G37" s="1" t="s">
        <v>391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392</v>
      </c>
      <c r="B38" s="1" t="s">
        <v>393</v>
      </c>
      <c r="C38" s="1" t="s">
        <v>394</v>
      </c>
      <c r="D38" s="1" t="s">
        <v>395</v>
      </c>
      <c r="E38" s="1" t="s">
        <v>396</v>
      </c>
      <c r="F38" s="1" t="s">
        <v>397</v>
      </c>
      <c r="G38" s="1" t="s">
        <v>398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399</v>
      </c>
      <c r="B39" s="1" t="s">
        <v>400</v>
      </c>
      <c r="C39" s="1" t="s">
        <v>401</v>
      </c>
      <c r="D39" s="1" t="s">
        <v>402</v>
      </c>
      <c r="E39" s="1" t="s">
        <v>403</v>
      </c>
      <c r="F39" s="1" t="s">
        <v>404</v>
      </c>
      <c r="G39" s="1" t="s">
        <v>405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406</v>
      </c>
      <c r="B40" s="1" t="s">
        <v>407</v>
      </c>
      <c r="C40" s="1" t="s">
        <v>408</v>
      </c>
      <c r="D40" s="1" t="s">
        <v>409</v>
      </c>
      <c r="E40" s="1" t="s">
        <v>410</v>
      </c>
      <c r="F40" s="1" t="s">
        <v>411</v>
      </c>
      <c r="G40" s="1" t="s">
        <v>412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413</v>
      </c>
      <c r="B41" s="1" t="s">
        <v>414</v>
      </c>
      <c r="C41" s="1" t="s">
        <v>415</v>
      </c>
      <c r="D41" s="1" t="s">
        <v>416</v>
      </c>
      <c r="E41" s="1" t="s">
        <v>417</v>
      </c>
      <c r="F41" s="1" t="s">
        <v>418</v>
      </c>
      <c r="G41" s="1" t="s">
        <v>419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420</v>
      </c>
      <c r="B42" s="1" t="s">
        <v>421</v>
      </c>
      <c r="C42" s="1" t="s">
        <v>334</v>
      </c>
      <c r="D42" s="1" t="s">
        <v>422</v>
      </c>
      <c r="E42" s="1" t="s">
        <v>423</v>
      </c>
      <c r="F42" s="1" t="s">
        <v>424</v>
      </c>
      <c r="G42" s="1" t="s">
        <v>299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425</v>
      </c>
      <c r="B43" s="1" t="s">
        <v>426</v>
      </c>
      <c r="C43" s="1" t="s">
        <v>427</v>
      </c>
      <c r="D43" s="1" t="s">
        <v>428</v>
      </c>
      <c r="E43" s="1" t="s">
        <v>429</v>
      </c>
      <c r="F43" s="1" t="s">
        <v>430</v>
      </c>
      <c r="G43" s="1" t="s">
        <v>431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432</v>
      </c>
      <c r="B44" s="1" t="s">
        <v>433</v>
      </c>
      <c r="C44" s="1" t="s">
        <v>434</v>
      </c>
      <c r="D44" s="1" t="s">
        <v>417</v>
      </c>
      <c r="E44" s="1" t="s">
        <v>435</v>
      </c>
      <c r="F44" s="1" t="s">
        <v>436</v>
      </c>
      <c r="G44" s="1" t="s">
        <v>437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438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439</v>
      </c>
      <c r="B46" s="1">
        <v>0.0</v>
      </c>
      <c r="C46" s="1" t="s">
        <v>440</v>
      </c>
      <c r="D46" s="1" t="s">
        <v>441</v>
      </c>
      <c r="E46" s="1" t="s">
        <v>442</v>
      </c>
      <c r="F46" s="1" t="s">
        <v>443</v>
      </c>
      <c r="G46" s="1" t="s">
        <v>444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445</v>
      </c>
      <c r="B47" s="1">
        <v>0.0</v>
      </c>
      <c r="C47" s="1" t="s">
        <v>446</v>
      </c>
      <c r="D47" s="1" t="s">
        <v>447</v>
      </c>
      <c r="E47" s="1" t="s">
        <v>448</v>
      </c>
      <c r="F47" s="1" t="s">
        <v>449</v>
      </c>
      <c r="G47" s="1" t="s">
        <v>450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451</v>
      </c>
      <c r="B48" s="1">
        <v>0.0</v>
      </c>
      <c r="C48" s="1" t="s">
        <v>452</v>
      </c>
      <c r="D48" s="1" t="s">
        <v>453</v>
      </c>
      <c r="E48" s="1" t="s">
        <v>454</v>
      </c>
      <c r="F48" s="1" t="s">
        <v>455</v>
      </c>
      <c r="G48" s="1" t="s">
        <v>456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457</v>
      </c>
      <c r="B49" s="1">
        <v>0.0</v>
      </c>
      <c r="C49" s="1" t="s">
        <v>458</v>
      </c>
      <c r="D49" s="1" t="s">
        <v>459</v>
      </c>
      <c r="E49" s="1" t="s">
        <v>460</v>
      </c>
      <c r="F49" s="1" t="s">
        <v>461</v>
      </c>
      <c r="G49" s="1" t="s">
        <v>462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463</v>
      </c>
      <c r="B50" s="1">
        <v>0.0</v>
      </c>
      <c r="C50" s="1" t="s">
        <v>458</v>
      </c>
      <c r="D50" s="1" t="s">
        <v>459</v>
      </c>
      <c r="E50" s="1" t="s">
        <v>464</v>
      </c>
      <c r="F50" s="1" t="s">
        <v>465</v>
      </c>
      <c r="G50" s="1" t="s">
        <v>466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467</v>
      </c>
      <c r="B51" s="1">
        <v>0.0</v>
      </c>
      <c r="C51" s="1" t="s">
        <v>468</v>
      </c>
      <c r="D51" s="1" t="s">
        <v>469</v>
      </c>
      <c r="E51" s="1" t="s">
        <v>470</v>
      </c>
      <c r="F51" s="1" t="s">
        <v>471</v>
      </c>
      <c r="G51" s="1">
        <v>170.0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472</v>
      </c>
      <c r="B52" s="1">
        <v>0.0</v>
      </c>
      <c r="C52" s="1" t="s">
        <v>468</v>
      </c>
      <c r="D52" s="1" t="s">
        <v>469</v>
      </c>
      <c r="E52" s="1" t="s">
        <v>470</v>
      </c>
      <c r="F52" s="1" t="s">
        <v>471</v>
      </c>
      <c r="G52" s="1">
        <v>170.0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473</v>
      </c>
      <c r="B53" s="1">
        <v>0.0</v>
      </c>
      <c r="C53" s="1" t="s">
        <v>474</v>
      </c>
      <c r="D53" s="1" t="s">
        <v>475</v>
      </c>
      <c r="E53" s="1" t="s">
        <v>476</v>
      </c>
      <c r="F53" s="1" t="s">
        <v>477</v>
      </c>
      <c r="G53" s="1" t="s">
        <v>478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479</v>
      </c>
      <c r="B54" s="1">
        <v>0.0</v>
      </c>
      <c r="C54" s="1" t="s">
        <v>480</v>
      </c>
      <c r="D54" s="1" t="s">
        <v>481</v>
      </c>
      <c r="E54" s="1" t="s">
        <v>482</v>
      </c>
      <c r="F54" s="1" t="s">
        <v>483</v>
      </c>
      <c r="G54" s="1" t="s">
        <v>484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485</v>
      </c>
      <c r="B55" s="1">
        <v>0.0</v>
      </c>
      <c r="C55" s="1" t="s">
        <v>486</v>
      </c>
      <c r="D55" s="1" t="s">
        <v>487</v>
      </c>
      <c r="E55" s="1" t="s">
        <v>488</v>
      </c>
      <c r="F55" s="1" t="s">
        <v>489</v>
      </c>
      <c r="G55" s="1" t="s">
        <v>490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491</v>
      </c>
      <c r="B56" s="1">
        <v>0.0</v>
      </c>
      <c r="C56" s="1" t="s">
        <v>492</v>
      </c>
      <c r="D56" s="1" t="s">
        <v>493</v>
      </c>
      <c r="E56" s="1" t="s">
        <v>494</v>
      </c>
      <c r="F56" s="1" t="s">
        <v>495</v>
      </c>
      <c r="G56" s="1" t="s">
        <v>496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497</v>
      </c>
      <c r="B57" s="1">
        <v>0.0</v>
      </c>
      <c r="C57" s="1" t="s">
        <v>498</v>
      </c>
      <c r="D57" s="1" t="s">
        <v>499</v>
      </c>
      <c r="E57" s="1" t="s">
        <v>500</v>
      </c>
      <c r="F57" s="1" t="s">
        <v>501</v>
      </c>
      <c r="G57" s="1" t="s">
        <v>502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503</v>
      </c>
      <c r="B58" s="1">
        <v>0.0</v>
      </c>
      <c r="C58" s="1" t="s">
        <v>504</v>
      </c>
      <c r="D58" s="1" t="s">
        <v>505</v>
      </c>
      <c r="E58" s="1" t="s">
        <v>506</v>
      </c>
      <c r="F58" s="1" t="s">
        <v>398</v>
      </c>
      <c r="G58" s="1" t="s">
        <v>507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508</v>
      </c>
      <c r="B59" s="1">
        <v>0.0</v>
      </c>
      <c r="C59" s="1" t="s">
        <v>509</v>
      </c>
      <c r="D59" s="1" t="s">
        <v>510</v>
      </c>
      <c r="E59" s="1" t="s">
        <v>511</v>
      </c>
      <c r="F59" s="1" t="s">
        <v>512</v>
      </c>
      <c r="G59" s="1" t="s">
        <v>513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514</v>
      </c>
      <c r="B60" s="1">
        <v>0.0</v>
      </c>
      <c r="C60" s="1" t="s">
        <v>509</v>
      </c>
      <c r="D60" s="1" t="s">
        <v>510</v>
      </c>
      <c r="E60" s="1" t="s">
        <v>515</v>
      </c>
      <c r="F60" s="1" t="s">
        <v>516</v>
      </c>
      <c r="G60" s="1" t="s">
        <v>517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518</v>
      </c>
      <c r="B61" s="1">
        <v>0.0</v>
      </c>
      <c r="C61" s="1" t="s">
        <v>519</v>
      </c>
      <c r="D61" s="1" t="s">
        <v>520</v>
      </c>
      <c r="E61" s="1" t="s">
        <v>521</v>
      </c>
      <c r="F61" s="1" t="s">
        <v>522</v>
      </c>
      <c r="G61" s="1" t="s">
        <v>523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524</v>
      </c>
      <c r="B62" s="1">
        <v>0.0</v>
      </c>
      <c r="C62" s="1" t="s">
        <v>525</v>
      </c>
      <c r="D62" s="1" t="s">
        <v>526</v>
      </c>
      <c r="E62" s="1" t="s">
        <v>527</v>
      </c>
      <c r="F62" s="1" t="s">
        <v>528</v>
      </c>
      <c r="G62" s="1" t="s">
        <v>529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530</v>
      </c>
      <c r="B63" s="1">
        <v>0.0</v>
      </c>
      <c r="C63" s="1">
        <v>0.0</v>
      </c>
      <c r="D63" s="1" t="s">
        <v>531</v>
      </c>
      <c r="E63" s="1" t="s">
        <v>532</v>
      </c>
      <c r="F63" s="1" t="s">
        <v>533</v>
      </c>
      <c r="G63" s="1" t="s">
        <v>534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535</v>
      </c>
      <c r="B64" s="1">
        <v>0.0</v>
      </c>
      <c r="C64" s="1">
        <v>0.0</v>
      </c>
      <c r="D64" s="1" t="s">
        <v>536</v>
      </c>
      <c r="E64" s="1" t="s">
        <v>537</v>
      </c>
      <c r="F64" s="1" t="s">
        <v>538</v>
      </c>
      <c r="G64" s="1" t="s">
        <v>539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540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541</v>
      </c>
      <c r="B66" s="1">
        <v>0.0</v>
      </c>
      <c r="C66" s="1">
        <v>0.0</v>
      </c>
      <c r="D66" s="1" t="s">
        <v>542</v>
      </c>
      <c r="E66" s="1" t="s">
        <v>543</v>
      </c>
      <c r="F66" s="1" t="s">
        <v>544</v>
      </c>
      <c r="G66" s="1" t="s">
        <v>545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546</v>
      </c>
      <c r="B67" s="1">
        <v>0.0</v>
      </c>
      <c r="C67" s="1">
        <v>0.0</v>
      </c>
      <c r="D67" s="1">
        <v>-17.0</v>
      </c>
      <c r="E67" s="1" t="s">
        <v>547</v>
      </c>
      <c r="F67" s="1" t="s">
        <v>548</v>
      </c>
      <c r="G67" s="1" t="s">
        <v>549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550</v>
      </c>
      <c r="B68" s="1">
        <v>0.0</v>
      </c>
      <c r="C68" s="1">
        <v>0.0</v>
      </c>
      <c r="D68" s="1" t="s">
        <v>551</v>
      </c>
      <c r="E68" s="1" t="s">
        <v>552</v>
      </c>
      <c r="F68" s="1" t="s">
        <v>553</v>
      </c>
      <c r="G68" s="1" t="s">
        <v>554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555</v>
      </c>
      <c r="B69" s="1">
        <v>0.0</v>
      </c>
      <c r="C69" s="1">
        <v>0.0</v>
      </c>
      <c r="D69" s="1" t="s">
        <v>556</v>
      </c>
      <c r="E69" s="1" t="s">
        <v>557</v>
      </c>
      <c r="F69" s="1">
        <v>65.0</v>
      </c>
      <c r="G69" s="1" t="s">
        <v>558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559</v>
      </c>
      <c r="B70" s="1">
        <v>0.0</v>
      </c>
      <c r="C70" s="1">
        <v>0.0</v>
      </c>
      <c r="D70" s="1" t="s">
        <v>556</v>
      </c>
      <c r="E70" s="1" t="s">
        <v>560</v>
      </c>
      <c r="F70" s="1" t="s">
        <v>561</v>
      </c>
      <c r="G70" s="1" t="s">
        <v>562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563</v>
      </c>
      <c r="B71" s="1">
        <v>0.0</v>
      </c>
      <c r="C71" s="1">
        <v>0.0</v>
      </c>
      <c r="D71" s="1" t="s">
        <v>564</v>
      </c>
      <c r="E71" s="1" t="s">
        <v>565</v>
      </c>
      <c r="F71" s="1" t="s">
        <v>566</v>
      </c>
      <c r="G71" s="1" t="s">
        <v>567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568</v>
      </c>
      <c r="B72" s="1">
        <v>0.0</v>
      </c>
      <c r="C72" s="1">
        <v>0.0</v>
      </c>
      <c r="D72" s="1" t="s">
        <v>564</v>
      </c>
      <c r="E72" s="1" t="s">
        <v>565</v>
      </c>
      <c r="F72" s="1" t="s">
        <v>566</v>
      </c>
      <c r="G72" s="1" t="s">
        <v>567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569</v>
      </c>
      <c r="B73" s="1">
        <v>0.0</v>
      </c>
      <c r="C73" s="1">
        <v>0.0</v>
      </c>
      <c r="D73" s="1" t="s">
        <v>570</v>
      </c>
      <c r="E73" s="1" t="s">
        <v>571</v>
      </c>
      <c r="F73" s="1" t="s">
        <v>572</v>
      </c>
      <c r="G73" s="1" t="s">
        <v>573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574</v>
      </c>
      <c r="B74" s="1">
        <v>0.0</v>
      </c>
      <c r="C74" s="1">
        <v>0.0</v>
      </c>
      <c r="D74" s="1" t="s">
        <v>575</v>
      </c>
      <c r="E74" s="1" t="s">
        <v>576</v>
      </c>
      <c r="F74" s="1" t="s">
        <v>577</v>
      </c>
      <c r="G74" s="1" t="s">
        <v>578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579</v>
      </c>
      <c r="B75" s="1">
        <v>0.0</v>
      </c>
      <c r="C75" s="1">
        <v>0.0</v>
      </c>
      <c r="D75" s="1" t="s">
        <v>580</v>
      </c>
      <c r="E75" s="1" t="s">
        <v>581</v>
      </c>
      <c r="F75" s="1" t="s">
        <v>582</v>
      </c>
      <c r="G75" s="1" t="s">
        <v>583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584</v>
      </c>
      <c r="B76" s="1">
        <v>0.0</v>
      </c>
      <c r="C76" s="1">
        <v>0.0</v>
      </c>
      <c r="D76" s="1" t="s">
        <v>585</v>
      </c>
      <c r="E76" s="1" t="s">
        <v>586</v>
      </c>
      <c r="F76" s="1" t="s">
        <v>587</v>
      </c>
      <c r="G76" s="1" t="s">
        <v>588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589</v>
      </c>
      <c r="B77" s="1">
        <v>0.0</v>
      </c>
      <c r="C77" s="1">
        <v>0.0</v>
      </c>
      <c r="D77" s="1" t="s">
        <v>590</v>
      </c>
      <c r="E77" s="1" t="s">
        <v>591</v>
      </c>
      <c r="F77" s="1" t="s">
        <v>592</v>
      </c>
      <c r="G77" s="1" t="s">
        <v>593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594</v>
      </c>
      <c r="B78" s="1">
        <v>0.0</v>
      </c>
      <c r="C78" s="1">
        <v>0.0</v>
      </c>
      <c r="D78" s="1" t="s">
        <v>595</v>
      </c>
      <c r="E78" s="1" t="s">
        <v>596</v>
      </c>
      <c r="F78" s="1" t="s">
        <v>597</v>
      </c>
      <c r="G78" s="1" t="s">
        <v>598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599</v>
      </c>
      <c r="B79" s="1">
        <v>0.0</v>
      </c>
      <c r="C79" s="1">
        <v>0.0</v>
      </c>
      <c r="D79" s="1" t="s">
        <v>600</v>
      </c>
      <c r="E79" s="1" t="s">
        <v>601</v>
      </c>
      <c r="F79" s="1" t="s">
        <v>602</v>
      </c>
      <c r="G79" s="1" t="s">
        <v>603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604</v>
      </c>
      <c r="B80" s="1">
        <v>0.0</v>
      </c>
      <c r="C80" s="1">
        <v>0.0</v>
      </c>
      <c r="D80" s="1" t="s">
        <v>600</v>
      </c>
      <c r="E80" s="1" t="s">
        <v>605</v>
      </c>
      <c r="F80" s="1" t="s">
        <v>606</v>
      </c>
      <c r="G80" s="1" t="s">
        <v>607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608</v>
      </c>
      <c r="B81" s="1">
        <v>0.0</v>
      </c>
      <c r="C81" s="1">
        <v>0.0</v>
      </c>
      <c r="D81" s="1" t="s">
        <v>609</v>
      </c>
      <c r="E81" s="1" t="s">
        <v>610</v>
      </c>
      <c r="F81" s="1" t="s">
        <v>611</v>
      </c>
      <c r="G81" s="1" t="s">
        <v>612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613</v>
      </c>
      <c r="B82" s="1">
        <v>0.0</v>
      </c>
      <c r="C82" s="1">
        <v>0.0</v>
      </c>
      <c r="D82" s="1" t="s">
        <v>614</v>
      </c>
      <c r="E82" s="1" t="s">
        <v>615</v>
      </c>
      <c r="F82" s="1" t="s">
        <v>616</v>
      </c>
      <c r="G82" s="1" t="s">
        <v>617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618</v>
      </c>
      <c r="B83" s="1">
        <v>0.0</v>
      </c>
      <c r="C83" s="1">
        <v>0.0</v>
      </c>
      <c r="D83" s="1">
        <v>0.0</v>
      </c>
      <c r="E83" s="1" t="s">
        <v>619</v>
      </c>
      <c r="F83" s="1" t="s">
        <v>620</v>
      </c>
      <c r="G83" s="1" t="s">
        <v>621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622</v>
      </c>
      <c r="B84" s="1">
        <v>0.0</v>
      </c>
      <c r="C84" s="1">
        <v>0.0</v>
      </c>
      <c r="D84" s="1">
        <v>0.0</v>
      </c>
      <c r="E84" s="1" t="s">
        <v>623</v>
      </c>
      <c r="F84" s="1" t="s">
        <v>624</v>
      </c>
      <c r="G84" s="1" t="s">
        <v>625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626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627</v>
      </c>
      <c r="B86" s="1">
        <v>0.0</v>
      </c>
      <c r="C86" s="1">
        <v>0.0</v>
      </c>
      <c r="D86" s="1">
        <v>0.0</v>
      </c>
      <c r="E86" s="1" t="s">
        <v>628</v>
      </c>
      <c r="F86" s="1" t="s">
        <v>629</v>
      </c>
      <c r="G86" s="1" t="s">
        <v>630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631</v>
      </c>
      <c r="B87" s="1">
        <v>0.0</v>
      </c>
      <c r="C87" s="1">
        <v>0.0</v>
      </c>
      <c r="D87" s="1">
        <v>0.0</v>
      </c>
      <c r="E87" s="1" t="s">
        <v>632</v>
      </c>
      <c r="F87" s="1" t="s">
        <v>633</v>
      </c>
      <c r="G87" s="1" t="s">
        <v>634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635</v>
      </c>
      <c r="B88" s="1">
        <v>0.0</v>
      </c>
      <c r="C88" s="1">
        <v>0.0</v>
      </c>
      <c r="D88" s="1">
        <v>0.0</v>
      </c>
      <c r="E88" s="1" t="s">
        <v>636</v>
      </c>
      <c r="F88" s="1" t="s">
        <v>637</v>
      </c>
      <c r="G88" s="1" t="s">
        <v>638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639</v>
      </c>
      <c r="B89" s="1">
        <v>0.0</v>
      </c>
      <c r="C89" s="1">
        <v>0.0</v>
      </c>
      <c r="D89" s="1">
        <v>0.0</v>
      </c>
      <c r="E89" s="1" t="s">
        <v>640</v>
      </c>
      <c r="F89" s="1" t="s">
        <v>641</v>
      </c>
      <c r="G89" s="1" t="s">
        <v>642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643</v>
      </c>
      <c r="B90" s="1">
        <v>0.0</v>
      </c>
      <c r="C90" s="1">
        <v>0.0</v>
      </c>
      <c r="D90" s="1">
        <v>0.0</v>
      </c>
      <c r="E90" s="1" t="s">
        <v>644</v>
      </c>
      <c r="F90" s="1" t="s">
        <v>645</v>
      </c>
      <c r="G90" s="1" t="s">
        <v>646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647</v>
      </c>
      <c r="B91" s="1">
        <v>0.0</v>
      </c>
      <c r="C91" s="1">
        <v>0.0</v>
      </c>
      <c r="D91" s="1">
        <v>0.0</v>
      </c>
      <c r="E91" s="1" t="s">
        <v>648</v>
      </c>
      <c r="F91" s="1" t="s">
        <v>649</v>
      </c>
      <c r="G91" s="1" t="s">
        <v>650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651</v>
      </c>
      <c r="B92" s="1">
        <v>0.0</v>
      </c>
      <c r="C92" s="1">
        <v>0.0</v>
      </c>
      <c r="D92" s="1">
        <v>0.0</v>
      </c>
      <c r="E92" s="1" t="s">
        <v>648</v>
      </c>
      <c r="F92" s="1" t="s">
        <v>649</v>
      </c>
      <c r="G92" s="1" t="s">
        <v>650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652</v>
      </c>
      <c r="B93" s="1">
        <v>0.0</v>
      </c>
      <c r="C93" s="1">
        <v>0.0</v>
      </c>
      <c r="D93" s="1">
        <v>0.0</v>
      </c>
      <c r="E93" s="1" t="s">
        <v>653</v>
      </c>
      <c r="F93" s="1" t="s">
        <v>654</v>
      </c>
      <c r="G93" s="1" t="s">
        <v>655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656</v>
      </c>
      <c r="B94" s="1">
        <v>0.0</v>
      </c>
      <c r="C94" s="1">
        <v>0.0</v>
      </c>
      <c r="D94" s="1">
        <v>0.0</v>
      </c>
      <c r="E94" s="1" t="s">
        <v>657</v>
      </c>
      <c r="F94" s="1" t="s">
        <v>658</v>
      </c>
      <c r="G94" s="1" t="s">
        <v>659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660</v>
      </c>
      <c r="B95" s="1">
        <v>0.0</v>
      </c>
      <c r="C95" s="1">
        <v>0.0</v>
      </c>
      <c r="D95" s="1">
        <v>0.0</v>
      </c>
      <c r="E95" s="1" t="s">
        <v>661</v>
      </c>
      <c r="F95" s="1" t="s">
        <v>662</v>
      </c>
      <c r="G95" s="1" t="s">
        <v>663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664</v>
      </c>
      <c r="B96" s="1">
        <v>0.0</v>
      </c>
      <c r="C96" s="1">
        <v>0.0</v>
      </c>
      <c r="D96" s="1">
        <v>0.0</v>
      </c>
      <c r="E96" s="1" t="s">
        <v>665</v>
      </c>
      <c r="F96" s="1" t="s">
        <v>666</v>
      </c>
      <c r="G96" s="1" t="s">
        <v>667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668</v>
      </c>
      <c r="B97" s="1">
        <v>0.0</v>
      </c>
      <c r="C97" s="1">
        <v>0.0</v>
      </c>
      <c r="D97" s="1">
        <v>0.0</v>
      </c>
      <c r="E97" s="1" t="s">
        <v>669</v>
      </c>
      <c r="F97" s="1" t="s">
        <v>670</v>
      </c>
      <c r="G97" s="1" t="s">
        <v>671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672</v>
      </c>
      <c r="B98" s="1">
        <v>0.0</v>
      </c>
      <c r="C98" s="1">
        <v>0.0</v>
      </c>
      <c r="D98" s="1">
        <v>0.0</v>
      </c>
      <c r="E98" s="1" t="s">
        <v>673</v>
      </c>
      <c r="F98" s="1" t="s">
        <v>674</v>
      </c>
      <c r="G98" s="1" t="s">
        <v>675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676</v>
      </c>
      <c r="B99" s="1">
        <v>0.0</v>
      </c>
      <c r="C99" s="1">
        <v>0.0</v>
      </c>
      <c r="D99" s="1">
        <v>0.0</v>
      </c>
      <c r="E99" s="1" t="s">
        <v>677</v>
      </c>
      <c r="F99" s="1" t="s">
        <v>678</v>
      </c>
      <c r="G99" s="1" t="s">
        <v>679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680</v>
      </c>
      <c r="B100" s="1">
        <v>0.0</v>
      </c>
      <c r="C100" s="1">
        <v>0.0</v>
      </c>
      <c r="D100" s="1">
        <v>0.0</v>
      </c>
      <c r="E100" s="1" t="s">
        <v>681</v>
      </c>
      <c r="F100" s="1" t="s">
        <v>682</v>
      </c>
      <c r="G100" s="1" t="s">
        <v>683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684</v>
      </c>
      <c r="B101" s="1">
        <v>0.0</v>
      </c>
      <c r="C101" s="1">
        <v>0.0</v>
      </c>
      <c r="D101" s="1">
        <v>0.0</v>
      </c>
      <c r="E101" s="1" t="s">
        <v>685</v>
      </c>
      <c r="F101" s="1" t="s">
        <v>686</v>
      </c>
      <c r="G101" s="1" t="s">
        <v>687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688</v>
      </c>
      <c r="B102" s="1">
        <v>0.0</v>
      </c>
      <c r="C102" s="1">
        <v>0.0</v>
      </c>
      <c r="D102" s="1">
        <v>0.0</v>
      </c>
      <c r="E102" s="1" t="s">
        <v>689</v>
      </c>
      <c r="F102" s="1" t="s">
        <v>690</v>
      </c>
      <c r="G102" s="1" t="s">
        <v>691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692</v>
      </c>
      <c r="B103" s="1">
        <v>0.0</v>
      </c>
      <c r="C103" s="1">
        <v>0.0</v>
      </c>
      <c r="D103" s="1">
        <v>0.0</v>
      </c>
      <c r="E103" s="1">
        <v>0.0</v>
      </c>
      <c r="F103" s="1" t="s">
        <v>693</v>
      </c>
      <c r="G103" s="1" t="s">
        <v>694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695</v>
      </c>
      <c r="B104" s="1">
        <v>0.0</v>
      </c>
      <c r="C104" s="1">
        <v>0.0</v>
      </c>
      <c r="D104" s="1">
        <v>0.0</v>
      </c>
      <c r="E104" s="1">
        <v>0.0</v>
      </c>
      <c r="F104" s="1" t="s">
        <v>696</v>
      </c>
      <c r="G104" s="1" t="s">
        <v>697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698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699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700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701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702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703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704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705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706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707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708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709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710</v>
      </c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711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710</v>
      </c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712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713</v>
      </c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714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715</v>
      </c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716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717</v>
      </c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718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719</v>
      </c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720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721</v>
      </c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722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723</v>
      </c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724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725</v>
      </c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726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727</v>
      </c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728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729</v>
      </c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730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 t="s">
        <v>731</v>
      </c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 t="s">
        <v>732</v>
      </c>
      <c r="C1" s="1" t="s">
        <v>733</v>
      </c>
      <c r="D1" s="1" t="s">
        <v>734</v>
      </c>
      <c r="E1" s="1" t="s">
        <v>735</v>
      </c>
      <c r="F1" s="1" t="s">
        <v>736</v>
      </c>
      <c r="G1" s="1" t="s">
        <v>737</v>
      </c>
      <c r="H1" s="1" t="s">
        <v>738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739</v>
      </c>
      <c r="B2" s="1" t="s">
        <v>740</v>
      </c>
      <c r="C2" s="1" t="s">
        <v>741</v>
      </c>
      <c r="D2" s="1" t="s">
        <v>742</v>
      </c>
      <c r="E2" s="1" t="s">
        <v>743</v>
      </c>
      <c r="F2" s="1" t="s">
        <v>744</v>
      </c>
      <c r="G2" s="1" t="s">
        <v>744</v>
      </c>
      <c r="H2" s="1" t="s">
        <v>740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745</v>
      </c>
      <c r="B3" s="1" t="s">
        <v>740</v>
      </c>
      <c r="C3" s="1" t="s">
        <v>740</v>
      </c>
      <c r="D3" s="1" t="s">
        <v>746</v>
      </c>
      <c r="E3" s="1" t="s">
        <v>747</v>
      </c>
      <c r="F3" s="1" t="s">
        <v>748</v>
      </c>
      <c r="G3" s="1" t="s">
        <v>749</v>
      </c>
      <c r="H3" s="1" t="s">
        <v>740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750</v>
      </c>
      <c r="B4" s="1" t="s">
        <v>740</v>
      </c>
      <c r="C4" s="1" t="s">
        <v>741</v>
      </c>
      <c r="D4" s="1" t="s">
        <v>742</v>
      </c>
      <c r="E4" s="1" t="s">
        <v>743</v>
      </c>
      <c r="F4" s="1" t="s">
        <v>744</v>
      </c>
      <c r="G4" s="1" t="s">
        <v>744</v>
      </c>
      <c r="H4" s="1" t="s">
        <v>744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745</v>
      </c>
      <c r="B5" s="1" t="s">
        <v>740</v>
      </c>
      <c r="C5" s="1" t="s">
        <v>740</v>
      </c>
      <c r="D5" s="1" t="s">
        <v>746</v>
      </c>
      <c r="E5" s="1" t="s">
        <v>747</v>
      </c>
      <c r="F5" s="1" t="s">
        <v>748</v>
      </c>
      <c r="G5" s="1" t="s">
        <v>749</v>
      </c>
      <c r="H5" s="1" t="s">
        <v>749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751</v>
      </c>
      <c r="B6" s="1" t="s">
        <v>740</v>
      </c>
      <c r="C6" s="1" t="s">
        <v>752</v>
      </c>
      <c r="D6" s="1" t="s">
        <v>753</v>
      </c>
      <c r="E6" s="1" t="s">
        <v>754</v>
      </c>
      <c r="F6" s="1" t="s">
        <v>755</v>
      </c>
      <c r="G6" s="1" t="s">
        <v>756</v>
      </c>
      <c r="H6" s="1" t="s">
        <v>757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758</v>
      </c>
      <c r="B7" s="1" t="s">
        <v>759</v>
      </c>
      <c r="C7" s="1" t="s">
        <v>760</v>
      </c>
      <c r="D7" s="1" t="s">
        <v>761</v>
      </c>
      <c r="E7" s="1" t="s">
        <v>740</v>
      </c>
      <c r="F7" s="1" t="s">
        <v>740</v>
      </c>
      <c r="G7" s="1" t="s">
        <v>740</v>
      </c>
      <c r="H7" s="1" t="s">
        <v>740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762</v>
      </c>
      <c r="B8" s="1" t="s">
        <v>740</v>
      </c>
      <c r="C8" s="1" t="s">
        <v>740</v>
      </c>
      <c r="D8" s="1" t="s">
        <v>763</v>
      </c>
      <c r="E8" s="1" t="s">
        <v>764</v>
      </c>
      <c r="F8" s="1" t="s">
        <v>765</v>
      </c>
      <c r="G8" s="1" t="s">
        <v>766</v>
      </c>
      <c r="H8" s="1" t="s">
        <v>767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768</v>
      </c>
      <c r="B9" s="1" t="s">
        <v>740</v>
      </c>
      <c r="C9" s="1" t="s">
        <v>769</v>
      </c>
      <c r="D9" s="1" t="s">
        <v>770</v>
      </c>
      <c r="E9" s="1" t="s">
        <v>771</v>
      </c>
      <c r="F9" s="1" t="s">
        <v>772</v>
      </c>
      <c r="G9" s="1" t="s">
        <v>773</v>
      </c>
      <c r="H9" s="1" t="s">
        <v>774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775</v>
      </c>
      <c r="B10" s="1" t="s">
        <v>740</v>
      </c>
      <c r="C10" s="1" t="s">
        <v>776</v>
      </c>
      <c r="D10" s="1" t="s">
        <v>776</v>
      </c>
      <c r="E10" s="1" t="s">
        <v>776</v>
      </c>
      <c r="F10" s="1" t="s">
        <v>772</v>
      </c>
      <c r="G10" s="1" t="s">
        <v>773</v>
      </c>
      <c r="H10" s="1" t="s">
        <v>774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777</v>
      </c>
      <c r="B11" s="1" t="s">
        <v>740</v>
      </c>
      <c r="C11" s="1" t="s">
        <v>764</v>
      </c>
      <c r="D11" s="1" t="s">
        <v>764</v>
      </c>
      <c r="E11" s="1" t="s">
        <v>764</v>
      </c>
      <c r="F11" s="1" t="s">
        <v>778</v>
      </c>
      <c r="G11" s="1" t="s">
        <v>779</v>
      </c>
      <c r="H11" s="1" t="s">
        <v>740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780</v>
      </c>
      <c r="B12" s="1" t="s">
        <v>740</v>
      </c>
      <c r="C12" s="1" t="s">
        <v>764</v>
      </c>
      <c r="D12" s="1" t="s">
        <v>764</v>
      </c>
      <c r="E12" s="1" t="s">
        <v>764</v>
      </c>
      <c r="F12" s="1" t="s">
        <v>781</v>
      </c>
      <c r="G12" s="1" t="s">
        <v>782</v>
      </c>
      <c r="H12" s="1" t="s">
        <v>783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784</v>
      </c>
      <c r="B13" s="1" t="s">
        <v>740</v>
      </c>
      <c r="C13" s="1" t="s">
        <v>740</v>
      </c>
      <c r="D13" s="1" t="s">
        <v>740</v>
      </c>
      <c r="E13" s="1" t="s">
        <v>764</v>
      </c>
      <c r="F13" s="1" t="s">
        <v>785</v>
      </c>
      <c r="G13" s="1" t="s">
        <v>786</v>
      </c>
      <c r="H13" s="1" t="s">
        <v>740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787</v>
      </c>
      <c r="B14" s="1" t="s">
        <v>740</v>
      </c>
      <c r="C14" s="1" t="s">
        <v>740</v>
      </c>
      <c r="D14" s="1" t="s">
        <v>740</v>
      </c>
      <c r="E14" s="1" t="s">
        <v>788</v>
      </c>
      <c r="F14" s="1" t="s">
        <v>789</v>
      </c>
      <c r="G14" s="1" t="s">
        <v>790</v>
      </c>
      <c r="H14" s="1" t="s">
        <v>740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791</v>
      </c>
      <c r="B15" s="1" t="s">
        <v>740</v>
      </c>
      <c r="C15" s="1" t="s">
        <v>740</v>
      </c>
      <c r="D15" s="1" t="s">
        <v>740</v>
      </c>
      <c r="E15" s="1" t="s">
        <v>740</v>
      </c>
      <c r="F15" s="1" t="s">
        <v>740</v>
      </c>
      <c r="G15" s="1" t="s">
        <v>740</v>
      </c>
      <c r="H15" s="1" t="s">
        <v>740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792</v>
      </c>
      <c r="B16" s="1" t="s">
        <v>740</v>
      </c>
      <c r="C16" s="1" t="s">
        <v>740</v>
      </c>
      <c r="D16" s="1" t="s">
        <v>740</v>
      </c>
      <c r="E16" s="1" t="s">
        <v>740</v>
      </c>
      <c r="F16" s="1" t="s">
        <v>740</v>
      </c>
      <c r="G16" s="1" t="s">
        <v>740</v>
      </c>
      <c r="H16" s="1" t="s">
        <v>740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793</v>
      </c>
      <c r="B17" s="1" t="s">
        <v>740</v>
      </c>
      <c r="C17" s="1" t="s">
        <v>794</v>
      </c>
      <c r="D17" s="1" t="s">
        <v>795</v>
      </c>
      <c r="E17" s="1" t="s">
        <v>168</v>
      </c>
      <c r="F17" s="1" t="s">
        <v>796</v>
      </c>
      <c r="G17" s="1" t="s">
        <v>797</v>
      </c>
      <c r="H17" s="1" t="s">
        <v>798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799</v>
      </c>
      <c r="B18" s="1" t="s">
        <v>740</v>
      </c>
      <c r="C18" s="1" t="s">
        <v>740</v>
      </c>
      <c r="D18" s="1" t="s">
        <v>740</v>
      </c>
      <c r="E18" s="1" t="s">
        <v>740</v>
      </c>
      <c r="F18" s="1" t="s">
        <v>740</v>
      </c>
      <c r="G18" s="1" t="s">
        <v>740</v>
      </c>
      <c r="H18" s="1" t="s">
        <v>740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800</v>
      </c>
      <c r="B19" s="1" t="s">
        <v>801</v>
      </c>
      <c r="C19" s="1" t="s">
        <v>802</v>
      </c>
      <c r="D19" s="1" t="s">
        <v>803</v>
      </c>
      <c r="E19" s="1" t="s">
        <v>804</v>
      </c>
      <c r="F19" s="1" t="s">
        <v>805</v>
      </c>
      <c r="G19" s="1" t="s">
        <v>806</v>
      </c>
      <c r="H19" s="1" t="s">
        <v>807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808</v>
      </c>
      <c r="B20" s="1" t="s">
        <v>740</v>
      </c>
      <c r="C20" s="1" t="s">
        <v>809</v>
      </c>
      <c r="D20" s="1" t="s">
        <v>810</v>
      </c>
      <c r="E20" s="1" t="s">
        <v>811</v>
      </c>
      <c r="F20" s="1" t="s">
        <v>812</v>
      </c>
      <c r="G20" s="1" t="s">
        <v>813</v>
      </c>
      <c r="H20" s="1" t="s">
        <v>740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814</v>
      </c>
      <c r="B21" s="1" t="s">
        <v>815</v>
      </c>
      <c r="C21" s="1" t="s">
        <v>816</v>
      </c>
      <c r="D21" s="1" t="s">
        <v>817</v>
      </c>
      <c r="E21" s="1" t="s">
        <v>818</v>
      </c>
      <c r="F21" s="1" t="s">
        <v>819</v>
      </c>
      <c r="G21" s="1" t="s">
        <v>820</v>
      </c>
      <c r="H21" s="1" t="s">
        <v>821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822</v>
      </c>
      <c r="B22" s="1" t="s">
        <v>740</v>
      </c>
      <c r="C22" s="1" t="s">
        <v>823</v>
      </c>
      <c r="D22" s="1" t="s">
        <v>824</v>
      </c>
      <c r="E22" s="1" t="s">
        <v>825</v>
      </c>
      <c r="F22" s="1" t="s">
        <v>826</v>
      </c>
      <c r="G22" s="1" t="s">
        <v>827</v>
      </c>
      <c r="H22" s="1" t="s">
        <v>828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126</v>
      </c>
      <c r="B23" s="1" t="s">
        <v>740</v>
      </c>
      <c r="C23" s="1" t="s">
        <v>740</v>
      </c>
      <c r="D23" s="1" t="s">
        <v>740</v>
      </c>
      <c r="E23" s="1" t="s">
        <v>740</v>
      </c>
      <c r="F23" s="1" t="s">
        <v>740</v>
      </c>
      <c r="G23" s="1" t="s">
        <v>740</v>
      </c>
      <c r="H23" s="1" t="s">
        <v>740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829</v>
      </c>
      <c r="B24" s="1" t="s">
        <v>830</v>
      </c>
      <c r="C24" s="1" t="s">
        <v>831</v>
      </c>
      <c r="D24" s="1" t="s">
        <v>832</v>
      </c>
      <c r="E24" s="1" t="s">
        <v>833</v>
      </c>
      <c r="F24" s="1" t="s">
        <v>834</v>
      </c>
      <c r="G24" s="1" t="s">
        <v>834</v>
      </c>
      <c r="H24" s="1" t="s">
        <v>834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835</v>
      </c>
      <c r="B25" s="1" t="s">
        <v>740</v>
      </c>
      <c r="C25" s="1" t="s">
        <v>836</v>
      </c>
      <c r="D25" s="1" t="s">
        <v>837</v>
      </c>
      <c r="E25" s="1" t="s">
        <v>838</v>
      </c>
      <c r="F25" s="1" t="s">
        <v>839</v>
      </c>
      <c r="G25" s="1" t="s">
        <v>839</v>
      </c>
      <c r="H25" s="1" t="s">
        <v>740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840</v>
      </c>
      <c r="B26" s="1" t="s">
        <v>841</v>
      </c>
      <c r="C26" s="1" t="s">
        <v>842</v>
      </c>
      <c r="D26" s="1" t="s">
        <v>843</v>
      </c>
      <c r="E26" s="1" t="s">
        <v>844</v>
      </c>
      <c r="F26" s="1" t="s">
        <v>740</v>
      </c>
      <c r="G26" s="1" t="s">
        <v>740</v>
      </c>
      <c r="H26" s="1" t="s">
        <v>740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845</v>
      </c>
      <c r="B2" s="1" t="s">
        <v>846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847</v>
      </c>
      <c r="B3" s="1" t="s">
        <v>848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849</v>
      </c>
      <c r="B4" s="1" t="s">
        <v>850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851</v>
      </c>
      <c r="B5" s="1" t="s">
        <v>852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853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854</v>
      </c>
      <c r="B7" s="1" t="s">
        <v>855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856</v>
      </c>
      <c r="B8" s="4" t="s">
        <v>857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858</v>
      </c>
      <c r="B9" s="1" t="s">
        <v>859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860</v>
      </c>
      <c r="B10" s="1" t="s">
        <v>861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862</v>
      </c>
      <c r="B11" s="1" t="s">
        <v>859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863</v>
      </c>
      <c r="B12" s="1" t="s">
        <v>864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865</v>
      </c>
      <c r="B13" s="1" t="s">
        <v>866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867</v>
      </c>
      <c r="B14" s="1" t="s">
        <v>864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868</v>
      </c>
      <c r="B15" s="1" t="s">
        <v>869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870</v>
      </c>
      <c r="B16" s="1">
        <v>290.0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871</v>
      </c>
      <c r="B17" s="1" t="s">
        <v>872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873</v>
      </c>
      <c r="B18" s="1">
        <v>10.0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874</v>
      </c>
      <c r="B19" s="1">
        <v>10.0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875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876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877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878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879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880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881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882</v>
      </c>
      <c r="B27" s="1">
        <v>11.32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883</v>
      </c>
      <c r="B28" s="1">
        <v>10.77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884</v>
      </c>
      <c r="B29" s="1">
        <v>10.1001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885</v>
      </c>
      <c r="B30" s="1">
        <v>11.05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886</v>
      </c>
      <c r="B31" s="1">
        <v>11.32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887</v>
      </c>
      <c r="B32" s="1">
        <v>10.77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888</v>
      </c>
      <c r="B33" s="1">
        <v>10.1001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889</v>
      </c>
      <c r="B34" s="1">
        <v>11.05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890</v>
      </c>
      <c r="B35" s="1">
        <v>2.346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891</v>
      </c>
      <c r="B36" s="1">
        <v>-12.423712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892</v>
      </c>
      <c r="B37" s="1">
        <v>1853153.0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893</v>
      </c>
      <c r="B38" s="1">
        <v>1853153.0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894</v>
      </c>
      <c r="B39" s="1">
        <v>1567106.0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895</v>
      </c>
      <c r="B40" s="1">
        <v>2117110.0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896</v>
      </c>
      <c r="B41" s="1">
        <v>2117110.0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897</v>
      </c>
      <c r="B42" s="1">
        <v>10.78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898</v>
      </c>
      <c r="B43" s="1">
        <v>10.9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899</v>
      </c>
      <c r="B44" s="1">
        <v>2800.0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900</v>
      </c>
      <c r="B45" s="1">
        <v>2100.0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901</v>
      </c>
      <c r="B46" s="1">
        <v>5.86061696E8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902</v>
      </c>
      <c r="B47" s="1">
        <v>4.65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903</v>
      </c>
      <c r="B48" s="1">
        <v>16.879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904</v>
      </c>
      <c r="B49" s="1">
        <v>5.557563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905</v>
      </c>
      <c r="B50" s="1">
        <v>10.0135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906</v>
      </c>
      <c r="B51" s="1">
        <v>9.542175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907</v>
      </c>
      <c r="B52" s="1" t="s">
        <v>908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909</v>
      </c>
      <c r="B53" s="1">
        <v>4.10515424E8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910</v>
      </c>
      <c r="B54" s="1">
        <v>-1.06496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911</v>
      </c>
      <c r="B55" s="1">
        <v>4.7074066E7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912</v>
      </c>
      <c r="B56" s="1">
        <v>5.17723E7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913</v>
      </c>
      <c r="B57" s="1">
        <v>4503197.0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914</v>
      </c>
      <c r="B58" s="1">
        <v>4800136.0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915</v>
      </c>
      <c r="B59" s="1">
        <v>1.7316288E9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916</v>
      </c>
      <c r="B60" s="1">
        <v>1.734048E9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917</v>
      </c>
      <c r="B61" s="1">
        <v>0.090500005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918</v>
      </c>
      <c r="B62" s="1">
        <v>0.04674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919</v>
      </c>
      <c r="B63" s="1">
        <v>0.43745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920</v>
      </c>
      <c r="B64" s="1">
        <v>3.72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921</v>
      </c>
      <c r="B65" s="1">
        <v>0.0947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922</v>
      </c>
      <c r="B66" s="1">
        <v>5.40149E7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923</v>
      </c>
      <c r="B67" s="1">
        <v>3.467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924</v>
      </c>
      <c r="B68" s="1">
        <v>3.1295068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925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926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927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928</v>
      </c>
      <c r="B72" s="1">
        <v>-1.12303E8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929</v>
      </c>
      <c r="B73" s="1">
        <v>-2.23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930</v>
      </c>
      <c r="B74" s="1">
        <v>-2.04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931</v>
      </c>
      <c r="B75" s="1" t="s">
        <v>932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933</v>
      </c>
      <c r="B76" s="1">
        <v>1.6820352E9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934</v>
      </c>
      <c r="B77" s="1">
        <v>3.893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935</v>
      </c>
      <c r="B78" s="1">
        <v>-7.522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936</v>
      </c>
      <c r="B79" s="1">
        <v>0.81701446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937</v>
      </c>
      <c r="B80" s="1">
        <v>0.22263205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938</v>
      </c>
      <c r="B81" s="1" t="s">
        <v>939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940</v>
      </c>
      <c r="B82" s="1" t="s">
        <v>941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942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943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944</v>
      </c>
      <c r="B85" s="1" t="s">
        <v>945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946</v>
      </c>
      <c r="B86" s="1" t="s">
        <v>945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947</v>
      </c>
      <c r="B87" s="1">
        <v>1.6022502E9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948</v>
      </c>
      <c r="B88" s="1" t="s">
        <v>949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950</v>
      </c>
      <c r="B89" s="1" t="s">
        <v>951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952</v>
      </c>
      <c r="B90" s="1" t="s">
        <v>953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954</v>
      </c>
      <c r="B91" s="1" t="s">
        <v>955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956</v>
      </c>
      <c r="B92" s="1">
        <v>-1.8E7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957</v>
      </c>
      <c r="B93" s="1">
        <v>10.85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958</v>
      </c>
      <c r="B94" s="1">
        <v>17.0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959</v>
      </c>
      <c r="B95" s="1">
        <v>10.0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960</v>
      </c>
      <c r="B96" s="1">
        <v>13.0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961</v>
      </c>
      <c r="B97" s="1">
        <v>12.5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962</v>
      </c>
      <c r="B98" s="1" t="s">
        <v>963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964</v>
      </c>
      <c r="B99" s="1">
        <v>4.0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965</v>
      </c>
      <c r="B100" s="1">
        <v>1.51432992E8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966</v>
      </c>
      <c r="B101" s="1">
        <v>3.043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967</v>
      </c>
      <c r="B102" s="1">
        <v>-5.4576E7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968</v>
      </c>
      <c r="B103" s="1">
        <v>2.1937E7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969</v>
      </c>
      <c r="B104" s="1">
        <v>2.682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970</v>
      </c>
      <c r="B105" s="1">
        <v>3.121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971</v>
      </c>
      <c r="B106" s="1">
        <v>1.05453E8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972</v>
      </c>
      <c r="B107" s="1">
        <v>12.773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973</v>
      </c>
      <c r="B108" s="1">
        <v>2.383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974</v>
      </c>
      <c r="B109" s="1">
        <v>-0.14140001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975</v>
      </c>
      <c r="B110" s="1">
        <v>-0.61402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976</v>
      </c>
      <c r="B111" s="1">
        <v>3.4051E7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977</v>
      </c>
      <c r="B112" s="1">
        <v>1.7164876E7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978</v>
      </c>
      <c r="B113" s="1">
        <v>-5.532E7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979</v>
      </c>
      <c r="B114" s="1">
        <v>0.264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980</v>
      </c>
      <c r="B115" s="1">
        <v>0.3229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981</v>
      </c>
      <c r="B116" s="1">
        <v>-0.51754004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982</v>
      </c>
      <c r="B117" s="1">
        <v>-0.97980005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983</v>
      </c>
      <c r="B118" s="1" t="s">
        <v>908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984</v>
      </c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64</v>
      </c>
      <c r="B3" s="1">
        <v>0.0</v>
      </c>
      <c r="C3" s="1">
        <v>-29.0</v>
      </c>
      <c r="D3" s="1">
        <v>-23.0</v>
      </c>
      <c r="E3" s="1">
        <v>-42.0</v>
      </c>
      <c r="F3" s="1">
        <v>-61.0</v>
      </c>
      <c r="G3" s="1">
        <v>-6.0</v>
      </c>
      <c r="H3" s="1">
        <f>IF(G3*FORECAST(H2,B3:G3,B2:G2)&gt;0,FORECAST(H2,B3:G3,B2:G2),G3)*$X$1</f>
        <v>-41.33333333</v>
      </c>
      <c r="I3" s="1">
        <f>IF(H3*FORECAST(I2,B3:H3,B2:H2)&gt;0,FORECAST(I2,B3:H3,B2:H2),H3)*$X$1</f>
        <v>-45.47619048</v>
      </c>
      <c r="J3" s="1">
        <f>IF(I3*FORECAST(J2,B3:I3,B2:I2)&gt;0,FORECAST(J2,B3:I3,B2:I2),I3)*$X$1</f>
        <v>-49.61904762</v>
      </c>
      <c r="K3" s="1">
        <f>IF(J3*FORECAST(K2,B3:J3,B2:J2)&gt;0,FORECAST(K2,B3:J3,B2:J2),J3)*$X$1</f>
        <v>-53.76190476</v>
      </c>
      <c r="L3" s="1">
        <f>IF(K3*FORECAST(L2,B3:K3,B2:K2)&gt;0,FORECAST(L2,B3:K3,B2:K2),K3)*$X$1</f>
        <v>-57.9047619</v>
      </c>
      <c r="M3" s="1">
        <f>IF(L3*FORECAST(M2,B3:L3,B2:L2)&gt;0,FORECAST(M2,B3:L3,B2:L2),L3)*$X$1</f>
        <v>-62.04761905</v>
      </c>
      <c r="N3" s="1">
        <f>IF(M3*FORECAST(N2,B3:M3,B2:M2)&gt;0,FORECAST(N2,B3:M3,B2:M2),M3)*$X$1</f>
        <v>-66.19047619</v>
      </c>
      <c r="O3" s="5">
        <f>IF(N3*FORECAST(O2,B3:N3,B2:N2)&gt;0,FORECAST(O2,B3:N3,B2:N2),N3)*$X$1</f>
        <v>-70.33333333</v>
      </c>
      <c r="P3" s="5">
        <f>IF(O3*FORECAST(P2,B3:O3,B2:O2)&gt;0,FORECAST(P2,B3:O3,B2:O2),O3)*$X$1</f>
        <v>-74.47619048</v>
      </c>
      <c r="Q3" s="5">
        <f>IF(P3*FORECAST(Q2,B3:P3,B2:P2)&gt;0,FORECAST(Q2,B3:P3,B2:P2),P3)*$X$1</f>
        <v>-78.61904762</v>
      </c>
      <c r="R3" s="5">
        <f>IF(Q3*FORECAST(R2,B3:Q3,B2:Q2)&gt;0,FORECAST(R2,B3:Q3,B2:Q2),Q3)*$X$1</f>
        <v>-82.76190476</v>
      </c>
      <c r="S3" s="5">
        <f>IF(R3*FORECAST(S2,B3:R3,B2:R2)&gt;0,FORECAST(S2,B3:R3,B2:R2),R3)*$X$1</f>
        <v>-86.9047619</v>
      </c>
      <c r="T3" s="2"/>
      <c r="U3" s="2"/>
      <c r="V3" s="2"/>
      <c r="W3" s="2"/>
      <c r="X3" s="2"/>
      <c r="Y3" s="2"/>
      <c r="Z3" s="2"/>
    </row>
    <row r="4">
      <c r="A4" s="3" t="s">
        <v>125</v>
      </c>
      <c r="B4" s="1">
        <v>19.0</v>
      </c>
      <c r="C4" s="1">
        <v>74.0</v>
      </c>
      <c r="D4" s="1">
        <v>10.0</v>
      </c>
      <c r="E4" s="1">
        <v>-163.0</v>
      </c>
      <c r="F4" s="1">
        <v>-66.0</v>
      </c>
      <c r="G4" s="1">
        <v>-120.0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985</v>
      </c>
      <c r="B5" s="1">
        <v>79.0</v>
      </c>
      <c r="C5" s="1">
        <v>1.0</v>
      </c>
      <c r="D5" s="1">
        <v>2.0</v>
      </c>
      <c r="E5" s="1">
        <v>13.0</v>
      </c>
      <c r="F5" s="1">
        <v>17.0</v>
      </c>
      <c r="G5" s="1">
        <v>37.0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986</v>
      </c>
      <c r="L7" s="1">
        <f>IF(S3*FORECAST(S2,B3:S3,B2:S2)&gt;0,FORECAST(S2,B3:S3,B2:S2),R3)*$X$1 * (1+0.02)/(0.0846-0.02)</f>
        <v>-1372.180451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987</v>
      </c>
      <c r="L8" s="6">
        <f t="array" ref="L8">NPV(0.0846,I3:S3)</f>
        <v>-438.9824399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988</v>
      </c>
      <c r="L9" s="6">
        <f t="array" ref="L9">NPV(0.0846,I16:S16)</f>
        <v>-561.6239592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989</v>
      </c>
      <c r="L10" s="6">
        <f>L8 + L9</f>
        <v>-1000.606399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126</v>
      </c>
      <c r="L11" s="1">
        <v>-120.0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990</v>
      </c>
      <c r="L12" s="6">
        <f>L10 - L11</f>
        <v>-880.6063991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991</v>
      </c>
      <c r="L13" s="1">
        <v>37.0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-23.80017295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(1+0.02)/(0.0846-0.02)</f>
        <v>-1372.180451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-32.0</v>
      </c>
      <c r="C3" s="1">
        <v>-51.0</v>
      </c>
      <c r="D3" s="1">
        <v>-107.0</v>
      </c>
      <c r="E3" s="1">
        <v>-93.0</v>
      </c>
      <c r="F3" s="1">
        <v>-139.0</v>
      </c>
      <c r="G3" s="1">
        <v>-374.0</v>
      </c>
      <c r="H3" s="1">
        <f>IF(G3*FORECAST(H2,B3:G3,B2:G2)&gt;0,FORECAST(H2,B3:G3,B2:G2),G3)*$X$1</f>
        <v>-328.6666667</v>
      </c>
      <c r="I3" s="1">
        <f>IF(H3*FORECAST(I2,B3:H3,B2:H2)&gt;0,FORECAST(I2,B3:H3,B2:H2),H3)*$X$1</f>
        <v>-384.6666667</v>
      </c>
      <c r="J3" s="1">
        <f>IF(I3*FORECAST(J2,B3:I3,B2:I2)&gt;0,FORECAST(J2,B3:I3,B2:I2),I3)*$X$1</f>
        <v>-440.6666667</v>
      </c>
      <c r="K3" s="1">
        <f>IF(J3*FORECAST(K2,B3:J3,B2:J2)&gt;0,FORECAST(K2,B3:J3,B2:J2),J3)*$X$1</f>
        <v>-496.6666667</v>
      </c>
      <c r="L3" s="1">
        <f>IF(K3*FORECAST(L2,B3:K3,B2:K2)&gt;0,FORECAST(L2,B3:K3,B2:K2),K3)*$X$1</f>
        <v>-552.6666667</v>
      </c>
      <c r="M3" s="1">
        <f>IF(L3*FORECAST(M2,B3:L3,B2:L2)&gt;0,FORECAST(M2,B3:L3,B2:L2),L3)*$X$1</f>
        <v>-608.6666667</v>
      </c>
      <c r="N3" s="1">
        <f>IF(M3*FORECAST(N2,B3:M3,B2:M2)&gt;0,FORECAST(N2,B3:M3,B2:M2),M3)*$X$1</f>
        <v>-664.6666667</v>
      </c>
      <c r="O3" s="5">
        <f>IF(N3*FORECAST(O2,B3:N3,B2:N2)&gt;0,FORECAST(O2,B3:N3,B2:N2),N3)*$X$1</f>
        <v>-720.6666667</v>
      </c>
      <c r="P3" s="5">
        <f>IF(O3*FORECAST(P2,B3:O3,B2:O2)&gt;0,FORECAST(P2,B3:O3,B2:O2),O3)*$X$1</f>
        <v>-776.6666667</v>
      </c>
      <c r="Q3" s="5">
        <f>IF(P3*FORECAST(Q2,B3:P3,B2:P2)&gt;0,FORECAST(Q2,B3:P3,B2:P2),P3)*$X$1</f>
        <v>-832.6666667</v>
      </c>
      <c r="R3" s="5">
        <f>IF(Q3*FORECAST(R2,B3:Q3,B2:Q2)&gt;0,FORECAST(R2,B3:Q3,B2:Q2),Q3)*$X$1</f>
        <v>-888.6666667</v>
      </c>
      <c r="S3" s="5">
        <f>IF(R3*FORECAST(S2,B3:R3,B2:R2)&gt;0,FORECAST(S2,B3:R3,B2:R2),R3)*$X$1</f>
        <v>-944.6666667</v>
      </c>
      <c r="T3" s="2"/>
      <c r="U3" s="2"/>
      <c r="V3" s="2"/>
      <c r="W3" s="2"/>
      <c r="X3" s="2"/>
      <c r="Y3" s="2"/>
      <c r="Z3" s="2"/>
    </row>
    <row r="4">
      <c r="A4" s="3" t="s">
        <v>125</v>
      </c>
      <c r="B4" s="1">
        <v>19.0</v>
      </c>
      <c r="C4" s="1">
        <v>74.0</v>
      </c>
      <c r="D4" s="1">
        <v>10.0</v>
      </c>
      <c r="E4" s="1">
        <v>-163.0</v>
      </c>
      <c r="F4" s="1">
        <v>-66.0</v>
      </c>
      <c r="G4" s="1">
        <v>-120.0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985</v>
      </c>
      <c r="B5" s="1">
        <v>79.0</v>
      </c>
      <c r="C5" s="1">
        <v>1.0</v>
      </c>
      <c r="D5" s="1">
        <v>2.0</v>
      </c>
      <c r="E5" s="1">
        <v>13.0</v>
      </c>
      <c r="F5" s="1">
        <v>17.0</v>
      </c>
      <c r="G5" s="1">
        <v>37.0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986</v>
      </c>
      <c r="L7" s="1">
        <f>IF(S3*FORECAST(S2,B3:S3,B2:S2)&gt;0,FORECAST(S2,B3:S3,B2:S2),R3)*$X$1 * (1+0.02)/(0.0846-0.02)</f>
        <v>-14915.78947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987</v>
      </c>
      <c r="L8" s="6">
        <f t="array" ref="L8">NPV(0.0846,I3:S3)</f>
        <v>-4327.569767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988</v>
      </c>
      <c r="L9" s="6">
        <f t="array" ref="L9">NPV(0.0846,I16:S16)</f>
        <v>-6104.929371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989</v>
      </c>
      <c r="L10" s="6">
        <f>L8 + L9</f>
        <v>-10432.49914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126</v>
      </c>
      <c r="L11" s="1">
        <v>-120.0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990</v>
      </c>
      <c r="L12" s="6">
        <f>L10 - L11</f>
        <v>-10312.49914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991</v>
      </c>
      <c r="L13" s="1">
        <v>37.0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-278.7161929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(1+0.02)/(0.0846-0.02)</f>
        <v>-14915.78947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