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<sst xmlns="http://schemas.openxmlformats.org/spreadsheetml/2006/main" count="972" uniqueCount="733">
  <si>
    <t>ticker</t>
  </si>
  <si>
    <t>ORIC</t>
  </si>
  <si>
    <t>nombre</t>
  </si>
  <si>
    <t>ORIC PHARMACEUTICALS INC</t>
  </si>
  <si>
    <t>empresa</t>
  </si>
  <si>
    <t>Biotechnology &amp; Medical Research</t>
  </si>
  <si>
    <t>Open</t>
  </si>
  <si>
    <t>Target Price</t>
  </si>
  <si>
    <t>Upside</t>
  </si>
  <si>
    <t>-554.62%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</si>
  <si>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</si>
  <si>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</si>
  <si>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</si>
  <si>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</si>
  <si>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</si>
  <si>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</si>
  <si>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</si>
  <si>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</si>
  <si>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-40.48%</t>
  </si>
  <si>
    <t>Total Assets Growth</t>
  </si>
  <si>
    <t>-34.78%</t>
  </si>
  <si>
    <t>Net Property, Plant and Equipment Growth</t>
  </si>
  <si>
    <t>0.00%</t>
  </si>
  <si>
    <t>EBITDA Growth</t>
  </si>
  <si>
    <t>83.83%</t>
  </si>
  <si>
    <t>Fiscal Period: December</t>
  </si>
  <si>
    <t>Net Income</t>
  </si>
  <si>
    <t>Depreciation &amp; Amortization - CF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</si>
  <si>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</si>
  <si>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</si>
  <si>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</si>
  <si>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</si>
  <si>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Stock-Based Compensation (CF)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</si>
  <si>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</si>
  <si>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</si>
  <si>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</si>
  <si>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</si>
  <si>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</si>
  <si>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Other Investing Activities, Total</t>
  </si>
  <si>
    <t>Cash from Investing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</si>
  <si>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</si>
  <si>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</si>
  <si>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</si>
  <si>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</si>
  <si>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</si>
  <si>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</si>
  <si>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</si>
  <si>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</si>
  <si>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</si>
  <si>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</si>
  <si>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</si>
  <si>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</t>
  </si>
  <si>
    <t>Total Cash And Short Term Investments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</si>
  <si>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</si>
  <si>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</si>
  <si>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</si>
  <si>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</si>
  <si>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</si>
  <si>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</si>
  <si>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</si>
  <si>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</si>
  <si>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</si>
  <si>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</si>
  <si>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</si>
  <si>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</si>
  <si>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</si>
  <si>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</si>
  <si>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</si>
  <si>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</si>
  <si>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</si>
  <si>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</si>
  <si>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</si>
  <si>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</si>
  <si>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</si>
  <si>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</si>
  <si>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</si>
  <si>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</si>
  <si>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</si>
  <si>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</si>
  <si>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</si>
  <si>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</si>
  <si>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</si>
  <si>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</si>
  <si>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-30.92</t>
  </si>
  <si>
    <t>-35.75</t>
  </si>
  <si>
    <t>-45.4</t>
  </si>
  <si>
    <t>7.9</t>
  </si>
  <si>
    <t>6.92</t>
  </si>
  <si>
    <t>4.93</t>
  </si>
  <si>
    <t>4.08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</si>
  <si>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</si>
  <si>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</si>
  <si>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</si>
  <si>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</si>
  <si>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</si>
  <si>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</si>
  <si>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</si>
  <si>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</si>
  <si>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</si>
  <si>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</si>
  <si>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</si>
  <si>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</si>
  <si>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</si>
  <si>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</si>
  <si>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</si>
  <si>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</si>
  <si>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</si>
  <si>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In Process R&amp;D Expenses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</si>
  <si>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</si>
  <si>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</si>
  <si>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</si>
  <si>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</si>
  <si>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</si>
  <si>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</si>
  <si>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</si>
  <si>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</si>
  <si>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-15.62</t>
  </si>
  <si>
    <t>-12.32</t>
  </si>
  <si>
    <t>-14.15</t>
  </si>
  <si>
    <t>-3.36</t>
  </si>
  <si>
    <t>-2.07</t>
  </si>
  <si>
    <t>-2.25</t>
  </si>
  <si>
    <t>-1.96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</si>
  <si>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</si>
  <si>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</si>
  <si>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</si>
  <si>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</si>
  <si>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</si>
  <si>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</si>
  <si>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-9.76</t>
  </si>
  <si>
    <t>-7.7</t>
  </si>
  <si>
    <t>-8.85</t>
  </si>
  <si>
    <t>-1.39</t>
  </si>
  <si>
    <t>-1.3</t>
  </si>
  <si>
    <t>-1.33</t>
  </si>
  <si>
    <t>-1.22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</si>
  <si>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</si>
  <si>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</si>
  <si>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</si>
  <si>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</si>
  <si>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</si>
  <si>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</si>
  <si>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</si>
  <si>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</si>
  <si>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</si>
  <si>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</si>
  <si>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</si>
  <si>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</si>
  <si>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</si>
  <si>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</si>
  <si>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</si>
  <si>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</si>
  <si>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-36.43</t>
  </si>
  <si>
    <t>-25.36</t>
  </si>
  <si>
    <t>-15.69</t>
  </si>
  <si>
    <t>-16.5</t>
  </si>
  <si>
    <t>-19.87</t>
  </si>
  <si>
    <t>-27.74</t>
  </si>
  <si>
    <t>Return on Total Capital</t>
  </si>
  <si>
    <t>-40.78</t>
  </si>
  <si>
    <t>-27.3</t>
  </si>
  <si>
    <t>-16.33</t>
  </si>
  <si>
    <t>-17.14</t>
  </si>
  <si>
    <t>-20.86</t>
  </si>
  <si>
    <t>-29.54</t>
  </si>
  <si>
    <t>Return On Equity %</t>
  </si>
  <si>
    <t>-62.31</t>
  </si>
  <si>
    <t>-41.1</t>
  </si>
  <si>
    <t>-39.02</t>
  </si>
  <si>
    <t>-27.98</t>
  </si>
  <si>
    <t>-35.99</t>
  </si>
  <si>
    <t>-45.11</t>
  </si>
  <si>
    <t>Return on Common Equity</t>
  </si>
  <si>
    <t>39.55</t>
  </si>
  <si>
    <t>34.8</t>
  </si>
  <si>
    <t>-73.82</t>
  </si>
  <si>
    <t>Short Term Liquidity</t>
  </si>
  <si>
    <t>Current Ratio</t>
  </si>
  <si>
    <t>10.2</t>
  </si>
  <si>
    <t>16.84</t>
  </si>
  <si>
    <t>16.81</t>
  </si>
  <si>
    <t>32.96</t>
  </si>
  <si>
    <t>15.87</t>
  </si>
  <si>
    <t>13.68</t>
  </si>
  <si>
    <t>10.39</t>
  </si>
  <si>
    <t>Quick Ratio</t>
  </si>
  <si>
    <t>9.89</t>
  </si>
  <si>
    <t>16.42</t>
  </si>
  <si>
    <t>16.65</t>
  </si>
  <si>
    <t>32.61</t>
  </si>
  <si>
    <t>15.64</t>
  </si>
  <si>
    <t>13.4</t>
  </si>
  <si>
    <t>10.18</t>
  </si>
  <si>
    <t>Operating Cash Flow to Current Liabilities</t>
  </si>
  <si>
    <t>-7.98</t>
  </si>
  <si>
    <t>-7.97</t>
  </si>
  <si>
    <t>-4.4</t>
  </si>
  <si>
    <t>-5.03</t>
  </si>
  <si>
    <t>-3.93</t>
  </si>
  <si>
    <t>-4.88</t>
  </si>
  <si>
    <t>-4.19</t>
  </si>
  <si>
    <t>Long Term Solvency</t>
  </si>
  <si>
    <t>Total Debt/Equity</t>
  </si>
  <si>
    <t>4.56</t>
  </si>
  <si>
    <t>5.44</t>
  </si>
  <si>
    <t>Total Debt / Total Capital</t>
  </si>
  <si>
    <t>4.36</t>
  </si>
  <si>
    <t>5.16</t>
  </si>
  <si>
    <t>LT Debt/Equity</t>
  </si>
  <si>
    <t>3.85</t>
  </si>
  <si>
    <t>4.24</t>
  </si>
  <si>
    <t>3.33</t>
  </si>
  <si>
    <t>Long-Term Debt / Total Capital</t>
  </si>
  <si>
    <t>3.68</t>
  </si>
  <si>
    <t>4.03</t>
  </si>
  <si>
    <t>3.18</t>
  </si>
  <si>
    <t>Total Liabilities / Total Assets</t>
  </si>
  <si>
    <t>14.32</t>
  </si>
  <si>
    <t>8.33</t>
  </si>
  <si>
    <t>6.5</t>
  </si>
  <si>
    <t>3.08</t>
  </si>
  <si>
    <t>8.59</t>
  </si>
  <si>
    <t>10.04</t>
  </si>
  <si>
    <t>11.08</t>
  </si>
  <si>
    <t>Total Debt / EBITDA</t>
  </si>
  <si>
    <t>-0.16</t>
  </si>
  <si>
    <t>-0.15</t>
  </si>
  <si>
    <t>-0.1</t>
  </si>
  <si>
    <t>Net Debt / EBITDA</t>
  </si>
  <si>
    <t>1.19</t>
  </si>
  <si>
    <t>1.99</t>
  </si>
  <si>
    <t>3.24</t>
  </si>
  <si>
    <t>6.07</t>
  </si>
  <si>
    <t>2.95</t>
  </si>
  <si>
    <t>2.34</t>
  </si>
  <si>
    <t>1.85</t>
  </si>
  <si>
    <t>Total Debt / (EBITDA - Capex)</t>
  </si>
  <si>
    <t>-0.14</t>
  </si>
  <si>
    <t>-0.09</t>
  </si>
  <si>
    <t>Net Debt / (EBITDA - Capex)</t>
  </si>
  <si>
    <t>1.16</t>
  </si>
  <si>
    <t>1.94</t>
  </si>
  <si>
    <t>3.15</t>
  </si>
  <si>
    <t>5.99</t>
  </si>
  <si>
    <t>2.91</t>
  </si>
  <si>
    <t>2.28</t>
  </si>
  <si>
    <t>1.84</t>
  </si>
  <si>
    <t>Growth Over Prior Year</t>
  </si>
  <si>
    <t>EBITDA, 1 Yr. Growth %</t>
  </si>
  <si>
    <t>-1.02</t>
  </si>
  <si>
    <t>28.29</t>
  </si>
  <si>
    <t>75.64</t>
  </si>
  <si>
    <t>61.19</t>
  </si>
  <si>
    <t>27.91</t>
  </si>
  <si>
    <t>EBITA, 1 Yr. Growth %</t>
  </si>
  <si>
    <t>-0.75</t>
  </si>
  <si>
    <t>27.71</t>
  </si>
  <si>
    <t>72.72</t>
  </si>
  <si>
    <t>59.84</t>
  </si>
  <si>
    <t>10.01</t>
  </si>
  <si>
    <t>27.68</t>
  </si>
  <si>
    <t>EBIT, 1 Yr. Growth %</t>
  </si>
  <si>
    <t>Earnings From Cont. Operations, 1 Yr. Growth %</t>
  </si>
  <si>
    <t>-3.02</t>
  </si>
  <si>
    <t>25.84</t>
  </si>
  <si>
    <t>174.16</t>
  </si>
  <si>
    <t>6.8</t>
  </si>
  <si>
    <t>13.22</t>
  </si>
  <si>
    <t>12.99</t>
  </si>
  <si>
    <t>Net Income, 1 Yr. Growth %</t>
  </si>
  <si>
    <t>Normalized Net Income, 1 Yr. Growth %</t>
  </si>
  <si>
    <t>81.75</t>
  </si>
  <si>
    <t>61.1</t>
  </si>
  <si>
    <t>6.87</t>
  </si>
  <si>
    <t>19.7</t>
  </si>
  <si>
    <t>Diluted EPS Before Extra, 1 Yr. Growth %</t>
  </si>
  <si>
    <t>-21.12</t>
  </si>
  <si>
    <t>14.89</t>
  </si>
  <si>
    <t>-76.27</t>
  </si>
  <si>
    <t>-38.26</t>
  </si>
  <si>
    <t>8.36</t>
  </si>
  <si>
    <t>-12.92</t>
  </si>
  <si>
    <t>Net Property, Plant and Equip., 1 Yr. Growth %</t>
  </si>
  <si>
    <t>-13.37</t>
  </si>
  <si>
    <t>-10.86</t>
  </si>
  <si>
    <t>-11.6</t>
  </si>
  <si>
    <t>617.47</t>
  </si>
  <si>
    <t>0.28</t>
  </si>
  <si>
    <t>Total Assets, 1 Yr. Growth %</t>
  </si>
  <si>
    <t>55.65</t>
  </si>
  <si>
    <t>101.34</t>
  </si>
  <si>
    <t>217.77</t>
  </si>
  <si>
    <t>-0.12</t>
  </si>
  <si>
    <t>-17.23</t>
  </si>
  <si>
    <t>1.95</t>
  </si>
  <si>
    <t>Tangible Book Value, 1 Yr. Growth %</t>
  </si>
  <si>
    <t>47.73</t>
  </si>
  <si>
    <t>39.83</t>
  </si>
  <si>
    <t>-421.67</t>
  </si>
  <si>
    <t>-5.8</t>
  </si>
  <si>
    <t>-18.55</t>
  </si>
  <si>
    <t>0.78</t>
  </si>
  <si>
    <t>Common Equity, 1 Yr. Growth %</t>
  </si>
  <si>
    <t>Cash From Operations, 1 Yr. Growth %</t>
  </si>
  <si>
    <t>-0.72</t>
  </si>
  <si>
    <t>13.78</t>
  </si>
  <si>
    <t>92.36</t>
  </si>
  <si>
    <t>31.53</t>
  </si>
  <si>
    <t>26.2</t>
  </si>
  <si>
    <t>14.03</t>
  </si>
  <si>
    <t>Capital Expenditures, 1 Yr. Growth %</t>
  </si>
  <si>
    <t>8.02</t>
  </si>
  <si>
    <t>46.29</t>
  </si>
  <si>
    <t>-13.15</t>
  </si>
  <si>
    <t>40.78</t>
  </si>
  <si>
    <t>121.3</t>
  </si>
  <si>
    <t>-59.14</t>
  </si>
  <si>
    <t>Levered Free Cash Flow, 1 Yr. Growth %</t>
  </si>
  <si>
    <t>0.37</t>
  </si>
  <si>
    <t>76.85</t>
  </si>
  <si>
    <t>37.03</t>
  </si>
  <si>
    <t>28.47</t>
  </si>
  <si>
    <t>16.79</t>
  </si>
  <si>
    <t>Unlevered Free Cash Flow, 1 Yr. Growth %</t>
  </si>
  <si>
    <t>Compound Annual Growth Rate Over Two Years</t>
  </si>
  <si>
    <t>EBITDA, 2 Yr. CAGR %</t>
  </si>
  <si>
    <t>12.68</t>
  </si>
  <si>
    <t>50.11</t>
  </si>
  <si>
    <t>68.26</t>
  </si>
  <si>
    <t>33.18</t>
  </si>
  <si>
    <t>18.64</t>
  </si>
  <si>
    <t>EBITA, 2 Yr. CAGR %</t>
  </si>
  <si>
    <t>12.58</t>
  </si>
  <si>
    <t>48.51</t>
  </si>
  <si>
    <t>66.15</t>
  </si>
  <si>
    <t>18.51</t>
  </si>
  <si>
    <t>EBIT, 2 Yr. CAGR %</t>
  </si>
  <si>
    <t>Earnings From Cont. Operations, 2 Yr. CAGR %</t>
  </si>
  <si>
    <t>10.47</t>
  </si>
  <si>
    <t>85.74</t>
  </si>
  <si>
    <t>71.12</t>
  </si>
  <si>
    <t>9.96</t>
  </si>
  <si>
    <t>13.1</t>
  </si>
  <si>
    <t>Net Income, 2 Yr. CAGR %</t>
  </si>
  <si>
    <t>Normalized Net Income, 2 Yr. CAGR %</t>
  </si>
  <si>
    <t>51.23</t>
  </si>
  <si>
    <t>31.21</t>
  </si>
  <si>
    <t>Diluted EPS Before Extra, 2 Yr. CAGR %</t>
  </si>
  <si>
    <t>-4.8</t>
  </si>
  <si>
    <t>-47.78</t>
  </si>
  <si>
    <t>-61.72</t>
  </si>
  <si>
    <t>-18.2</t>
  </si>
  <si>
    <t>-2.86</t>
  </si>
  <si>
    <t>Net Property, Plant and Equip., 2 Yr. CAGR %</t>
  </si>
  <si>
    <t>-12.12</t>
  </si>
  <si>
    <t>-11.23</t>
  </si>
  <si>
    <t>151.84</t>
  </si>
  <si>
    <t>168.23</t>
  </si>
  <si>
    <t>-8.09</t>
  </si>
  <si>
    <t>Total Assets, 2 Yr. CAGR %</t>
  </si>
  <si>
    <t>77.03</t>
  </si>
  <si>
    <t>152.94</t>
  </si>
  <si>
    <t>78.15</t>
  </si>
  <si>
    <t>-9.08</t>
  </si>
  <si>
    <t>-8.14</t>
  </si>
  <si>
    <t>Tangible Book Value, 2 Yr. CAGR %</t>
  </si>
  <si>
    <t>43.72</t>
  </si>
  <si>
    <t>112.08</t>
  </si>
  <si>
    <t>74.08</t>
  </si>
  <si>
    <t>-12.4</t>
  </si>
  <si>
    <t>-9.4</t>
  </si>
  <si>
    <t>Common Equity, 2 Yr. CAGR %</t>
  </si>
  <si>
    <t>Cash From Operations, 2 Yr. CAGR %</t>
  </si>
  <si>
    <t>6.29</t>
  </si>
  <si>
    <t>47.94</t>
  </si>
  <si>
    <t>59.06</t>
  </si>
  <si>
    <t>28.84</t>
  </si>
  <si>
    <t>19.96</t>
  </si>
  <si>
    <t>Capital Expenditures, 2 Yr. CAGR %</t>
  </si>
  <si>
    <t>25.71</t>
  </si>
  <si>
    <t>12.72</t>
  </si>
  <si>
    <t>10.57</t>
  </si>
  <si>
    <t>76.51</t>
  </si>
  <si>
    <t>-4.91</t>
  </si>
  <si>
    <t>Levered Free Cash Flow, 2 Yr. CAGR %</t>
  </si>
  <si>
    <t>33.23</t>
  </si>
  <si>
    <t>55.68</t>
  </si>
  <si>
    <t>32.69</t>
  </si>
  <si>
    <t>22.5</t>
  </si>
  <si>
    <t>Unlevered Free Cash Flow, 2 Yr. CAGR %</t>
  </si>
  <si>
    <t>Compound Annual Growth Rate Over Three Years</t>
  </si>
  <si>
    <t>EBITDA, 3 Yr. CAGR %</t>
  </si>
  <si>
    <t>30.65</t>
  </si>
  <si>
    <t>53.72</t>
  </si>
  <si>
    <t>46.05</t>
  </si>
  <si>
    <t>31.4</t>
  </si>
  <si>
    <t>EBITA, 3 Yr. CAGR %</t>
  </si>
  <si>
    <t>29.84</t>
  </si>
  <si>
    <t>52.2</t>
  </si>
  <si>
    <t>44.82</t>
  </si>
  <si>
    <t>30.94</t>
  </si>
  <si>
    <t>EBIT, 3 Yr. CAGR %</t>
  </si>
  <si>
    <t>Earnings From Cont. Operations, 3 Yr. CAGR %</t>
  </si>
  <si>
    <t>49.57</t>
  </si>
  <si>
    <t>54.45</t>
  </si>
  <si>
    <t>49.11</t>
  </si>
  <si>
    <t>10.96</t>
  </si>
  <si>
    <t>Net Income, 3 Yr. CAGR %</t>
  </si>
  <si>
    <t>Normalized Net Income, 3 Yr. CAGR %</t>
  </si>
  <si>
    <t>30.41</t>
  </si>
  <si>
    <t>46.27</t>
  </si>
  <si>
    <t>27.26</t>
  </si>
  <si>
    <t>Diluted EPS Before Extra, 3 Yr. CAGR %</t>
  </si>
  <si>
    <t>-40.09</t>
  </si>
  <si>
    <t>-44.78</t>
  </si>
  <si>
    <t>-45.85</t>
  </si>
  <si>
    <t>-16.48</t>
  </si>
  <si>
    <t>Net Property, Plant and Equip., 3 Yr. CAGR %</t>
  </si>
  <si>
    <t>-11.95</t>
  </si>
  <si>
    <t>78.14</t>
  </si>
  <si>
    <t>85.28</t>
  </si>
  <si>
    <t>82.32</t>
  </si>
  <si>
    <t>Total Assets, 3 Yr. CAGR %</t>
  </si>
  <si>
    <t>115.14</t>
  </si>
  <si>
    <t>85.57</t>
  </si>
  <si>
    <t>37.98</t>
  </si>
  <si>
    <t>-5.54</t>
  </si>
  <si>
    <t>Tangible Book Value, 3 Yr. CAGR %</t>
  </si>
  <si>
    <t>61.82</t>
  </si>
  <si>
    <t>35.14</t>
  </si>
  <si>
    <t>-8.21</t>
  </si>
  <si>
    <t>Common Equity, 3 Yr. CAGR %</t>
  </si>
  <si>
    <t>Cash From Operations, 3 Yr. CAGR %</t>
  </si>
  <si>
    <t>29.52</t>
  </si>
  <si>
    <t>42.26</t>
  </si>
  <si>
    <t>47.26</t>
  </si>
  <si>
    <t>23.7</t>
  </si>
  <si>
    <t>Capital Expenditures, 3 Yr. CAGR %</t>
  </si>
  <si>
    <t>11.13</t>
  </si>
  <si>
    <t>21.39</t>
  </si>
  <si>
    <t>39.35</t>
  </si>
  <si>
    <t>8.37</t>
  </si>
  <si>
    <t>Levered Free Cash Flow, 3 Yr. CAGR %</t>
  </si>
  <si>
    <t>34.49</t>
  </si>
  <si>
    <t>46.02</t>
  </si>
  <si>
    <t>27.16</t>
  </si>
  <si>
    <t>Unlevered Free Cash Flow, 3 Yr. CAGR %</t>
  </si>
  <si>
    <t>Compound Annual Growth Rate Over Five Years</t>
  </si>
  <si>
    <t>EBITDA, 5 Yr. CAGR %</t>
  </si>
  <si>
    <t>31.66</t>
  </si>
  <si>
    <t>38.59</t>
  </si>
  <si>
    <t>EBITA, 5 Yr. CAGR %</t>
  </si>
  <si>
    <t>37.71</t>
  </si>
  <si>
    <t>EBIT, 5 Yr. CAGR %</t>
  </si>
  <si>
    <t>Earnings From Cont. Operations, 5 Yr. CAGR %</t>
  </si>
  <si>
    <t>32.25</t>
  </si>
  <si>
    <t>36.35</t>
  </si>
  <si>
    <t>Net Income, 5 Yr. CAGR %</t>
  </si>
  <si>
    <t>Normalized Net Income, 5 Yr. CAGR %</t>
  </si>
  <si>
    <t>30.73</t>
  </si>
  <si>
    <t>Diluted EPS Before Extra, 5 Yr. CAGR %</t>
  </si>
  <si>
    <t>-32.14</t>
  </si>
  <si>
    <t>-30.78</t>
  </si>
  <si>
    <t>Net Property, Plant and Equip., 5 Yr. CAGR %</t>
  </si>
  <si>
    <t>37.48</t>
  </si>
  <si>
    <t>36.71</t>
  </si>
  <si>
    <t>Total Assets, 5 Yr. CAGR %</t>
  </si>
  <si>
    <t>52.44</t>
  </si>
  <si>
    <t>40.07</t>
  </si>
  <si>
    <t>Tangible Book Value, 5 Yr. CAGR %</t>
  </si>
  <si>
    <t>38.51</t>
  </si>
  <si>
    <t>28.31</t>
  </si>
  <si>
    <t>Common Equity, 5 Yr. CAGR %</t>
  </si>
  <si>
    <t>Cash From Operations, 5 Yr. CAGR %</t>
  </si>
  <si>
    <t>29.25</t>
  </si>
  <si>
    <t>32.88</t>
  </si>
  <si>
    <t>Capital Expenditures, 5 Yr. CAGR %</t>
  </si>
  <si>
    <t>33.72</t>
  </si>
  <si>
    <t>10.09</t>
  </si>
  <si>
    <t>Levered Free Cash Flow, 5 Yr. CAGR %</t>
  </si>
  <si>
    <t>29.56</t>
  </si>
  <si>
    <t>Unlevered Free Cash Flow, 5 Yr. CAGR %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</si>
  <si>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</si>
  <si>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</si>
  <si>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</si>
  <si>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</si>
  <si>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</si>
  <si>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</si>
  <si>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</si>
  <si>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</si>
  <si>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1,240</t>
  </si>
  <si>
    <t>578.9</t>
  </si>
  <si>
    <t>264.8</t>
  </si>
  <si>
    <t>501.9</t>
  </si>
  <si>
    <t>606.9</t>
  </si>
  <si>
    <t>-</t>
  </si>
  <si>
    <t>Change</t>
  </si>
  <si>
    <t>-53.32%</t>
  </si>
  <si>
    <t>-54.26%</t>
  </si>
  <si>
    <t>89.55%</t>
  </si>
  <si>
    <t>20.92%</t>
  </si>
  <si>
    <t>0%</t>
  </si>
  <si>
    <t>Enterprise Value (EV)</t>
  </si>
  <si>
    <t>266.8</t>
  </si>
  <si>
    <t>0.78%</t>
  </si>
  <si>
    <t>127.43%</t>
  </si>
  <si>
    <t>P/E ratio</t>
  </si>
  <si>
    <t>-10.1x</t>
  </si>
  <si>
    <t>-7.1x</t>
  </si>
  <si>
    <t>-2.62x</t>
  </si>
  <si>
    <t>-4.69x</t>
  </si>
  <si>
    <t>-4.73x</t>
  </si>
  <si>
    <t>-4.16x</t>
  </si>
  <si>
    <t>-3.91x</t>
  </si>
  <si>
    <t>PBR</t>
  </si>
  <si>
    <t>PEG</t>
  </si>
  <si>
    <t>0.2x</t>
  </si>
  <si>
    <t>-0.3x</t>
  </si>
  <si>
    <t>0.4x</t>
  </si>
  <si>
    <t>0.66x</t>
  </si>
  <si>
    <t>-0.62x</t>
  </si>
  <si>
    <t>Capitalization / Revenue</t>
  </si>
  <si>
    <t>56.3x</t>
  </si>
  <si>
    <t>EV / Revenue</t>
  </si>
  <si>
    <t>EV / EBITDA</t>
  </si>
  <si>
    <t>-0x</t>
  </si>
  <si>
    <t>-4.29x</t>
  </si>
  <si>
    <t>-3.99x</t>
  </si>
  <si>
    <t>-4.51x</t>
  </si>
  <si>
    <t>EV / EBIT</t>
  </si>
  <si>
    <t>-3.58x</t>
  </si>
  <si>
    <t>-3.13x</t>
  </si>
  <si>
    <t>EV / FCF</t>
  </si>
  <si>
    <t>-6.24x</t>
  </si>
  <si>
    <t>-4.92x</t>
  </si>
  <si>
    <t>-4.04x</t>
  </si>
  <si>
    <t>FCF Yield</t>
  </si>
  <si>
    <t>-3.7%</t>
  </si>
  <si>
    <t>-10.4%</t>
  </si>
  <si>
    <t>-29.2%</t>
  </si>
  <si>
    <t>-17.2%</t>
  </si>
  <si>
    <t>-16%</t>
  </si>
  <si>
    <t>-20.3%</t>
  </si>
  <si>
    <t>-24.7%</t>
  </si>
  <si>
    <t>Dividend per Share
                                    2</t>
  </si>
  <si>
    <t>Rate of return</t>
  </si>
  <si>
    <t>EPS
                                    2</t>
  </si>
  <si>
    <t>-1.819</t>
  </si>
  <si>
    <t>-2.068</t>
  </si>
  <si>
    <t>-2.199</t>
  </si>
  <si>
    <t>Distribution rate</t>
  </si>
  <si>
    <t>Net sales
                                    1</t>
  </si>
  <si>
    <t>10.78</t>
  </si>
  <si>
    <t>EBITDA
                                    1</t>
  </si>
  <si>
    <t>-73.22</t>
  </si>
  <si>
    <t>-77.97</t>
  </si>
  <si>
    <t>-90.8</t>
  </si>
  <si>
    <t>-109.7</t>
  </si>
  <si>
    <t>-141.5</t>
  </si>
  <si>
    <t>-151.9</t>
  </si>
  <si>
    <t>-134.6</t>
  </si>
  <si>
    <t>EBIT
                                    1</t>
  </si>
  <si>
    <t>-74.19</t>
  </si>
  <si>
    <t>-78.87</t>
  </si>
  <si>
    <t>-91.77</t>
  </si>
  <si>
    <t>-110.8</t>
  </si>
  <si>
    <t>-141.4</t>
  </si>
  <si>
    <t>-169.3</t>
  </si>
  <si>
    <t>-193.8</t>
  </si>
  <si>
    <t>Net income
                                    1</t>
  </si>
  <si>
    <t>-73.7</t>
  </si>
  <si>
    <t>-78.72</t>
  </si>
  <si>
    <t>-89.12</t>
  </si>
  <si>
    <t>-100.7</t>
  </si>
  <si>
    <t>-126.8</t>
  </si>
  <si>
    <t>-160.1</t>
  </si>
  <si>
    <t>-191.2</t>
  </si>
  <si>
    <t>-235</t>
  </si>
  <si>
    <t>Reference price
                                    2</t>
  </si>
  <si>
    <t>33.850</t>
  </si>
  <si>
    <t>14.700</t>
  </si>
  <si>
    <t>5.890</t>
  </si>
  <si>
    <t>9.200</t>
  </si>
  <si>
    <t>8.600</t>
  </si>
  <si>
    <t>Nbr of stocks (in thousands)</t>
  </si>
  <si>
    <t>36,634</t>
  </si>
  <si>
    <t>39,382</t>
  </si>
  <si>
    <t>44,953</t>
  </si>
  <si>
    <t>54,552</t>
  </si>
  <si>
    <t>70,567</t>
  </si>
  <si>
    <t>Announcement Date</t>
  </si>
  <si>
    <t>3/23/21</t>
  </si>
  <si>
    <t>3/21/22</t>
  </si>
  <si>
    <t>3/16/23</t>
  </si>
  <si>
    <t>3/11/24</t>
  </si>
  <si>
    <t>address1</t>
  </si>
  <si>
    <t>240 East Grand Avenue</t>
  </si>
  <si>
    <t>address2</t>
  </si>
  <si>
    <t>2nd Floor</t>
  </si>
  <si>
    <t>city</t>
  </si>
  <si>
    <t>South San Francisco</t>
  </si>
  <si>
    <t>state</t>
  </si>
  <si>
    <t>CA</t>
  </si>
  <si>
    <t>zip</t>
  </si>
  <si>
    <t>94080</t>
  </si>
  <si>
    <t>country</t>
  </si>
  <si>
    <t>phone</t>
  </si>
  <si>
    <t>650 388 5600</t>
  </si>
  <si>
    <t>website</t>
  </si>
  <si>
    <t>https://www.oricpharma.com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</si>
  <si>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</si>
  <si>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</si>
  <si>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</si>
  <si>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</si>
  <si>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</si>
  <si>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</si>
  <si>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</si>
  <si>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</si>
  <si>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</si>
  <si>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</si>
  <si>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</si>
  <si>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ORIC Pharmaceuticals, Inc., a clinical-stage biopharmaceutical company, engages in the discovery and development of therapies for treatment of cancers in the United States. Its clinical stage product candidates include ORIC-114, a brain penetrant orally bioavailable irreversible inhibitor, currently under Phase 1b study, which is designed to selectively target epidermal growth factor receptor and human epidermal growth factor receptor 2 with high potency towards exon 20 insertion mutations; ORIC-944, an allosteric inhibitor of the polycomb repressive complex 2 for prostate cancer, currently under Phase 1b study; and ORIC-533, an orally bioavailable small molecule inhibitor of CD73, currently under Phase 1b study, being developed for resistance to chemotherapy- and immunotherapy-based treatment regimens. The company is also developing multiple discovery stage precision medicines targeting other cancer resistance mechanisms, including ORIC-613, an orally bioavailable, highly selective inhibitor of PLK4, in preclinical studies for the treatment of breast cancers. It has a license and collaboration agreement with Voronoi Inc.; a license agreement with Mirati Therapeutics, Inc.; and clinical development collaboration agreement with Pfizer Inc. The company was incorporated in 2014 and is headquartered in South San Francisco, California.</t>
  </si>
  <si>
    <t>fullTimeEmployees</t>
  </si>
  <si>
    <t>companyOfficers</t>
  </si>
  <si>
    <t>[{'maxAge': 1, 'name': 'Dr. Richard A. Heyman Ph.D.', 'age': 67, 'title': 'Co-Founder, Independent Chairman &amp; Member of Scientific Advisory Board', 'yearBorn': 1957, 'fiscalYear': 2023, 'totalPay': 93000, 'exercisedValue': 0, 'unexercisedValue': 0}, {'maxAge': 1, 'name': 'Dr. Jacob M. Chacko M.B.A., M.D.', 'age': 45, 'title': 'President, CEO &amp; Director', 'yearBorn': 1979, 'fiscalYear': 2023, 'totalPay': 961003, 'exercisedValue': 0, 'unexercisedValue': 8457933}, {'maxAge': 1, 'name': 'Dr. Pratik S. Multani M.D., M.S.', 'age': 57, 'title': 'Chief Medical Officer', 'yearBorn': 1967, 'fiscalYear': 2023, 'totalPay': 715220, 'exercisedValue': 0, 'unexercisedValue': 2435303}, {'maxAge': 1, 'name': 'Dr. Charles L. Sawyers B.A., M.D., Ph.D.', 'age': 65, 'title': 'Co-Founder &amp; Member of Scientific Advisory Board', 'yearBorn': 1959, 'fiscalYear': 2023, 'exercisedValue': 0, 'unexercisedValue': 0}, {'maxAge': 1, 'name': 'Dr. Scott W. Lowe Ph.D.', 'title': 'Co-Founder &amp; Member of Scientific Advisory Board', 'fiscalYear': 2023, 'exercisedValue': 0, 'unexercisedValue': 0}, {'maxAge': 1, 'name': 'Dr. Lori Sickels Friedman Ph.D.', 'age': 60, 'title': 'Chief Scientific Officer', 'yearBorn': 1964, 'fiscalYear': 2023, 'exercisedValue': 0, 'unexercisedValue': 0}, {'maxAge': 1, 'name': 'Dr. Christian V. Kuhlen Esq., J.D., M.D.', 'age': 51, 'title': 'General Counsel', 'yearBorn': 1973, 'fiscalYear': 2023, 'exercisedValue': 0, 'unexercisedValue': 0}, {'maxAge': 1, 'name': 'Mr. Daniel  Iazzetti', 'title': 'VP &amp; Head of People', 'fiscalYear': 2023, 'exercisedValue': 0, 'unexercisedValue': 0}, {'maxAge': 1, 'name': 'Dr. Edna  Chow Maneval', 'age': 64, 'title': 'Senior Vice President of Clinical Development', 'yearBorn': 1960, 'fiscalYear': 2023, 'exercisedValue': 0, 'unexercisedValue': 0}, {'maxAge': 1, 'name': 'Mr. Matthew  Panuwat', 'age': 47, 'title': 'Chief Business Officer', 'yearBorn': 1977,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</si>
  <si>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</si>
  <si>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</si>
  <si>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</si>
  <si>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</si>
  <si>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</si>
  <si>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</si>
  <si>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</si>
  <si>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</si>
  <si>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</si>
  <si>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</si>
  <si>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</si>
  <si>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</si>
  <si>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</si>
  <si>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</si>
  <si>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</si>
  <si>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</si>
  <si>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</si>
  <si>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</si>
  <si>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</si>
  <si>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</si>
  <si>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</si>
  <si>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</si>
  <si>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</si>
  <si>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</si>
  <si>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</si>
  <si>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</si>
  <si>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</si>
  <si>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</si>
  <si>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</si>
  <si>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</si>
  <si>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</si>
  <si>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</si>
  <si>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</si>
  <si>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</si>
  <si>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</si>
  <si>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</si>
  <si>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</si>
  <si>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</si>
  <si>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</si>
  <si>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</si>
  <si>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</si>
  <si>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</si>
  <si>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</si>
  <si>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</si>
  <si>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</si>
  <si>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</si>
  <si>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</si>
  <si>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</si>
  <si>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</si>
  <si>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</si>
  <si>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</si>
  <si>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</si>
  <si>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</si>
  <si>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</si>
  <si>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</si>
  <si>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</si>
  <si>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</si>
  <si>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</si>
  <si>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</si>
  <si>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</si>
  <si>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</si>
  <si>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</si>
  <si>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</si>
  <si>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</si>
  <si>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</si>
  <si>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</si>
  <si>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Oric Pharmaceuticals, Inc.</t>
  </si>
  <si>
    <t>longName</t>
  </si>
  <si>
    <t>ORIC Pharmaceuticals, Inc.</t>
  </si>
  <si>
    <t>firstTradeDateEpochUtc</t>
  </si>
  <si>
    <t>timeZoneFullName</t>
  </si>
  <si>
    <t>America/New_York</t>
  </si>
  <si>
    <t>timeZoneShortName</t>
  </si>
  <si>
    <t>EST</t>
  </si>
  <si>
    <t>uuid</t>
  </si>
  <si>
    <t>dc096b5b-6f44-3289-9c72-d0a4b5607b05</t>
  </si>
  <si>
    <t>messageBoardId</t>
  </si>
  <si>
    <t>finmb_303713108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</si>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</sst>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oricpharm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8.69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-39.50633613712561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6.06876224E8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3.883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-4.0638885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-22.0</v>
      </c>
      <c r="C2" s="1">
        <v>-21.0</v>
      </c>
      <c r="D2" s="1">
        <v>-26.0</v>
      </c>
      <c r="E2" s="1">
        <v>-73.0</v>
      </c>
      <c r="F2" s="1">
        <v>-78.0</v>
      </c>
      <c r="G2" s="1">
        <v>-89.0</v>
      </c>
      <c r="H2" s="1">
        <v>-101.0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85.0</v>
      </c>
      <c r="C3" s="1">
        <v>90.0</v>
      </c>
      <c r="D3" s="1">
        <v>1.0</v>
      </c>
      <c r="E3" s="1">
        <v>97.0</v>
      </c>
      <c r="F3" s="1">
        <v>89.0</v>
      </c>
      <c r="G3" s="1">
        <v>96.0</v>
      </c>
      <c r="H3" s="1">
        <v>1.0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85.0</v>
      </c>
      <c r="C4" s="1">
        <v>90.0</v>
      </c>
      <c r="D4" s="1">
        <v>1.0</v>
      </c>
      <c r="E4" s="1">
        <v>97.0</v>
      </c>
      <c r="F4" s="1">
        <v>89.0</v>
      </c>
      <c r="G4" s="1">
        <v>96.0</v>
      </c>
      <c r="H4" s="1">
        <v>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3.0</v>
      </c>
      <c r="C5" s="1">
        <v>1.0</v>
      </c>
      <c r="D5" s="1">
        <v>0.0</v>
      </c>
      <c r="E5" s="1">
        <v>0.0</v>
      </c>
      <c r="F5" s="1">
        <v>0.0</v>
      </c>
      <c r="G5" s="1">
        <v>4.0</v>
      </c>
      <c r="H5" s="1">
        <v>2.0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29.0</v>
      </c>
      <c r="F6" s="1">
        <v>1.0</v>
      </c>
      <c r="G6" s="1">
        <v>-1.0</v>
      </c>
      <c r="H6" s="1">
        <v>-6.0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19.0</v>
      </c>
      <c r="F7" s="1">
        <v>0.0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21.0</v>
      </c>
      <c r="C8" s="1">
        <v>46.0</v>
      </c>
      <c r="D8" s="1">
        <v>1.0</v>
      </c>
      <c r="E8" s="1">
        <v>5.0</v>
      </c>
      <c r="F8" s="1">
        <v>12.0</v>
      </c>
      <c r="G8" s="1">
        <v>14.0</v>
      </c>
      <c r="H8" s="1">
        <v>15.0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-41.0</v>
      </c>
      <c r="D9" s="1">
        <v>98.0</v>
      </c>
      <c r="E9" s="1">
        <v>4.0</v>
      </c>
      <c r="F9" s="1">
        <v>2.0</v>
      </c>
      <c r="G9" s="1">
        <v>-1.0</v>
      </c>
      <c r="H9" s="1">
        <v>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8.0</v>
      </c>
      <c r="C10" s="1">
        <v>-29.0</v>
      </c>
      <c r="D10" s="1">
        <v>23.0</v>
      </c>
      <c r="E10" s="1">
        <v>-2.0</v>
      </c>
      <c r="F10" s="1">
        <v>1.0</v>
      </c>
      <c r="G10" s="1">
        <v>1.0</v>
      </c>
      <c r="H10" s="1">
        <v>1.0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-20.0</v>
      </c>
      <c r="C11" s="1">
        <v>-20.0</v>
      </c>
      <c r="D11" s="1">
        <v>-23.0</v>
      </c>
      <c r="E11" s="1">
        <v>-45.0</v>
      </c>
      <c r="F11" s="1">
        <v>-59.0</v>
      </c>
      <c r="G11" s="1">
        <v>-75.0</v>
      </c>
      <c r="H11" s="1">
        <v>-85.0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-48.0</v>
      </c>
      <c r="C12" s="1">
        <v>-52.0</v>
      </c>
      <c r="D12" s="1">
        <v>-76.0</v>
      </c>
      <c r="E12" s="1">
        <v>-66.0</v>
      </c>
      <c r="F12" s="1">
        <v>-93.0</v>
      </c>
      <c r="G12" s="1">
        <v>-2.0</v>
      </c>
      <c r="H12" s="1">
        <v>-84.0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-215.0</v>
      </c>
      <c r="F13" s="1">
        <v>159.0</v>
      </c>
      <c r="G13" s="1">
        <v>-107.0</v>
      </c>
      <c r="H13" s="1">
        <v>-42.0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19.0</v>
      </c>
      <c r="C14" s="1">
        <v>1.0</v>
      </c>
      <c r="D14" s="1">
        <v>0.0</v>
      </c>
      <c r="E14" s="1">
        <v>19.0</v>
      </c>
      <c r="F14" s="1">
        <v>0.0</v>
      </c>
      <c r="G14" s="1">
        <v>0.0</v>
      </c>
      <c r="H14" s="1">
        <v>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-29.0</v>
      </c>
      <c r="C15" s="1">
        <v>-50.0</v>
      </c>
      <c r="D15" s="1">
        <v>-76.0</v>
      </c>
      <c r="E15" s="1">
        <v>-216.0</v>
      </c>
      <c r="F15" s="1">
        <v>158.0</v>
      </c>
      <c r="G15" s="1">
        <v>-109.0</v>
      </c>
      <c r="H15" s="1">
        <v>-43.0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26.0</v>
      </c>
      <c r="C16" s="1">
        <v>7.0</v>
      </c>
      <c r="D16" s="1">
        <v>13.0</v>
      </c>
      <c r="E16" s="1">
        <v>272.0</v>
      </c>
      <c r="F16" s="1">
        <v>50.0</v>
      </c>
      <c r="G16" s="1">
        <v>25.0</v>
      </c>
      <c r="H16" s="1">
        <v>85.0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37.0</v>
      </c>
      <c r="D17" s="1">
        <v>70.0</v>
      </c>
      <c r="E17" s="1">
        <v>0.0</v>
      </c>
      <c r="F17" s="1">
        <v>0.0</v>
      </c>
      <c r="G17" s="1">
        <v>0.0</v>
      </c>
      <c r="H17" s="1">
        <v>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-9.0</v>
      </c>
      <c r="E18" s="1">
        <v>-21.0</v>
      </c>
      <c r="F18" s="1">
        <v>-1.0</v>
      </c>
      <c r="G18" s="1">
        <v>-39.0</v>
      </c>
      <c r="H18" s="1">
        <v>-22.0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26.0</v>
      </c>
      <c r="C19" s="1">
        <v>38.0</v>
      </c>
      <c r="D19" s="1">
        <v>70.0</v>
      </c>
      <c r="E19" s="1">
        <v>251.0</v>
      </c>
      <c r="F19" s="1">
        <v>49.0</v>
      </c>
      <c r="G19" s="1">
        <v>25.0</v>
      </c>
      <c r="H19" s="1">
        <v>85.0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-20.0</v>
      </c>
      <c r="C20" s="1">
        <v>16.0</v>
      </c>
      <c r="D20" s="1">
        <v>46.0</v>
      </c>
      <c r="E20" s="1">
        <v>-10.0</v>
      </c>
      <c r="F20" s="1">
        <v>148.0</v>
      </c>
      <c r="G20" s="1">
        <v>-159.0</v>
      </c>
      <c r="H20" s="1">
        <v>-43.0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-13.0</v>
      </c>
      <c r="D22" s="1">
        <v>-13.0</v>
      </c>
      <c r="E22" s="1">
        <v>-23.0</v>
      </c>
      <c r="F22" s="1">
        <v>-32.0</v>
      </c>
      <c r="G22" s="1">
        <v>-42.0</v>
      </c>
      <c r="H22" s="1">
        <v>-49.0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-13.0</v>
      </c>
      <c r="D23" s="1">
        <v>-13.0</v>
      </c>
      <c r="E23" s="1">
        <v>-23.0</v>
      </c>
      <c r="F23" s="1">
        <v>-32.0</v>
      </c>
      <c r="G23" s="1">
        <v>-42.0</v>
      </c>
      <c r="H23" s="1">
        <v>-49.0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31.0</v>
      </c>
      <c r="D24" s="1">
        <v>-3.0</v>
      </c>
      <c r="E24" s="1">
        <v>-1.0</v>
      </c>
      <c r="F24" s="1">
        <v>-3.0</v>
      </c>
      <c r="G24" s="1">
        <v>1.0</v>
      </c>
      <c r="H24" s="1">
        <v>-4.0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50</v>
      </c>
      <c r="B3" s="1">
        <v>25.0</v>
      </c>
      <c r="C3" s="1">
        <v>42.0</v>
      </c>
      <c r="D3" s="1">
        <v>89.0</v>
      </c>
      <c r="E3" s="1">
        <v>78.0</v>
      </c>
      <c r="F3" s="1">
        <v>226.0</v>
      </c>
      <c r="G3" s="1">
        <v>66.0</v>
      </c>
      <c r="H3" s="1">
        <v>23.0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51</v>
      </c>
      <c r="B4" s="1">
        <v>0.0</v>
      </c>
      <c r="C4" s="1">
        <v>0.0</v>
      </c>
      <c r="D4" s="1">
        <v>0.0</v>
      </c>
      <c r="E4" s="1">
        <v>215.0</v>
      </c>
      <c r="F4" s="1">
        <v>10.0</v>
      </c>
      <c r="G4" s="1">
        <v>139.0</v>
      </c>
      <c r="H4" s="1">
        <v>185.0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52</v>
      </c>
      <c r="B5" s="1">
        <v>25.0</v>
      </c>
      <c r="C5" s="1">
        <v>42.0</v>
      </c>
      <c r="D5" s="1">
        <v>89.0</v>
      </c>
      <c r="E5" s="1">
        <v>294.0</v>
      </c>
      <c r="F5" s="1">
        <v>237.0</v>
      </c>
      <c r="G5" s="1">
        <v>206.0</v>
      </c>
      <c r="H5" s="1">
        <v>208.0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53</v>
      </c>
      <c r="B6" s="1">
        <v>79.0</v>
      </c>
      <c r="C6" s="1">
        <v>1.0</v>
      </c>
      <c r="D6" s="1">
        <v>84.0</v>
      </c>
      <c r="E6" s="1">
        <v>3.0</v>
      </c>
      <c r="F6" s="1">
        <v>3.0</v>
      </c>
      <c r="G6" s="1">
        <v>4.0</v>
      </c>
      <c r="H6" s="1">
        <v>4.0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54</v>
      </c>
      <c r="B7" s="1">
        <v>26.0</v>
      </c>
      <c r="C7" s="1">
        <v>43.0</v>
      </c>
      <c r="D7" s="1">
        <v>90.0</v>
      </c>
      <c r="E7" s="1">
        <v>297.0</v>
      </c>
      <c r="F7" s="1">
        <v>241.0</v>
      </c>
      <c r="G7" s="1">
        <v>210.0</v>
      </c>
      <c r="H7" s="1">
        <v>213.0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55</v>
      </c>
      <c r="B8" s="1">
        <v>4.0</v>
      </c>
      <c r="C8" s="1">
        <v>5.0</v>
      </c>
      <c r="D8" s="1">
        <v>5.0</v>
      </c>
      <c r="E8" s="1">
        <v>6.0</v>
      </c>
      <c r="F8" s="1">
        <v>19.0</v>
      </c>
      <c r="G8" s="1">
        <v>20.0</v>
      </c>
      <c r="H8" s="1">
        <v>18.0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56</v>
      </c>
      <c r="B9" s="1">
        <v>-1.0</v>
      </c>
      <c r="C9" s="1">
        <v>-2.0</v>
      </c>
      <c r="D9" s="1">
        <v>-3.0</v>
      </c>
      <c r="E9" s="1">
        <v>-4.0</v>
      </c>
      <c r="F9" s="1">
        <v>-4.0</v>
      </c>
      <c r="G9" s="1">
        <v>-5.0</v>
      </c>
      <c r="H9" s="1">
        <v>-6.0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57</v>
      </c>
      <c r="B10" s="1">
        <v>2.0</v>
      </c>
      <c r="C10" s="1">
        <v>2.0</v>
      </c>
      <c r="D10" s="1">
        <v>2.0</v>
      </c>
      <c r="E10" s="1">
        <v>1.0</v>
      </c>
      <c r="F10" s="1">
        <v>14.0</v>
      </c>
      <c r="G10" s="1">
        <v>14.0</v>
      </c>
      <c r="H10" s="1">
        <v>12.0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</v>
      </c>
      <c r="B11" s="1">
        <v>0.0</v>
      </c>
      <c r="C11" s="1">
        <v>0.0</v>
      </c>
      <c r="D11" s="1">
        <v>0.0</v>
      </c>
      <c r="E11" s="1">
        <v>0.0</v>
      </c>
      <c r="F11" s="1">
        <v>43.0</v>
      </c>
      <c r="G11" s="1">
        <v>21.0</v>
      </c>
      <c r="H11" s="1">
        <v>26.0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59</v>
      </c>
      <c r="B12" s="1">
        <v>0.0</v>
      </c>
      <c r="C12" s="1">
        <v>0.0</v>
      </c>
      <c r="D12" s="1">
        <v>1.0</v>
      </c>
      <c r="E12" s="1">
        <v>0.0</v>
      </c>
      <c r="F12" s="1">
        <v>0.0</v>
      </c>
      <c r="G12" s="1">
        <v>0.0</v>
      </c>
      <c r="H12" s="1">
        <v>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60</v>
      </c>
      <c r="B13" s="1">
        <v>51.0</v>
      </c>
      <c r="C13" s="1">
        <v>49.0</v>
      </c>
      <c r="D13" s="1">
        <v>51.0</v>
      </c>
      <c r="E13" s="1">
        <v>31.0</v>
      </c>
      <c r="F13" s="1">
        <v>52.0</v>
      </c>
      <c r="G13" s="1">
        <v>51.0</v>
      </c>
      <c r="H13" s="1">
        <v>55.0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</v>
      </c>
      <c r="B14" s="1">
        <v>30.0</v>
      </c>
      <c r="C14" s="1">
        <v>46.0</v>
      </c>
      <c r="D14" s="1">
        <v>94.0</v>
      </c>
      <c r="E14" s="1">
        <v>299.0</v>
      </c>
      <c r="F14" s="1">
        <v>299.0</v>
      </c>
      <c r="G14" s="1">
        <v>247.0</v>
      </c>
      <c r="H14" s="1">
        <v>252.0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</v>
      </c>
      <c r="B16" s="1">
        <v>94.0</v>
      </c>
      <c r="C16" s="1">
        <v>44.0</v>
      </c>
      <c r="D16" s="1">
        <v>15.0</v>
      </c>
      <c r="E16" s="1">
        <v>75.0</v>
      </c>
      <c r="F16" s="1">
        <v>1.0</v>
      </c>
      <c r="G16" s="1">
        <v>1.0</v>
      </c>
      <c r="H16" s="1">
        <v>94.0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64</v>
      </c>
      <c r="B17" s="1">
        <v>1.0</v>
      </c>
      <c r="C17" s="1">
        <v>1.0</v>
      </c>
      <c r="D17" s="1">
        <v>3.0</v>
      </c>
      <c r="E17" s="1">
        <v>7.0</v>
      </c>
      <c r="F17" s="1">
        <v>11.0</v>
      </c>
      <c r="G17" s="1">
        <v>11.0</v>
      </c>
      <c r="H17" s="1">
        <v>16.0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65</v>
      </c>
      <c r="B18" s="1">
        <v>0.0</v>
      </c>
      <c r="C18" s="1">
        <v>0.0</v>
      </c>
      <c r="D18" s="1">
        <v>0.0</v>
      </c>
      <c r="E18" s="1">
        <v>0.0</v>
      </c>
      <c r="F18" s="1">
        <v>1.0</v>
      </c>
      <c r="G18" s="1">
        <v>2.0</v>
      </c>
      <c r="H18" s="1">
        <v>2.0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66</v>
      </c>
      <c r="B19" s="1">
        <v>56.0</v>
      </c>
      <c r="C19" s="1">
        <v>55.0</v>
      </c>
      <c r="D19" s="1">
        <v>1.0</v>
      </c>
      <c r="E19" s="1">
        <v>54.0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67</v>
      </c>
      <c r="B20" s="1">
        <v>2.0</v>
      </c>
      <c r="C20" s="1">
        <v>2.0</v>
      </c>
      <c r="D20" s="1">
        <v>5.0</v>
      </c>
      <c r="E20" s="1">
        <v>9.0</v>
      </c>
      <c r="F20" s="1">
        <v>15.0</v>
      </c>
      <c r="G20" s="1">
        <v>15.0</v>
      </c>
      <c r="H20" s="1">
        <v>20.0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68</v>
      </c>
      <c r="B21" s="1">
        <v>0.0</v>
      </c>
      <c r="C21" s="1">
        <v>0.0</v>
      </c>
      <c r="D21" s="1">
        <v>0.0</v>
      </c>
      <c r="E21" s="1">
        <v>0.0</v>
      </c>
      <c r="F21" s="1">
        <v>10.0</v>
      </c>
      <c r="G21" s="1">
        <v>9.0</v>
      </c>
      <c r="H21" s="1">
        <v>7.0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69</v>
      </c>
      <c r="B22" s="1">
        <v>1.0</v>
      </c>
      <c r="C22" s="1">
        <v>1.0</v>
      </c>
      <c r="D22" s="1">
        <v>76.0</v>
      </c>
      <c r="E22" s="1">
        <v>21.0</v>
      </c>
      <c r="F22" s="1">
        <v>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70</v>
      </c>
      <c r="B23" s="1">
        <v>4.0</v>
      </c>
      <c r="C23" s="1">
        <v>3.0</v>
      </c>
      <c r="D23" s="1">
        <v>6.0</v>
      </c>
      <c r="E23" s="1">
        <v>9.0</v>
      </c>
      <c r="F23" s="1">
        <v>25.0</v>
      </c>
      <c r="G23" s="1">
        <v>24.0</v>
      </c>
      <c r="H23" s="1">
        <v>27.0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</v>
      </c>
      <c r="B24" s="1">
        <v>69.0</v>
      </c>
      <c r="C24" s="1">
        <v>107.0</v>
      </c>
      <c r="D24" s="1">
        <v>178.0</v>
      </c>
      <c r="E24" s="1">
        <v>0.0</v>
      </c>
      <c r="F24" s="1">
        <v>0.0</v>
      </c>
      <c r="G24" s="1">
        <v>0.0</v>
      </c>
      <c r="H24" s="1">
        <v>0.0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72</v>
      </c>
      <c r="B25" s="1">
        <v>69.0</v>
      </c>
      <c r="C25" s="1">
        <v>107.0</v>
      </c>
      <c r="D25" s="1">
        <v>178.0</v>
      </c>
      <c r="E25" s="1">
        <v>0.0</v>
      </c>
      <c r="F25" s="1">
        <v>0.0</v>
      </c>
      <c r="G25" s="1">
        <v>0.0</v>
      </c>
      <c r="H25" s="1">
        <v>0.0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73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74</v>
      </c>
      <c r="B27" s="1">
        <v>83.0</v>
      </c>
      <c r="C27" s="1">
        <v>1.0</v>
      </c>
      <c r="D27" s="1">
        <v>2.0</v>
      </c>
      <c r="E27" s="1">
        <v>456.0</v>
      </c>
      <c r="F27" s="1">
        <v>518.0</v>
      </c>
      <c r="G27" s="1">
        <v>558.0</v>
      </c>
      <c r="H27" s="1">
        <v>659.0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75</v>
      </c>
      <c r="B28" s="1">
        <v>-44.0</v>
      </c>
      <c r="C28" s="1">
        <v>-65.0</v>
      </c>
      <c r="D28" s="1">
        <v>-92.0</v>
      </c>
      <c r="E28" s="1">
        <v>-166.0</v>
      </c>
      <c r="F28" s="1">
        <v>-245.0</v>
      </c>
      <c r="G28" s="1">
        <v>-334.0</v>
      </c>
      <c r="H28" s="1">
        <v>-435.0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76</v>
      </c>
      <c r="B29" s="1">
        <v>0.0</v>
      </c>
      <c r="C29" s="1">
        <v>0.0</v>
      </c>
      <c r="D29" s="1">
        <v>0.0</v>
      </c>
      <c r="E29" s="1">
        <v>-3.0</v>
      </c>
      <c r="F29" s="1">
        <v>-10.0</v>
      </c>
      <c r="G29" s="1">
        <v>-1.0</v>
      </c>
      <c r="H29" s="1">
        <v>25.0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77</v>
      </c>
      <c r="B30" s="1">
        <v>-43.0</v>
      </c>
      <c r="C30" s="1">
        <v>-64.0</v>
      </c>
      <c r="D30" s="1">
        <v>-90.0</v>
      </c>
      <c r="E30" s="1">
        <v>290.0</v>
      </c>
      <c r="F30" s="1">
        <v>273.0</v>
      </c>
      <c r="G30" s="1">
        <v>222.0</v>
      </c>
      <c r="H30" s="1">
        <v>224.0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78</v>
      </c>
      <c r="B31" s="1">
        <v>25.0</v>
      </c>
      <c r="C31" s="1">
        <v>42.0</v>
      </c>
      <c r="D31" s="1">
        <v>87.0</v>
      </c>
      <c r="E31" s="1">
        <v>290.0</v>
      </c>
      <c r="F31" s="1">
        <v>273.0</v>
      </c>
      <c r="G31" s="1">
        <v>222.0</v>
      </c>
      <c r="H31" s="1">
        <v>224.0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79</v>
      </c>
      <c r="B32" s="1">
        <v>30.0</v>
      </c>
      <c r="C32" s="1">
        <v>46.0</v>
      </c>
      <c r="D32" s="1">
        <v>94.0</v>
      </c>
      <c r="E32" s="1">
        <v>299.0</v>
      </c>
      <c r="F32" s="1">
        <v>299.0</v>
      </c>
      <c r="G32" s="1">
        <v>247.0</v>
      </c>
      <c r="H32" s="1">
        <v>252.0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80</v>
      </c>
      <c r="B34" s="1">
        <v>1.0</v>
      </c>
      <c r="C34" s="1">
        <v>1.0</v>
      </c>
      <c r="D34" s="1">
        <v>1.0</v>
      </c>
      <c r="E34" s="1">
        <v>36.0</v>
      </c>
      <c r="F34" s="1">
        <v>39.0</v>
      </c>
      <c r="G34" s="1">
        <v>45.0</v>
      </c>
      <c r="H34" s="1">
        <v>67.0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81</v>
      </c>
      <c r="B35" s="1">
        <v>1.0</v>
      </c>
      <c r="C35" s="1">
        <v>1.0</v>
      </c>
      <c r="D35" s="1">
        <v>1.0</v>
      </c>
      <c r="E35" s="1">
        <v>36.0</v>
      </c>
      <c r="F35" s="1">
        <v>39.0</v>
      </c>
      <c r="G35" s="1">
        <v>45.0</v>
      </c>
      <c r="H35" s="1">
        <v>54.0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82</v>
      </c>
      <c r="B36" s="1" t="s">
        <v>83</v>
      </c>
      <c r="C36" s="1" t="s">
        <v>84</v>
      </c>
      <c r="D36" s="1" t="s">
        <v>85</v>
      </c>
      <c r="E36" s="1" t="s">
        <v>86</v>
      </c>
      <c r="F36" s="1" t="s">
        <v>87</v>
      </c>
      <c r="G36" s="1" t="s">
        <v>88</v>
      </c>
      <c r="H36" s="1" t="s">
        <v>89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-43.0</v>
      </c>
      <c r="C37" s="1">
        <v>-64.0</v>
      </c>
      <c r="D37" s="1">
        <v>-90.0</v>
      </c>
      <c r="E37" s="1">
        <v>290.0</v>
      </c>
      <c r="F37" s="1">
        <v>273.0</v>
      </c>
      <c r="G37" s="1">
        <v>222.0</v>
      </c>
      <c r="H37" s="1">
        <v>224.0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 t="s">
        <v>83</v>
      </c>
      <c r="C38" s="1" t="s">
        <v>84</v>
      </c>
      <c r="D38" s="1" t="s">
        <v>85</v>
      </c>
      <c r="E38" s="1" t="s">
        <v>86</v>
      </c>
      <c r="F38" s="1" t="s">
        <v>87</v>
      </c>
      <c r="G38" s="1" t="s">
        <v>88</v>
      </c>
      <c r="H38" s="1" t="s">
        <v>89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 t="s">
        <v>93</v>
      </c>
      <c r="C39" s="1" t="s">
        <v>93</v>
      </c>
      <c r="D39" s="1" t="s">
        <v>93</v>
      </c>
      <c r="E39" s="1" t="s">
        <v>93</v>
      </c>
      <c r="F39" s="1">
        <v>12.0</v>
      </c>
      <c r="G39" s="1">
        <v>12.0</v>
      </c>
      <c r="H39" s="1">
        <v>10.0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-25.0</v>
      </c>
      <c r="C40" s="1">
        <v>-42.0</v>
      </c>
      <c r="D40" s="1">
        <v>-89.0</v>
      </c>
      <c r="E40" s="1">
        <v>-294.0</v>
      </c>
      <c r="F40" s="1">
        <v>-225.0</v>
      </c>
      <c r="G40" s="1">
        <v>-194.0</v>
      </c>
      <c r="H40" s="1">
        <v>-198.0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>
        <v>11.0</v>
      </c>
      <c r="C41" s="1">
        <v>12.0</v>
      </c>
      <c r="D41" s="1">
        <v>10.0</v>
      </c>
      <c r="E41" s="1">
        <v>11.0</v>
      </c>
      <c r="F41" s="1">
        <v>14.0</v>
      </c>
      <c r="G41" s="1">
        <v>21.0</v>
      </c>
      <c r="H41" s="1">
        <v>21.0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96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1">
        <v>3.0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97</v>
      </c>
      <c r="B43" s="1">
        <v>2.0</v>
      </c>
      <c r="C43" s="1">
        <v>3.0</v>
      </c>
      <c r="D43" s="1">
        <v>4.0</v>
      </c>
      <c r="E43" s="1">
        <v>4.0</v>
      </c>
      <c r="F43" s="1">
        <v>5.0</v>
      </c>
      <c r="G43" s="1">
        <v>7.0</v>
      </c>
      <c r="H43" s="1">
        <v>7.0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98</v>
      </c>
      <c r="B44" s="1">
        <v>0.0</v>
      </c>
      <c r="C44" s="1">
        <v>0.0</v>
      </c>
      <c r="D44" s="1">
        <v>0.0</v>
      </c>
      <c r="E44" s="1">
        <v>61.0</v>
      </c>
      <c r="F44" s="1">
        <v>78.0</v>
      </c>
      <c r="G44" s="1">
        <v>86.0</v>
      </c>
      <c r="H44" s="1">
        <v>100.0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3.0</v>
      </c>
      <c r="C2" s="1">
        <v>3.0</v>
      </c>
      <c r="D2" s="1">
        <v>5.0</v>
      </c>
      <c r="E2" s="1">
        <v>13.0</v>
      </c>
      <c r="F2" s="1">
        <v>22.0</v>
      </c>
      <c r="G2" s="1">
        <v>25.0</v>
      </c>
      <c r="H2" s="1">
        <v>25.0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19.0</v>
      </c>
      <c r="C3" s="1">
        <v>19.0</v>
      </c>
      <c r="D3" s="1">
        <v>22.0</v>
      </c>
      <c r="E3" s="1">
        <v>35.0</v>
      </c>
      <c r="F3" s="1">
        <v>56.0</v>
      </c>
      <c r="G3" s="1">
        <v>61.0</v>
      </c>
      <c r="H3" s="1">
        <v>85.0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22.0</v>
      </c>
      <c r="C4" s="1">
        <v>22.0</v>
      </c>
      <c r="D4" s="1">
        <v>28.0</v>
      </c>
      <c r="E4" s="1">
        <v>49.0</v>
      </c>
      <c r="F4" s="1">
        <v>78.0</v>
      </c>
      <c r="G4" s="1">
        <v>86.0</v>
      </c>
      <c r="H4" s="1">
        <v>111.0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-22.0</v>
      </c>
      <c r="C5" s="1">
        <v>-22.0</v>
      </c>
      <c r="D5" s="1">
        <v>-28.0</v>
      </c>
      <c r="E5" s="1">
        <v>-49.0</v>
      </c>
      <c r="F5" s="1">
        <v>-78.0</v>
      </c>
      <c r="G5" s="1">
        <v>-86.0</v>
      </c>
      <c r="H5" s="1">
        <v>-111.0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25.0</v>
      </c>
      <c r="C6" s="1">
        <v>77.0</v>
      </c>
      <c r="D6" s="1">
        <v>1.0</v>
      </c>
      <c r="E6" s="1">
        <v>30.0</v>
      </c>
      <c r="F6" s="1">
        <v>14.0</v>
      </c>
      <c r="G6" s="1">
        <v>2.0</v>
      </c>
      <c r="H6" s="1">
        <v>10.0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25.0</v>
      </c>
      <c r="C7" s="1">
        <v>77.0</v>
      </c>
      <c r="D7" s="1">
        <v>1.0</v>
      </c>
      <c r="E7" s="1">
        <v>30.0</v>
      </c>
      <c r="F7" s="1">
        <v>14.0</v>
      </c>
      <c r="G7" s="1">
        <v>2.0</v>
      </c>
      <c r="H7" s="1">
        <v>10.0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26.0</v>
      </c>
      <c r="C8" s="1">
        <v>23.0</v>
      </c>
      <c r="D8" s="1">
        <v>28.0</v>
      </c>
      <c r="E8" s="1">
        <v>17.0</v>
      </c>
      <c r="F8" s="1">
        <v>1.0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-22.0</v>
      </c>
      <c r="C9" s="1">
        <v>-21.0</v>
      </c>
      <c r="D9" s="1">
        <v>-26.0</v>
      </c>
      <c r="E9" s="1">
        <v>-48.0</v>
      </c>
      <c r="F9" s="1">
        <v>-78.0</v>
      </c>
      <c r="G9" s="1">
        <v>-84.0</v>
      </c>
      <c r="H9" s="1">
        <v>-101.0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0.0</v>
      </c>
      <c r="C10" s="1">
        <v>0.0</v>
      </c>
      <c r="D10" s="1">
        <v>0.0</v>
      </c>
      <c r="E10" s="1">
        <v>-24.0</v>
      </c>
      <c r="F10" s="1">
        <v>0.0</v>
      </c>
      <c r="G10" s="1">
        <v>-5.0</v>
      </c>
      <c r="H10" s="1">
        <v>0.0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-22.0</v>
      </c>
      <c r="C11" s="1">
        <v>-21.0</v>
      </c>
      <c r="D11" s="1">
        <v>-26.0</v>
      </c>
      <c r="E11" s="1">
        <v>-73.0</v>
      </c>
      <c r="F11" s="1">
        <v>-78.0</v>
      </c>
      <c r="G11" s="1">
        <v>-89.0</v>
      </c>
      <c r="H11" s="1">
        <v>-101.0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-22.0</v>
      </c>
      <c r="C12" s="1">
        <v>-21.0</v>
      </c>
      <c r="D12" s="1">
        <v>-26.0</v>
      </c>
      <c r="E12" s="1">
        <v>-73.0</v>
      </c>
      <c r="F12" s="1">
        <v>-78.0</v>
      </c>
      <c r="G12" s="1">
        <v>-89.0</v>
      </c>
      <c r="H12" s="1">
        <v>-101.0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-22.0</v>
      </c>
      <c r="C13" s="1">
        <v>-21.0</v>
      </c>
      <c r="D13" s="1">
        <v>-26.0</v>
      </c>
      <c r="E13" s="1">
        <v>-73.0</v>
      </c>
      <c r="F13" s="1">
        <v>-78.0</v>
      </c>
      <c r="G13" s="1">
        <v>-89.0</v>
      </c>
      <c r="H13" s="1">
        <v>-101.0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-22.0</v>
      </c>
      <c r="C14" s="1">
        <v>-21.0</v>
      </c>
      <c r="D14" s="1">
        <v>-26.0</v>
      </c>
      <c r="E14" s="1">
        <v>-73.0</v>
      </c>
      <c r="F14" s="1">
        <v>-78.0</v>
      </c>
      <c r="G14" s="1">
        <v>-89.0</v>
      </c>
      <c r="H14" s="1">
        <v>-101.0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-22.0</v>
      </c>
      <c r="C15" s="1">
        <v>-21.0</v>
      </c>
      <c r="D15" s="1">
        <v>-26.0</v>
      </c>
      <c r="E15" s="1">
        <v>-73.0</v>
      </c>
      <c r="F15" s="1">
        <v>-78.0</v>
      </c>
      <c r="G15" s="1">
        <v>-89.0</v>
      </c>
      <c r="H15" s="1">
        <v>-101.0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-22.0</v>
      </c>
      <c r="C16" s="1">
        <v>-21.0</v>
      </c>
      <c r="D16" s="1">
        <v>-26.0</v>
      </c>
      <c r="E16" s="1">
        <v>-73.0</v>
      </c>
      <c r="F16" s="1">
        <v>-78.0</v>
      </c>
      <c r="G16" s="1">
        <v>-89.0</v>
      </c>
      <c r="H16" s="1">
        <v>-101.0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1" t="s">
        <v>116</v>
      </c>
      <c r="C18" s="1" t="s">
        <v>117</v>
      </c>
      <c r="D18" s="1" t="s">
        <v>118</v>
      </c>
      <c r="E18" s="1" t="s">
        <v>119</v>
      </c>
      <c r="F18" s="1" t="s">
        <v>120</v>
      </c>
      <c r="G18" s="1" t="s">
        <v>121</v>
      </c>
      <c r="H18" s="1" t="s">
        <v>122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</v>
      </c>
      <c r="B19" s="1" t="s">
        <v>116</v>
      </c>
      <c r="C19" s="1" t="s">
        <v>117</v>
      </c>
      <c r="D19" s="1" t="s">
        <v>118</v>
      </c>
      <c r="E19" s="1" t="s">
        <v>119</v>
      </c>
      <c r="F19" s="1" t="s">
        <v>120</v>
      </c>
      <c r="G19" s="1" t="s">
        <v>121</v>
      </c>
      <c r="H19" s="1" t="s">
        <v>122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</v>
      </c>
      <c r="B20" s="1">
        <v>1.0</v>
      </c>
      <c r="C20" s="1">
        <v>1.0</v>
      </c>
      <c r="D20" s="1">
        <v>1.0</v>
      </c>
      <c r="E20" s="1">
        <v>21.0</v>
      </c>
      <c r="F20" s="1">
        <v>37.0</v>
      </c>
      <c r="G20" s="1">
        <v>39.0</v>
      </c>
      <c r="H20" s="1">
        <v>51.0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</v>
      </c>
      <c r="B21" s="1" t="s">
        <v>116</v>
      </c>
      <c r="C21" s="1" t="s">
        <v>117</v>
      </c>
      <c r="D21" s="1" t="s">
        <v>118</v>
      </c>
      <c r="E21" s="1" t="s">
        <v>119</v>
      </c>
      <c r="F21" s="1" t="s">
        <v>120</v>
      </c>
      <c r="G21" s="1" t="s">
        <v>121</v>
      </c>
      <c r="H21" s="1" t="s">
        <v>122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</v>
      </c>
      <c r="B22" s="1" t="s">
        <v>116</v>
      </c>
      <c r="C22" s="1" t="s">
        <v>117</v>
      </c>
      <c r="D22" s="1" t="s">
        <v>118</v>
      </c>
      <c r="E22" s="1" t="s">
        <v>119</v>
      </c>
      <c r="F22" s="1" t="s">
        <v>120</v>
      </c>
      <c r="G22" s="1" t="s">
        <v>121</v>
      </c>
      <c r="H22" s="1" t="s">
        <v>122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</v>
      </c>
      <c r="B23" s="1">
        <v>1.0</v>
      </c>
      <c r="C23" s="1">
        <v>1.0</v>
      </c>
      <c r="D23" s="1">
        <v>1.0</v>
      </c>
      <c r="E23" s="1">
        <v>21.0</v>
      </c>
      <c r="F23" s="1">
        <v>37.0</v>
      </c>
      <c r="G23" s="1">
        <v>39.0</v>
      </c>
      <c r="H23" s="1">
        <v>51.0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</v>
      </c>
      <c r="B24" s="1" t="s">
        <v>129</v>
      </c>
      <c r="C24" s="1" t="s">
        <v>130</v>
      </c>
      <c r="D24" s="1" t="s">
        <v>131</v>
      </c>
      <c r="E24" s="1" t="s">
        <v>132</v>
      </c>
      <c r="F24" s="1" t="s">
        <v>133</v>
      </c>
      <c r="G24" s="1" t="s">
        <v>134</v>
      </c>
      <c r="H24" s="1" t="s">
        <v>135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</v>
      </c>
      <c r="B25" s="1" t="s">
        <v>129</v>
      </c>
      <c r="C25" s="1" t="s">
        <v>130</v>
      </c>
      <c r="D25" s="1" t="s">
        <v>131</v>
      </c>
      <c r="E25" s="1" t="s">
        <v>132</v>
      </c>
      <c r="F25" s="1" t="s">
        <v>133</v>
      </c>
      <c r="G25" s="1" t="s">
        <v>134</v>
      </c>
      <c r="H25" s="1" t="s">
        <v>135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>
        <v>-21.0</v>
      </c>
      <c r="C27" s="1">
        <v>-21.0</v>
      </c>
      <c r="D27" s="1">
        <v>-27.0</v>
      </c>
      <c r="E27" s="1">
        <v>-48.0</v>
      </c>
      <c r="F27" s="1">
        <v>-77.0</v>
      </c>
      <c r="G27" s="1">
        <v>-85.0</v>
      </c>
      <c r="H27" s="1">
        <v>-110.0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138</v>
      </c>
      <c r="B28" s="1">
        <v>-22.0</v>
      </c>
      <c r="C28" s="1">
        <v>-22.0</v>
      </c>
      <c r="D28" s="1">
        <v>-28.0</v>
      </c>
      <c r="E28" s="1">
        <v>-49.0</v>
      </c>
      <c r="F28" s="1">
        <v>-78.0</v>
      </c>
      <c r="G28" s="1">
        <v>-86.0</v>
      </c>
      <c r="H28" s="1">
        <v>-111.0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139</v>
      </c>
      <c r="B29" s="1">
        <v>-22.0</v>
      </c>
      <c r="C29" s="1">
        <v>-22.0</v>
      </c>
      <c r="D29" s="1">
        <v>-28.0</v>
      </c>
      <c r="E29" s="1">
        <v>-49.0</v>
      </c>
      <c r="F29" s="1">
        <v>-78.0</v>
      </c>
      <c r="G29" s="1">
        <v>-86.0</v>
      </c>
      <c r="H29" s="1">
        <v>-111.0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140</v>
      </c>
      <c r="B30" s="1">
        <v>-20.0</v>
      </c>
      <c r="C30" s="1">
        <v>-19.0</v>
      </c>
      <c r="D30" s="1">
        <v>-26.0</v>
      </c>
      <c r="E30" s="1">
        <v>-46.0</v>
      </c>
      <c r="F30" s="1">
        <v>-76.0</v>
      </c>
      <c r="G30" s="1">
        <v>-83.0</v>
      </c>
      <c r="H30" s="1">
        <v>-107.0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141</v>
      </c>
      <c r="B31" s="1">
        <v>-13.0</v>
      </c>
      <c r="C31" s="1">
        <v>-13.0</v>
      </c>
      <c r="D31" s="1">
        <v>-16.0</v>
      </c>
      <c r="E31" s="1">
        <v>-30.0</v>
      </c>
      <c r="F31" s="1">
        <v>-49.0</v>
      </c>
      <c r="G31" s="1">
        <v>-52.0</v>
      </c>
      <c r="H31" s="1">
        <v>-62.0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143</v>
      </c>
      <c r="B33" s="1">
        <v>3.0</v>
      </c>
      <c r="C33" s="1">
        <v>3.0</v>
      </c>
      <c r="D33" s="1">
        <v>5.0</v>
      </c>
      <c r="E33" s="1">
        <v>13.0</v>
      </c>
      <c r="F33" s="1">
        <v>22.0</v>
      </c>
      <c r="G33" s="1">
        <v>25.0</v>
      </c>
      <c r="H33" s="1">
        <v>25.0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144</v>
      </c>
      <c r="B34" s="1">
        <v>19.0</v>
      </c>
      <c r="C34" s="1">
        <v>19.0</v>
      </c>
      <c r="D34" s="1">
        <v>22.0</v>
      </c>
      <c r="E34" s="1">
        <v>60.0</v>
      </c>
      <c r="F34" s="1">
        <v>56.0</v>
      </c>
      <c r="G34" s="1">
        <v>66.0</v>
      </c>
      <c r="H34" s="1">
        <v>85.0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145</v>
      </c>
      <c r="B35" s="1">
        <v>1.0</v>
      </c>
      <c r="C35" s="1">
        <v>1.0</v>
      </c>
      <c r="D35" s="1">
        <v>1.0</v>
      </c>
      <c r="E35" s="1">
        <v>1.0</v>
      </c>
      <c r="F35" s="1">
        <v>1.0</v>
      </c>
      <c r="G35" s="1">
        <v>2.0</v>
      </c>
      <c r="H35" s="1">
        <v>2.0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146</v>
      </c>
      <c r="B36" s="1">
        <v>0.0</v>
      </c>
      <c r="C36" s="1">
        <v>0.0</v>
      </c>
      <c r="D36" s="1">
        <v>0.0</v>
      </c>
      <c r="E36" s="1">
        <v>2.0</v>
      </c>
      <c r="F36" s="1">
        <v>4.0</v>
      </c>
      <c r="G36" s="1">
        <v>5.0</v>
      </c>
      <c r="H36" s="1">
        <v>6.0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147</v>
      </c>
      <c r="B37" s="1">
        <v>0.0</v>
      </c>
      <c r="C37" s="1">
        <v>0.0</v>
      </c>
      <c r="D37" s="1">
        <v>0.0</v>
      </c>
      <c r="E37" s="1">
        <v>3.0</v>
      </c>
      <c r="F37" s="1">
        <v>7.0</v>
      </c>
      <c r="G37" s="1">
        <v>8.0</v>
      </c>
      <c r="H37" s="1">
        <v>8.0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148</v>
      </c>
      <c r="B38" s="1">
        <v>21.0</v>
      </c>
      <c r="C38" s="1">
        <v>46.0</v>
      </c>
      <c r="D38" s="1">
        <v>1.0</v>
      </c>
      <c r="E38" s="1">
        <v>0.0</v>
      </c>
      <c r="F38" s="1">
        <v>0.0</v>
      </c>
      <c r="G38" s="1">
        <v>0.0</v>
      </c>
      <c r="H38" s="1">
        <v>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149</v>
      </c>
      <c r="B39" s="1">
        <v>21.0</v>
      </c>
      <c r="C39" s="1">
        <v>46.0</v>
      </c>
      <c r="D39" s="1">
        <v>1.0</v>
      </c>
      <c r="E39" s="1">
        <v>5.0</v>
      </c>
      <c r="F39" s="1">
        <v>12.0</v>
      </c>
      <c r="G39" s="1">
        <v>14.0</v>
      </c>
      <c r="H39" s="1">
        <v>15.0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151</v>
      </c>
      <c r="B3" s="1">
        <v>0.0</v>
      </c>
      <c r="C3" s="1" t="s">
        <v>152</v>
      </c>
      <c r="D3" s="1" t="s">
        <v>153</v>
      </c>
      <c r="E3" s="1" t="s">
        <v>154</v>
      </c>
      <c r="F3" s="1" t="s">
        <v>155</v>
      </c>
      <c r="G3" s="1" t="s">
        <v>156</v>
      </c>
      <c r="H3" s="1" t="s">
        <v>157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 t="s">
        <v>159</v>
      </c>
      <c r="D4" s="1" t="s">
        <v>160</v>
      </c>
      <c r="E4" s="1" t="s">
        <v>161</v>
      </c>
      <c r="F4" s="1" t="s">
        <v>162</v>
      </c>
      <c r="G4" s="1" t="s">
        <v>163</v>
      </c>
      <c r="H4" s="1" t="s">
        <v>164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165</v>
      </c>
      <c r="B5" s="1">
        <v>0.0</v>
      </c>
      <c r="C5" s="1" t="s">
        <v>166</v>
      </c>
      <c r="D5" s="1" t="s">
        <v>167</v>
      </c>
      <c r="E5" s="1" t="s">
        <v>168</v>
      </c>
      <c r="F5" s="1" t="s">
        <v>169</v>
      </c>
      <c r="G5" s="1" t="s">
        <v>170</v>
      </c>
      <c r="H5" s="1" t="s">
        <v>171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172</v>
      </c>
      <c r="B6" s="1">
        <v>0.0</v>
      </c>
      <c r="C6" s="1" t="s">
        <v>173</v>
      </c>
      <c r="D6" s="1" t="s">
        <v>174</v>
      </c>
      <c r="E6" s="1" t="s">
        <v>175</v>
      </c>
      <c r="F6" s="1" t="s">
        <v>169</v>
      </c>
      <c r="G6" s="1" t="s">
        <v>170</v>
      </c>
      <c r="H6" s="1" t="s">
        <v>171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177</v>
      </c>
      <c r="B8" s="1" t="s">
        <v>178</v>
      </c>
      <c r="C8" s="1" t="s">
        <v>179</v>
      </c>
      <c r="D8" s="1" t="s">
        <v>180</v>
      </c>
      <c r="E8" s="1" t="s">
        <v>181</v>
      </c>
      <c r="F8" s="1" t="s">
        <v>182</v>
      </c>
      <c r="G8" s="1" t="s">
        <v>183</v>
      </c>
      <c r="H8" s="1" t="s">
        <v>184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1" t="s">
        <v>188</v>
      </c>
      <c r="E9" s="1" t="s">
        <v>189</v>
      </c>
      <c r="F9" s="1" t="s">
        <v>190</v>
      </c>
      <c r="G9" s="1" t="s">
        <v>191</v>
      </c>
      <c r="H9" s="1" t="s">
        <v>192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193</v>
      </c>
      <c r="B10" s="1" t="s">
        <v>194</v>
      </c>
      <c r="C10" s="1" t="s">
        <v>195</v>
      </c>
      <c r="D10" s="1" t="s">
        <v>196</v>
      </c>
      <c r="E10" s="1" t="s">
        <v>197</v>
      </c>
      <c r="F10" s="1" t="s">
        <v>198</v>
      </c>
      <c r="G10" s="1" t="s">
        <v>199</v>
      </c>
      <c r="H10" s="1" t="s">
        <v>200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201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202</v>
      </c>
      <c r="B12" s="1">
        <v>0.0</v>
      </c>
      <c r="C12" s="1">
        <v>0.0</v>
      </c>
      <c r="D12" s="1">
        <v>0.0</v>
      </c>
      <c r="E12" s="1">
        <v>0.0</v>
      </c>
      <c r="F12" s="1" t="s">
        <v>203</v>
      </c>
      <c r="G12" s="1" t="s">
        <v>204</v>
      </c>
      <c r="H12" s="1" t="s">
        <v>203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205</v>
      </c>
      <c r="B13" s="1">
        <v>0.0</v>
      </c>
      <c r="C13" s="1">
        <v>0.0</v>
      </c>
      <c r="D13" s="1">
        <v>0.0</v>
      </c>
      <c r="E13" s="1">
        <v>0.0</v>
      </c>
      <c r="F13" s="1" t="s">
        <v>206</v>
      </c>
      <c r="G13" s="1" t="s">
        <v>207</v>
      </c>
      <c r="H13" s="1" t="s">
        <v>206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208</v>
      </c>
      <c r="B14" s="1">
        <v>0.0</v>
      </c>
      <c r="C14" s="1">
        <v>0.0</v>
      </c>
      <c r="D14" s="1">
        <v>0.0</v>
      </c>
      <c r="E14" s="1">
        <v>0.0</v>
      </c>
      <c r="F14" s="1" t="s">
        <v>209</v>
      </c>
      <c r="G14" s="1" t="s">
        <v>210</v>
      </c>
      <c r="H14" s="1" t="s">
        <v>211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212</v>
      </c>
      <c r="B15" s="1">
        <v>0.0</v>
      </c>
      <c r="C15" s="1">
        <v>0.0</v>
      </c>
      <c r="D15" s="1">
        <v>0.0</v>
      </c>
      <c r="E15" s="1">
        <v>0.0</v>
      </c>
      <c r="F15" s="1" t="s">
        <v>213</v>
      </c>
      <c r="G15" s="1" t="s">
        <v>214</v>
      </c>
      <c r="H15" s="1" t="s">
        <v>215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216</v>
      </c>
      <c r="B16" s="1" t="s">
        <v>217</v>
      </c>
      <c r="C16" s="1" t="s">
        <v>218</v>
      </c>
      <c r="D16" s="1" t="s">
        <v>219</v>
      </c>
      <c r="E16" s="1" t="s">
        <v>220</v>
      </c>
      <c r="F16" s="1" t="s">
        <v>221</v>
      </c>
      <c r="G16" s="1" t="s">
        <v>222</v>
      </c>
      <c r="H16" s="1" t="s">
        <v>223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224</v>
      </c>
      <c r="B17" s="1">
        <v>0.0</v>
      </c>
      <c r="C17" s="1">
        <v>0.0</v>
      </c>
      <c r="D17" s="1">
        <v>0.0</v>
      </c>
      <c r="E17" s="1">
        <v>0.0</v>
      </c>
      <c r="F17" s="1" t="s">
        <v>225</v>
      </c>
      <c r="G17" s="1" t="s">
        <v>226</v>
      </c>
      <c r="H17" s="1" t="s">
        <v>227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228</v>
      </c>
      <c r="B18" s="1" t="s">
        <v>229</v>
      </c>
      <c r="C18" s="1" t="s">
        <v>230</v>
      </c>
      <c r="D18" s="1" t="s">
        <v>231</v>
      </c>
      <c r="E18" s="1" t="s">
        <v>232</v>
      </c>
      <c r="F18" s="1" t="s">
        <v>233</v>
      </c>
      <c r="G18" s="1" t="s">
        <v>234</v>
      </c>
      <c r="H18" s="1" t="s">
        <v>235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236</v>
      </c>
      <c r="B19" s="1">
        <v>0.0</v>
      </c>
      <c r="C19" s="1">
        <v>0.0</v>
      </c>
      <c r="D19" s="1">
        <v>0.0</v>
      </c>
      <c r="E19" s="1">
        <v>0.0</v>
      </c>
      <c r="F19" s="1" t="s">
        <v>225</v>
      </c>
      <c r="G19" s="1" t="s">
        <v>237</v>
      </c>
      <c r="H19" s="1" t="s">
        <v>238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239</v>
      </c>
      <c r="B20" s="1" t="s">
        <v>240</v>
      </c>
      <c r="C20" s="1" t="s">
        <v>241</v>
      </c>
      <c r="D20" s="1" t="s">
        <v>242</v>
      </c>
      <c r="E20" s="1" t="s">
        <v>243</v>
      </c>
      <c r="F20" s="1" t="s">
        <v>244</v>
      </c>
      <c r="G20" s="1" t="s">
        <v>245</v>
      </c>
      <c r="H20" s="1" t="s">
        <v>246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247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248</v>
      </c>
      <c r="B22" s="1">
        <v>0.0</v>
      </c>
      <c r="C22" s="1" t="s">
        <v>249</v>
      </c>
      <c r="D22" s="1" t="s">
        <v>250</v>
      </c>
      <c r="E22" s="1" t="s">
        <v>251</v>
      </c>
      <c r="F22" s="1" t="s">
        <v>252</v>
      </c>
      <c r="G22" s="1" t="s">
        <v>222</v>
      </c>
      <c r="H22" s="1" t="s">
        <v>253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254</v>
      </c>
      <c r="B23" s="1">
        <v>0.0</v>
      </c>
      <c r="C23" s="1" t="s">
        <v>255</v>
      </c>
      <c r="D23" s="1" t="s">
        <v>256</v>
      </c>
      <c r="E23" s="1" t="s">
        <v>257</v>
      </c>
      <c r="F23" s="1" t="s">
        <v>258</v>
      </c>
      <c r="G23" s="1" t="s">
        <v>259</v>
      </c>
      <c r="H23" s="1" t="s">
        <v>260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261</v>
      </c>
      <c r="B24" s="1">
        <v>0.0</v>
      </c>
      <c r="C24" s="1" t="s">
        <v>255</v>
      </c>
      <c r="D24" s="1" t="s">
        <v>256</v>
      </c>
      <c r="E24" s="1" t="s">
        <v>257</v>
      </c>
      <c r="F24" s="1" t="s">
        <v>258</v>
      </c>
      <c r="G24" s="1" t="s">
        <v>259</v>
      </c>
      <c r="H24" s="1" t="s">
        <v>260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262</v>
      </c>
      <c r="B25" s="1">
        <v>0.0</v>
      </c>
      <c r="C25" s="1" t="s">
        <v>263</v>
      </c>
      <c r="D25" s="1" t="s">
        <v>264</v>
      </c>
      <c r="E25" s="1" t="s">
        <v>265</v>
      </c>
      <c r="F25" s="1" t="s">
        <v>266</v>
      </c>
      <c r="G25" s="1" t="s">
        <v>267</v>
      </c>
      <c r="H25" s="1" t="s">
        <v>268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269</v>
      </c>
      <c r="B26" s="1">
        <v>0.0</v>
      </c>
      <c r="C26" s="1" t="s">
        <v>263</v>
      </c>
      <c r="D26" s="1" t="s">
        <v>264</v>
      </c>
      <c r="E26" s="1" t="s">
        <v>265</v>
      </c>
      <c r="F26" s="1" t="s">
        <v>266</v>
      </c>
      <c r="G26" s="1" t="s">
        <v>267</v>
      </c>
      <c r="H26" s="1" t="s">
        <v>268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270</v>
      </c>
      <c r="B27" s="1">
        <v>0.0</v>
      </c>
      <c r="C27" s="1" t="s">
        <v>263</v>
      </c>
      <c r="D27" s="1" t="s">
        <v>264</v>
      </c>
      <c r="E27" s="1" t="s">
        <v>271</v>
      </c>
      <c r="F27" s="1" t="s">
        <v>272</v>
      </c>
      <c r="G27" s="1" t="s">
        <v>273</v>
      </c>
      <c r="H27" s="1" t="s">
        <v>274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275</v>
      </c>
      <c r="B28" s="1">
        <v>0.0</v>
      </c>
      <c r="C28" s="1" t="s">
        <v>276</v>
      </c>
      <c r="D28" s="1" t="s">
        <v>277</v>
      </c>
      <c r="E28" s="1" t="s">
        <v>278</v>
      </c>
      <c r="F28" s="1" t="s">
        <v>279</v>
      </c>
      <c r="G28" s="1" t="s">
        <v>280</v>
      </c>
      <c r="H28" s="1" t="s">
        <v>281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282</v>
      </c>
      <c r="B29" s="1">
        <v>0.0</v>
      </c>
      <c r="C29" s="1" t="s">
        <v>283</v>
      </c>
      <c r="D29" s="1" t="s">
        <v>284</v>
      </c>
      <c r="E29" s="1" t="s">
        <v>285</v>
      </c>
      <c r="F29" s="1" t="s">
        <v>286</v>
      </c>
      <c r="G29" s="1" t="s">
        <v>287</v>
      </c>
      <c r="H29" s="1" t="s">
        <v>154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288</v>
      </c>
      <c r="B30" s="1">
        <v>0.0</v>
      </c>
      <c r="C30" s="1" t="s">
        <v>289</v>
      </c>
      <c r="D30" s="1" t="s">
        <v>290</v>
      </c>
      <c r="E30" s="1" t="s">
        <v>291</v>
      </c>
      <c r="F30" s="1" t="s">
        <v>292</v>
      </c>
      <c r="G30" s="1" t="s">
        <v>293</v>
      </c>
      <c r="H30" s="1" t="s">
        <v>294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295</v>
      </c>
      <c r="B31" s="1">
        <v>0.0</v>
      </c>
      <c r="C31" s="1" t="s">
        <v>296</v>
      </c>
      <c r="D31" s="1" t="s">
        <v>297</v>
      </c>
      <c r="E31" s="1" t="s">
        <v>298</v>
      </c>
      <c r="F31" s="1" t="s">
        <v>299</v>
      </c>
      <c r="G31" s="1" t="s">
        <v>300</v>
      </c>
      <c r="H31" s="1" t="s">
        <v>301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302</v>
      </c>
      <c r="B32" s="1">
        <v>0.0</v>
      </c>
      <c r="C32" s="1" t="s">
        <v>296</v>
      </c>
      <c r="D32" s="1" t="s">
        <v>297</v>
      </c>
      <c r="E32" s="1" t="s">
        <v>298</v>
      </c>
      <c r="F32" s="1" t="s">
        <v>299</v>
      </c>
      <c r="G32" s="1" t="s">
        <v>300</v>
      </c>
      <c r="H32" s="1" t="s">
        <v>301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303</v>
      </c>
      <c r="B33" s="1">
        <v>0.0</v>
      </c>
      <c r="C33" s="1" t="s">
        <v>304</v>
      </c>
      <c r="D33" s="1" t="s">
        <v>305</v>
      </c>
      <c r="E33" s="1" t="s">
        <v>306</v>
      </c>
      <c r="F33" s="1" t="s">
        <v>307</v>
      </c>
      <c r="G33" s="1" t="s">
        <v>308</v>
      </c>
      <c r="H33" s="1" t="s">
        <v>309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310</v>
      </c>
      <c r="B34" s="1">
        <v>0.0</v>
      </c>
      <c r="C34" s="1" t="s">
        <v>311</v>
      </c>
      <c r="D34" s="1" t="s">
        <v>312</v>
      </c>
      <c r="E34" s="1" t="s">
        <v>313</v>
      </c>
      <c r="F34" s="1" t="s">
        <v>314</v>
      </c>
      <c r="G34" s="1" t="s">
        <v>315</v>
      </c>
      <c r="H34" s="1" t="s">
        <v>316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317</v>
      </c>
      <c r="B35" s="1">
        <v>0.0</v>
      </c>
      <c r="C35" s="1">
        <v>0.0</v>
      </c>
      <c r="D35" s="1" t="s">
        <v>318</v>
      </c>
      <c r="E35" s="1" t="s">
        <v>319</v>
      </c>
      <c r="F35" s="1" t="s">
        <v>320</v>
      </c>
      <c r="G35" s="1" t="s">
        <v>321</v>
      </c>
      <c r="H35" s="1" t="s">
        <v>322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323</v>
      </c>
      <c r="B36" s="1">
        <v>0.0</v>
      </c>
      <c r="C36" s="1">
        <v>0.0</v>
      </c>
      <c r="D36" s="1" t="s">
        <v>318</v>
      </c>
      <c r="E36" s="1" t="s">
        <v>319</v>
      </c>
      <c r="F36" s="1" t="s">
        <v>320</v>
      </c>
      <c r="G36" s="1" t="s">
        <v>321</v>
      </c>
      <c r="H36" s="1" t="s">
        <v>322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325</v>
      </c>
      <c r="B38" s="1">
        <v>0.0</v>
      </c>
      <c r="C38" s="1">
        <v>0.0</v>
      </c>
      <c r="D38" s="1" t="s">
        <v>326</v>
      </c>
      <c r="E38" s="1" t="s">
        <v>327</v>
      </c>
      <c r="F38" s="1" t="s">
        <v>328</v>
      </c>
      <c r="G38" s="1" t="s">
        <v>329</v>
      </c>
      <c r="H38" s="1" t="s">
        <v>330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331</v>
      </c>
      <c r="B39" s="1">
        <v>0.0</v>
      </c>
      <c r="C39" s="1">
        <v>0.0</v>
      </c>
      <c r="D39" s="1" t="s">
        <v>332</v>
      </c>
      <c r="E39" s="1" t="s">
        <v>333</v>
      </c>
      <c r="F39" s="1" t="s">
        <v>334</v>
      </c>
      <c r="G39" s="1" t="s">
        <v>189</v>
      </c>
      <c r="H39" s="1" t="s">
        <v>335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336</v>
      </c>
      <c r="B40" s="1">
        <v>0.0</v>
      </c>
      <c r="C40" s="1">
        <v>0.0</v>
      </c>
      <c r="D40" s="1" t="s">
        <v>332</v>
      </c>
      <c r="E40" s="1" t="s">
        <v>333</v>
      </c>
      <c r="F40" s="1" t="s">
        <v>334</v>
      </c>
      <c r="G40" s="1" t="s">
        <v>189</v>
      </c>
      <c r="H40" s="1" t="s">
        <v>335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337</v>
      </c>
      <c r="B41" s="1">
        <v>0.0</v>
      </c>
      <c r="C41" s="1">
        <v>0.0</v>
      </c>
      <c r="D41" s="1" t="s">
        <v>338</v>
      </c>
      <c r="E41" s="1" t="s">
        <v>339</v>
      </c>
      <c r="F41" s="1" t="s">
        <v>340</v>
      </c>
      <c r="G41" s="1" t="s">
        <v>341</v>
      </c>
      <c r="H41" s="1" t="s">
        <v>342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343</v>
      </c>
      <c r="B42" s="1">
        <v>0.0</v>
      </c>
      <c r="C42" s="1">
        <v>0.0</v>
      </c>
      <c r="D42" s="1" t="s">
        <v>338</v>
      </c>
      <c r="E42" s="1" t="s">
        <v>339</v>
      </c>
      <c r="F42" s="1" t="s">
        <v>340</v>
      </c>
      <c r="G42" s="1" t="s">
        <v>341</v>
      </c>
      <c r="H42" s="1" t="s">
        <v>342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344</v>
      </c>
      <c r="B43" s="1">
        <v>0.0</v>
      </c>
      <c r="C43" s="1">
        <v>0.0</v>
      </c>
      <c r="D43" s="1" t="s">
        <v>338</v>
      </c>
      <c r="E43" s="1" t="s">
        <v>345</v>
      </c>
      <c r="F43" s="1" t="s">
        <v>340</v>
      </c>
      <c r="G43" s="1" t="s">
        <v>346</v>
      </c>
      <c r="H43" s="1" t="s">
        <v>342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347</v>
      </c>
      <c r="B44" s="1">
        <v>0.0</v>
      </c>
      <c r="C44" s="1">
        <v>0.0</v>
      </c>
      <c r="D44" s="1" t="s">
        <v>348</v>
      </c>
      <c r="E44" s="1" t="s">
        <v>349</v>
      </c>
      <c r="F44" s="1" t="s">
        <v>350</v>
      </c>
      <c r="G44" s="1" t="s">
        <v>351</v>
      </c>
      <c r="H44" s="1" t="s">
        <v>352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353</v>
      </c>
      <c r="B45" s="1">
        <v>0.0</v>
      </c>
      <c r="C45" s="1">
        <v>0.0</v>
      </c>
      <c r="D45" s="1" t="s">
        <v>354</v>
      </c>
      <c r="E45" s="1" t="s">
        <v>355</v>
      </c>
      <c r="F45" s="1" t="s">
        <v>356</v>
      </c>
      <c r="G45" s="1" t="s">
        <v>357</v>
      </c>
      <c r="H45" s="1" t="s">
        <v>358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359</v>
      </c>
      <c r="B46" s="1">
        <v>0.0</v>
      </c>
      <c r="C46" s="1">
        <v>0.0</v>
      </c>
      <c r="D46" s="1" t="s">
        <v>360</v>
      </c>
      <c r="E46" s="1" t="s">
        <v>361</v>
      </c>
      <c r="F46" s="1" t="s">
        <v>362</v>
      </c>
      <c r="G46" s="1" t="s">
        <v>363</v>
      </c>
      <c r="H46" s="1" t="s">
        <v>364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365</v>
      </c>
      <c r="B47" s="1">
        <v>0.0</v>
      </c>
      <c r="C47" s="1">
        <v>0.0</v>
      </c>
      <c r="D47" s="1" t="s">
        <v>366</v>
      </c>
      <c r="E47" s="1" t="s">
        <v>367</v>
      </c>
      <c r="F47" s="1" t="s">
        <v>368</v>
      </c>
      <c r="G47" s="1" t="s">
        <v>369</v>
      </c>
      <c r="H47" s="1" t="s">
        <v>370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371</v>
      </c>
      <c r="B48" s="1">
        <v>0.0</v>
      </c>
      <c r="C48" s="1">
        <v>0.0</v>
      </c>
      <c r="D48" s="1" t="s">
        <v>366</v>
      </c>
      <c r="E48" s="1" t="s">
        <v>367</v>
      </c>
      <c r="F48" s="1" t="s">
        <v>368</v>
      </c>
      <c r="G48" s="1" t="s">
        <v>369</v>
      </c>
      <c r="H48" s="1" t="s">
        <v>370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372</v>
      </c>
      <c r="B49" s="1">
        <v>0.0</v>
      </c>
      <c r="C49" s="1">
        <v>0.0</v>
      </c>
      <c r="D49" s="1" t="s">
        <v>373</v>
      </c>
      <c r="E49" s="1" t="s">
        <v>374</v>
      </c>
      <c r="F49" s="1" t="s">
        <v>375</v>
      </c>
      <c r="G49" s="1" t="s">
        <v>376</v>
      </c>
      <c r="H49" s="1" t="s">
        <v>377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378</v>
      </c>
      <c r="B50" s="1">
        <v>0.0</v>
      </c>
      <c r="C50" s="1">
        <v>0.0</v>
      </c>
      <c r="D50" s="1" t="s">
        <v>379</v>
      </c>
      <c r="E50" s="1" t="s">
        <v>380</v>
      </c>
      <c r="F50" s="1" t="s">
        <v>381</v>
      </c>
      <c r="G50" s="1" t="s">
        <v>382</v>
      </c>
      <c r="H50" s="1" t="s">
        <v>383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384</v>
      </c>
      <c r="B51" s="1">
        <v>0.0</v>
      </c>
      <c r="C51" s="1">
        <v>0.0</v>
      </c>
      <c r="D51" s="1">
        <v>0.0</v>
      </c>
      <c r="E51" s="1" t="s">
        <v>385</v>
      </c>
      <c r="F51" s="1" t="s">
        <v>386</v>
      </c>
      <c r="G51" s="1" t="s">
        <v>387</v>
      </c>
      <c r="H51" s="1" t="s">
        <v>388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389</v>
      </c>
      <c r="B52" s="1">
        <v>0.0</v>
      </c>
      <c r="C52" s="1">
        <v>0.0</v>
      </c>
      <c r="D52" s="1">
        <v>0.0</v>
      </c>
      <c r="E52" s="1" t="s">
        <v>385</v>
      </c>
      <c r="F52" s="1" t="s">
        <v>386</v>
      </c>
      <c r="G52" s="1" t="s">
        <v>387</v>
      </c>
      <c r="H52" s="1" t="s">
        <v>388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391</v>
      </c>
      <c r="B54" s="1">
        <v>0.0</v>
      </c>
      <c r="C54" s="1">
        <v>0.0</v>
      </c>
      <c r="D54" s="1">
        <v>0.0</v>
      </c>
      <c r="E54" s="1" t="s">
        <v>392</v>
      </c>
      <c r="F54" s="1" t="s">
        <v>393</v>
      </c>
      <c r="G54" s="1" t="s">
        <v>394</v>
      </c>
      <c r="H54" s="1" t="s">
        <v>395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396</v>
      </c>
      <c r="B55" s="1">
        <v>0.0</v>
      </c>
      <c r="C55" s="1">
        <v>0.0</v>
      </c>
      <c r="D55" s="1">
        <v>0.0</v>
      </c>
      <c r="E55" s="1" t="s">
        <v>397</v>
      </c>
      <c r="F55" s="1" t="s">
        <v>398</v>
      </c>
      <c r="G55" s="1" t="s">
        <v>399</v>
      </c>
      <c r="H55" s="1" t="s">
        <v>400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401</v>
      </c>
      <c r="B56" s="1">
        <v>0.0</v>
      </c>
      <c r="C56" s="1">
        <v>0.0</v>
      </c>
      <c r="D56" s="1">
        <v>0.0</v>
      </c>
      <c r="E56" s="1" t="s">
        <v>397</v>
      </c>
      <c r="F56" s="1" t="s">
        <v>398</v>
      </c>
      <c r="G56" s="1" t="s">
        <v>399</v>
      </c>
      <c r="H56" s="1" t="s">
        <v>400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402</v>
      </c>
      <c r="B57" s="1">
        <v>0.0</v>
      </c>
      <c r="C57" s="1">
        <v>0.0</v>
      </c>
      <c r="D57" s="1">
        <v>0.0</v>
      </c>
      <c r="E57" s="1" t="s">
        <v>403</v>
      </c>
      <c r="F57" s="1" t="s">
        <v>404</v>
      </c>
      <c r="G57" s="1" t="s">
        <v>405</v>
      </c>
      <c r="H57" s="1" t="s">
        <v>406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407</v>
      </c>
      <c r="B58" s="1">
        <v>0.0</v>
      </c>
      <c r="C58" s="1">
        <v>0.0</v>
      </c>
      <c r="D58" s="1">
        <v>0.0</v>
      </c>
      <c r="E58" s="1" t="s">
        <v>403</v>
      </c>
      <c r="F58" s="1" t="s">
        <v>404</v>
      </c>
      <c r="G58" s="1" t="s">
        <v>405</v>
      </c>
      <c r="H58" s="1" t="s">
        <v>406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408</v>
      </c>
      <c r="B59" s="1">
        <v>0.0</v>
      </c>
      <c r="C59" s="1">
        <v>0.0</v>
      </c>
      <c r="D59" s="1">
        <v>0.0</v>
      </c>
      <c r="E59" s="1" t="s">
        <v>409</v>
      </c>
      <c r="F59" s="1" t="s">
        <v>404</v>
      </c>
      <c r="G59" s="1" t="s">
        <v>410</v>
      </c>
      <c r="H59" s="1" t="s">
        <v>411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412</v>
      </c>
      <c r="B60" s="1">
        <v>0.0</v>
      </c>
      <c r="C60" s="1">
        <v>0.0</v>
      </c>
      <c r="D60" s="1">
        <v>0.0</v>
      </c>
      <c r="E60" s="1" t="s">
        <v>413</v>
      </c>
      <c r="F60" s="1" t="s">
        <v>414</v>
      </c>
      <c r="G60" s="1" t="s">
        <v>415</v>
      </c>
      <c r="H60" s="1" t="s">
        <v>416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417</v>
      </c>
      <c r="B61" s="1">
        <v>0.0</v>
      </c>
      <c r="C61" s="1">
        <v>0.0</v>
      </c>
      <c r="D61" s="1">
        <v>0.0</v>
      </c>
      <c r="E61" s="1" t="s">
        <v>418</v>
      </c>
      <c r="F61" s="1" t="s">
        <v>419</v>
      </c>
      <c r="G61" s="1" t="s">
        <v>420</v>
      </c>
      <c r="H61" s="1" t="s">
        <v>421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422</v>
      </c>
      <c r="B62" s="1">
        <v>0.0</v>
      </c>
      <c r="C62" s="1">
        <v>0.0</v>
      </c>
      <c r="D62" s="1">
        <v>0.0</v>
      </c>
      <c r="E62" s="1" t="s">
        <v>423</v>
      </c>
      <c r="F62" s="1" t="s">
        <v>424</v>
      </c>
      <c r="G62" s="1" t="s">
        <v>425</v>
      </c>
      <c r="H62" s="1" t="s">
        <v>426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427</v>
      </c>
      <c r="B63" s="1">
        <v>0.0</v>
      </c>
      <c r="C63" s="1">
        <v>0.0</v>
      </c>
      <c r="D63" s="1">
        <v>0.0</v>
      </c>
      <c r="E63" s="1">
        <v>88.0</v>
      </c>
      <c r="F63" s="1" t="s">
        <v>428</v>
      </c>
      <c r="G63" s="1" t="s">
        <v>429</v>
      </c>
      <c r="H63" s="1" t="s">
        <v>430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431</v>
      </c>
      <c r="B64" s="1">
        <v>0.0</v>
      </c>
      <c r="C64" s="1">
        <v>0.0</v>
      </c>
      <c r="D64" s="1">
        <v>0.0</v>
      </c>
      <c r="E64" s="1">
        <v>88.0</v>
      </c>
      <c r="F64" s="1" t="s">
        <v>428</v>
      </c>
      <c r="G64" s="1" t="s">
        <v>429</v>
      </c>
      <c r="H64" s="1" t="s">
        <v>430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432</v>
      </c>
      <c r="B65" s="1">
        <v>0.0</v>
      </c>
      <c r="C65" s="1">
        <v>0.0</v>
      </c>
      <c r="D65" s="1">
        <v>0.0</v>
      </c>
      <c r="E65" s="1" t="s">
        <v>433</v>
      </c>
      <c r="F65" s="1" t="s">
        <v>434</v>
      </c>
      <c r="G65" s="1" t="s">
        <v>435</v>
      </c>
      <c r="H65" s="1" t="s">
        <v>436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437</v>
      </c>
      <c r="B66" s="1">
        <v>0.0</v>
      </c>
      <c r="C66" s="1">
        <v>0.0</v>
      </c>
      <c r="D66" s="1">
        <v>0.0</v>
      </c>
      <c r="E66" s="1" t="s">
        <v>438</v>
      </c>
      <c r="F66" s="1" t="s">
        <v>439</v>
      </c>
      <c r="G66" s="1" t="s">
        <v>440</v>
      </c>
      <c r="H66" s="1" t="s">
        <v>441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442</v>
      </c>
      <c r="B67" s="1">
        <v>0.0</v>
      </c>
      <c r="C67" s="1">
        <v>0.0</v>
      </c>
      <c r="D67" s="1">
        <v>0.0</v>
      </c>
      <c r="E67" s="1">
        <v>0.0</v>
      </c>
      <c r="F67" s="1" t="s">
        <v>443</v>
      </c>
      <c r="G67" s="1" t="s">
        <v>444</v>
      </c>
      <c r="H67" s="1" t="s">
        <v>445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446</v>
      </c>
      <c r="B68" s="1">
        <v>0.0</v>
      </c>
      <c r="C68" s="1">
        <v>0.0</v>
      </c>
      <c r="D68" s="1">
        <v>0.0</v>
      </c>
      <c r="E68" s="1">
        <v>0.0</v>
      </c>
      <c r="F68" s="1" t="s">
        <v>443</v>
      </c>
      <c r="G68" s="1" t="s">
        <v>444</v>
      </c>
      <c r="H68" s="1" t="s">
        <v>445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447</v>
      </c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448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449</v>
      </c>
      <c r="H70" s="1" t="s">
        <v>450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451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400</v>
      </c>
      <c r="H71" s="1" t="s">
        <v>452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453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400</v>
      </c>
      <c r="H72" s="1" t="s">
        <v>452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454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455</v>
      </c>
      <c r="H73" s="1" t="s">
        <v>456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457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455</v>
      </c>
      <c r="H74" s="1" t="s">
        <v>456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458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459</v>
      </c>
      <c r="H75" s="1" t="s">
        <v>456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460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461</v>
      </c>
      <c r="H76" s="1" t="s">
        <v>462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463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464</v>
      </c>
      <c r="H77" s="1" t="s">
        <v>465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466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467</v>
      </c>
      <c r="H78" s="1" t="s">
        <v>468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469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470</v>
      </c>
      <c r="H79" s="1" t="s">
        <v>471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472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470</v>
      </c>
      <c r="H80" s="1" t="s">
        <v>471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473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474</v>
      </c>
      <c r="H81" s="1" t="s">
        <v>475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476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477</v>
      </c>
      <c r="H82" s="1" t="s">
        <v>478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479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>
        <v>0.0</v>
      </c>
      <c r="H83" s="1" t="s">
        <v>480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481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>
        <v>0.0</v>
      </c>
      <c r="H84" s="1" t="s">
        <v>480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482</v>
      </c>
      <c r="C1" s="1" t="s">
        <v>483</v>
      </c>
      <c r="D1" s="1" t="s">
        <v>484</v>
      </c>
      <c r="E1" s="1" t="s">
        <v>485</v>
      </c>
      <c r="F1" s="1" t="s">
        <v>486</v>
      </c>
      <c r="G1" s="1" t="s">
        <v>487</v>
      </c>
      <c r="H1" s="1" t="s">
        <v>488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489</v>
      </c>
      <c r="B2" s="1" t="s">
        <v>490</v>
      </c>
      <c r="C2" s="1" t="s">
        <v>491</v>
      </c>
      <c r="D2" s="1" t="s">
        <v>492</v>
      </c>
      <c r="E2" s="1" t="s">
        <v>493</v>
      </c>
      <c r="F2" s="1" t="s">
        <v>494</v>
      </c>
      <c r="G2" s="1" t="s">
        <v>494</v>
      </c>
      <c r="H2" s="1" t="s">
        <v>495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496</v>
      </c>
      <c r="B3" s="1" t="s">
        <v>495</v>
      </c>
      <c r="C3" s="1" t="s">
        <v>497</v>
      </c>
      <c r="D3" s="1" t="s">
        <v>498</v>
      </c>
      <c r="E3" s="1" t="s">
        <v>499</v>
      </c>
      <c r="F3" s="1" t="s">
        <v>500</v>
      </c>
      <c r="G3" s="1" t="s">
        <v>501</v>
      </c>
      <c r="H3" s="1" t="s">
        <v>495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502</v>
      </c>
      <c r="B4" s="1" t="s">
        <v>490</v>
      </c>
      <c r="C4" s="1" t="s">
        <v>491</v>
      </c>
      <c r="D4" s="1" t="s">
        <v>492</v>
      </c>
      <c r="E4" s="1" t="s">
        <v>503</v>
      </c>
      <c r="F4" s="1" t="s">
        <v>494</v>
      </c>
      <c r="G4" s="1" t="s">
        <v>494</v>
      </c>
      <c r="H4" s="1" t="s">
        <v>494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496</v>
      </c>
      <c r="B5" s="1" t="s">
        <v>495</v>
      </c>
      <c r="C5" s="1" t="s">
        <v>497</v>
      </c>
      <c r="D5" s="1" t="s">
        <v>498</v>
      </c>
      <c r="E5" s="1" t="s">
        <v>504</v>
      </c>
      <c r="F5" s="1" t="s">
        <v>505</v>
      </c>
      <c r="G5" s="1" t="s">
        <v>501</v>
      </c>
      <c r="H5" s="1" t="s">
        <v>501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506</v>
      </c>
      <c r="B6" s="1" t="s">
        <v>507</v>
      </c>
      <c r="C6" s="1" t="s">
        <v>508</v>
      </c>
      <c r="D6" s="1" t="s">
        <v>509</v>
      </c>
      <c r="E6" s="1" t="s">
        <v>510</v>
      </c>
      <c r="F6" s="1" t="s">
        <v>511</v>
      </c>
      <c r="G6" s="1" t="s">
        <v>512</v>
      </c>
      <c r="H6" s="1" t="s">
        <v>513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514</v>
      </c>
      <c r="B7" s="1" t="s">
        <v>495</v>
      </c>
      <c r="C7" s="1" t="s">
        <v>495</v>
      </c>
      <c r="D7" s="1" t="s">
        <v>495</v>
      </c>
      <c r="E7" s="1" t="s">
        <v>495</v>
      </c>
      <c r="F7" s="1" t="s">
        <v>495</v>
      </c>
      <c r="G7" s="1" t="s">
        <v>495</v>
      </c>
      <c r="H7" s="1" t="s">
        <v>495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515</v>
      </c>
      <c r="B8" s="1" t="s">
        <v>495</v>
      </c>
      <c r="C8" s="1" t="s">
        <v>516</v>
      </c>
      <c r="D8" s="1" t="s">
        <v>517</v>
      </c>
      <c r="E8" s="1" t="s">
        <v>518</v>
      </c>
      <c r="F8" s="1" t="s">
        <v>519</v>
      </c>
      <c r="G8" s="1" t="s">
        <v>517</v>
      </c>
      <c r="H8" s="1" t="s">
        <v>520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521</v>
      </c>
      <c r="B9" s="1" t="s">
        <v>495</v>
      </c>
      <c r="C9" s="1" t="s">
        <v>495</v>
      </c>
      <c r="D9" s="1" t="s">
        <v>495</v>
      </c>
      <c r="E9" s="1" t="s">
        <v>495</v>
      </c>
      <c r="F9" s="1" t="s">
        <v>495</v>
      </c>
      <c r="G9" s="1" t="s">
        <v>495</v>
      </c>
      <c r="H9" s="1" t="s">
        <v>522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523</v>
      </c>
      <c r="B10" s="1" t="s">
        <v>495</v>
      </c>
      <c r="C10" s="1" t="s">
        <v>495</v>
      </c>
      <c r="D10" s="1" t="s">
        <v>495</v>
      </c>
      <c r="E10" s="1" t="s">
        <v>495</v>
      </c>
      <c r="F10" s="1" t="s">
        <v>495</v>
      </c>
      <c r="G10" s="1" t="s">
        <v>495</v>
      </c>
      <c r="H10" s="1" t="s">
        <v>522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524</v>
      </c>
      <c r="B11" s="1" t="s">
        <v>525</v>
      </c>
      <c r="C11" s="1" t="s">
        <v>525</v>
      </c>
      <c r="D11" s="1" t="s">
        <v>525</v>
      </c>
      <c r="E11" s="1" t="s">
        <v>525</v>
      </c>
      <c r="F11" s="1" t="s">
        <v>526</v>
      </c>
      <c r="G11" s="1" t="s">
        <v>527</v>
      </c>
      <c r="H11" s="1" t="s">
        <v>528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529</v>
      </c>
      <c r="B12" s="1" t="s">
        <v>525</v>
      </c>
      <c r="C12" s="1" t="s">
        <v>525</v>
      </c>
      <c r="D12" s="1" t="s">
        <v>525</v>
      </c>
      <c r="E12" s="1" t="s">
        <v>525</v>
      </c>
      <c r="F12" s="1" t="s">
        <v>526</v>
      </c>
      <c r="G12" s="1" t="s">
        <v>530</v>
      </c>
      <c r="H12" s="1" t="s">
        <v>531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532</v>
      </c>
      <c r="B13" s="1" t="s">
        <v>525</v>
      </c>
      <c r="C13" s="1" t="s">
        <v>525</v>
      </c>
      <c r="D13" s="1" t="s">
        <v>525</v>
      </c>
      <c r="E13" s="1" t="s">
        <v>525</v>
      </c>
      <c r="F13" s="1" t="s">
        <v>533</v>
      </c>
      <c r="G13" s="1" t="s">
        <v>534</v>
      </c>
      <c r="H13" s="1" t="s">
        <v>535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536</v>
      </c>
      <c r="B14" s="1" t="s">
        <v>537</v>
      </c>
      <c r="C14" s="1" t="s">
        <v>538</v>
      </c>
      <c r="D14" s="1" t="s">
        <v>539</v>
      </c>
      <c r="E14" s="1" t="s">
        <v>540</v>
      </c>
      <c r="F14" s="1" t="s">
        <v>541</v>
      </c>
      <c r="G14" s="1" t="s">
        <v>542</v>
      </c>
      <c r="H14" s="1" t="s">
        <v>543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544</v>
      </c>
      <c r="B15" s="1" t="s">
        <v>495</v>
      </c>
      <c r="C15" s="1" t="s">
        <v>495</v>
      </c>
      <c r="D15" s="1" t="s">
        <v>495</v>
      </c>
      <c r="E15" s="1" t="s">
        <v>495</v>
      </c>
      <c r="F15" s="1" t="s">
        <v>495</v>
      </c>
      <c r="G15" s="1" t="s">
        <v>495</v>
      </c>
      <c r="H15" s="1" t="s">
        <v>495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545</v>
      </c>
      <c r="B16" s="1" t="s">
        <v>495</v>
      </c>
      <c r="C16" s="1" t="s">
        <v>495</v>
      </c>
      <c r="D16" s="1" t="s">
        <v>495</v>
      </c>
      <c r="E16" s="1" t="s">
        <v>495</v>
      </c>
      <c r="F16" s="1" t="s">
        <v>495</v>
      </c>
      <c r="G16" s="1" t="s">
        <v>495</v>
      </c>
      <c r="H16" s="1" t="s">
        <v>495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546</v>
      </c>
      <c r="B17" s="1" t="s">
        <v>119</v>
      </c>
      <c r="C17" s="1" t="s">
        <v>120</v>
      </c>
      <c r="D17" s="1" t="s">
        <v>121</v>
      </c>
      <c r="E17" s="1" t="s">
        <v>122</v>
      </c>
      <c r="F17" s="1" t="s">
        <v>547</v>
      </c>
      <c r="G17" s="1" t="s">
        <v>548</v>
      </c>
      <c r="H17" s="1" t="s">
        <v>549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550</v>
      </c>
      <c r="B18" s="1" t="s">
        <v>495</v>
      </c>
      <c r="C18" s="1" t="s">
        <v>495</v>
      </c>
      <c r="D18" s="1" t="s">
        <v>495</v>
      </c>
      <c r="E18" s="1" t="s">
        <v>495</v>
      </c>
      <c r="F18" s="1" t="s">
        <v>495</v>
      </c>
      <c r="G18" s="1" t="s">
        <v>495</v>
      </c>
      <c r="H18" s="1" t="s">
        <v>495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551</v>
      </c>
      <c r="B19" s="1" t="s">
        <v>495</v>
      </c>
      <c r="C19" s="1" t="s">
        <v>495</v>
      </c>
      <c r="D19" s="1" t="s">
        <v>495</v>
      </c>
      <c r="E19" s="1" t="s">
        <v>495</v>
      </c>
      <c r="F19" s="1" t="s">
        <v>495</v>
      </c>
      <c r="G19" s="1" t="s">
        <v>495</v>
      </c>
      <c r="H19" s="1" t="s">
        <v>552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553</v>
      </c>
      <c r="B20" s="1" t="s">
        <v>554</v>
      </c>
      <c r="C20" s="1" t="s">
        <v>555</v>
      </c>
      <c r="D20" s="1" t="s">
        <v>556</v>
      </c>
      <c r="E20" s="1" t="s">
        <v>557</v>
      </c>
      <c r="F20" s="1" t="s">
        <v>558</v>
      </c>
      <c r="G20" s="1" t="s">
        <v>559</v>
      </c>
      <c r="H20" s="1" t="s">
        <v>560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561</v>
      </c>
      <c r="B21" s="1" t="s">
        <v>562</v>
      </c>
      <c r="C21" s="1" t="s">
        <v>563</v>
      </c>
      <c r="D21" s="1" t="s">
        <v>564</v>
      </c>
      <c r="E21" s="1" t="s">
        <v>565</v>
      </c>
      <c r="F21" s="1" t="s">
        <v>566</v>
      </c>
      <c r="G21" s="1" t="s">
        <v>567</v>
      </c>
      <c r="H21" s="1" t="s">
        <v>568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569</v>
      </c>
      <c r="B22" s="1" t="s">
        <v>570</v>
      </c>
      <c r="C22" s="1" t="s">
        <v>571</v>
      </c>
      <c r="D22" s="1" t="s">
        <v>572</v>
      </c>
      <c r="E22" s="1" t="s">
        <v>573</v>
      </c>
      <c r="F22" s="1" t="s">
        <v>574</v>
      </c>
      <c r="G22" s="1" t="s">
        <v>575</v>
      </c>
      <c r="H22" s="1" t="s">
        <v>576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495</v>
      </c>
      <c r="C23" s="1" t="s">
        <v>495</v>
      </c>
      <c r="D23" s="1" t="s">
        <v>495</v>
      </c>
      <c r="E23" s="1" t="s">
        <v>577</v>
      </c>
      <c r="F23" s="1" t="s">
        <v>495</v>
      </c>
      <c r="G23" s="1" t="s">
        <v>495</v>
      </c>
      <c r="H23" s="1" t="s">
        <v>495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578</v>
      </c>
      <c r="B24" s="1" t="s">
        <v>579</v>
      </c>
      <c r="C24" s="1" t="s">
        <v>580</v>
      </c>
      <c r="D24" s="1" t="s">
        <v>581</v>
      </c>
      <c r="E24" s="1" t="s">
        <v>582</v>
      </c>
      <c r="F24" s="1" t="s">
        <v>583</v>
      </c>
      <c r="G24" s="1" t="s">
        <v>583</v>
      </c>
      <c r="H24" s="1" t="s">
        <v>583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584</v>
      </c>
      <c r="B25" s="1" t="s">
        <v>585</v>
      </c>
      <c r="C25" s="1" t="s">
        <v>586</v>
      </c>
      <c r="D25" s="1" t="s">
        <v>587</v>
      </c>
      <c r="E25" s="1" t="s">
        <v>588</v>
      </c>
      <c r="F25" s="1" t="s">
        <v>589</v>
      </c>
      <c r="G25" s="1" t="s">
        <v>589</v>
      </c>
      <c r="H25" s="1" t="s">
        <v>495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590</v>
      </c>
      <c r="B26" s="1" t="s">
        <v>591</v>
      </c>
      <c r="C26" s="1" t="s">
        <v>592</v>
      </c>
      <c r="D26" s="1" t="s">
        <v>593</v>
      </c>
      <c r="E26" s="1" t="s">
        <v>594</v>
      </c>
      <c r="F26" s="1" t="s">
        <v>495</v>
      </c>
      <c r="G26" s="1" t="s">
        <v>495</v>
      </c>
      <c r="H26" s="1" t="s">
        <v>495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595</v>
      </c>
      <c r="B2" s="1" t="s">
        <v>596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597</v>
      </c>
      <c r="B3" s="1" t="s">
        <v>598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599</v>
      </c>
      <c r="B4" s="1" t="s">
        <v>600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601</v>
      </c>
      <c r="B5" s="1" t="s">
        <v>602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603</v>
      </c>
      <c r="B6" s="1" t="s">
        <v>604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606</v>
      </c>
      <c r="B8" s="1" t="s">
        <v>607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608</v>
      </c>
      <c r="B9" s="4" t="s">
        <v>609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610</v>
      </c>
      <c r="B10" s="1" t="s">
        <v>611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612</v>
      </c>
      <c r="B11" s="1" t="s">
        <v>613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614</v>
      </c>
      <c r="B12" s="1" t="s">
        <v>611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615</v>
      </c>
      <c r="B13" s="1" t="s">
        <v>616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617</v>
      </c>
      <c r="B14" s="1" t="s">
        <v>618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619</v>
      </c>
      <c r="B15" s="1" t="s">
        <v>616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620</v>
      </c>
      <c r="B16" s="1" t="s">
        <v>621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622</v>
      </c>
      <c r="B17" s="1">
        <v>112.0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623</v>
      </c>
      <c r="B18" s="1" t="s">
        <v>624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625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626</v>
      </c>
      <c r="B20" s="1">
        <v>6.0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627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628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629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634</v>
      </c>
      <c r="B28" s="1">
        <v>7.96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635</v>
      </c>
      <c r="B29" s="1">
        <v>8.69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636</v>
      </c>
      <c r="B30" s="1">
        <v>7.9246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637</v>
      </c>
      <c r="B31" s="1">
        <v>8.825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638</v>
      </c>
      <c r="B32" s="1">
        <v>7.96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639</v>
      </c>
      <c r="B33" s="1">
        <v>8.69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640</v>
      </c>
      <c r="B34" s="1">
        <v>7.9246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641</v>
      </c>
      <c r="B35" s="1">
        <v>8.825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642</v>
      </c>
      <c r="B36" s="1">
        <v>1.122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643</v>
      </c>
      <c r="B37" s="1">
        <v>-4.0638885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644</v>
      </c>
      <c r="B38" s="1">
        <v>600967.0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645</v>
      </c>
      <c r="B39" s="1">
        <v>600967.0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646</v>
      </c>
      <c r="B40" s="1">
        <v>435260.0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647</v>
      </c>
      <c r="B41" s="1">
        <v>582320.0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648</v>
      </c>
      <c r="B42" s="1">
        <v>582320.0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649</v>
      </c>
      <c r="B43" s="1">
        <v>7.74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650</v>
      </c>
      <c r="B44" s="1">
        <v>10.22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651</v>
      </c>
      <c r="B45" s="1">
        <v>500.0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652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653</v>
      </c>
      <c r="B47" s="1">
        <v>6.06876224E8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654</v>
      </c>
      <c r="B48" s="1">
        <v>6.33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655</v>
      </c>
      <c r="B49" s="1">
        <v>16.65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656</v>
      </c>
      <c r="B50" s="1">
        <v>9.0634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657</v>
      </c>
      <c r="B51" s="1">
        <v>9.377175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658</v>
      </c>
      <c r="B52" s="1" t="s">
        <v>659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660</v>
      </c>
      <c r="B53" s="1">
        <v>3.44455776E8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661</v>
      </c>
      <c r="B54" s="1">
        <v>4.2731817E7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662</v>
      </c>
      <c r="B55" s="1">
        <v>7.0567E7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663</v>
      </c>
      <c r="B56" s="1">
        <v>1.1205474E7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664</v>
      </c>
      <c r="B57" s="1">
        <v>1.1461558E7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665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666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667</v>
      </c>
      <c r="B60" s="1">
        <v>0.1588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668</v>
      </c>
      <c r="B61" s="1">
        <v>0.095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669</v>
      </c>
      <c r="B62" s="1">
        <v>1.02161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670</v>
      </c>
      <c r="B63" s="1">
        <v>32.63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671</v>
      </c>
      <c r="B64" s="1">
        <v>0.1612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672</v>
      </c>
      <c r="B65" s="1">
        <v>7.53542E7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673</v>
      </c>
      <c r="B66" s="1">
        <v>3.883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674</v>
      </c>
      <c r="B67" s="1">
        <v>2.2147825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675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676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677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678</v>
      </c>
      <c r="B71" s="1">
        <v>-1.1987E8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679</v>
      </c>
      <c r="B72" s="1">
        <v>-1.97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680</v>
      </c>
      <c r="B73" s="1">
        <v>-2.03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681</v>
      </c>
      <c r="B74" s="1">
        <v>-2.577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682</v>
      </c>
      <c r="B75" s="1">
        <v>-0.04556358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683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684</v>
      </c>
      <c r="B77" s="1" t="s">
        <v>685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686</v>
      </c>
      <c r="B78" s="1" t="s">
        <v>687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688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689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690</v>
      </c>
      <c r="B81" s="1" t="s">
        <v>691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692</v>
      </c>
      <c r="B82" s="1" t="s">
        <v>693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694</v>
      </c>
      <c r="B83" s="1">
        <v>1.587735E9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695</v>
      </c>
      <c r="B84" s="1" t="s">
        <v>696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697</v>
      </c>
      <c r="B85" s="1" t="s">
        <v>698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699</v>
      </c>
      <c r="B86" s="1" t="s">
        <v>700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701</v>
      </c>
      <c r="B87" s="1" t="s">
        <v>702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703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704</v>
      </c>
      <c r="B89" s="1">
        <v>8.6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705</v>
      </c>
      <c r="B90" s="1">
        <v>25.0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706</v>
      </c>
      <c r="B91" s="1">
        <v>13.0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707</v>
      </c>
      <c r="B92" s="1">
        <v>18.72727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708</v>
      </c>
      <c r="B93" s="1">
        <v>19.0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709</v>
      </c>
      <c r="B94" s="1">
        <v>1.16667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710</v>
      </c>
      <c r="B95" s="1" t="s">
        <v>711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712</v>
      </c>
      <c r="B96" s="1">
        <v>11.0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713</v>
      </c>
      <c r="B97" s="1">
        <v>2.72368992E8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714</v>
      </c>
      <c r="B98" s="1">
        <v>3.86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715</v>
      </c>
      <c r="B99" s="1">
        <v>-1.33687E8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716</v>
      </c>
      <c r="B100" s="1">
        <v>9949000.0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717</v>
      </c>
      <c r="B101" s="1">
        <v>12.819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718</v>
      </c>
      <c r="B102" s="1">
        <v>13.151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719</v>
      </c>
      <c r="B103" s="1">
        <v>3.631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720</v>
      </c>
      <c r="B104" s="1">
        <v>-0.29223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721</v>
      </c>
      <c r="B105" s="1">
        <v>-0.45979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722</v>
      </c>
      <c r="B106" s="1">
        <v>-6.5455624E7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723</v>
      </c>
      <c r="B107" s="1">
        <v>-1.08878E8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724</v>
      </c>
      <c r="B108" s="1" t="s">
        <v>659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725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-13.0</v>
      </c>
      <c r="D3" s="1">
        <v>-13.0</v>
      </c>
      <c r="E3" s="1">
        <v>-23.0</v>
      </c>
      <c r="F3" s="1">
        <v>-32.0</v>
      </c>
      <c r="G3" s="1">
        <v>-42.0</v>
      </c>
      <c r="H3" s="1">
        <v>-49.0</v>
      </c>
      <c r="I3" s="1">
        <f>IF(H3*FORECAST(I2,B3:H3,B2:H2)&gt;0,FORECAST(I2,B3:H3,B2:H2),H3)*$X$1</f>
        <v>-56.57142857</v>
      </c>
      <c r="J3" s="1">
        <f>IF(I3*FORECAST(J2,B3:I3,B2:I2)&gt;0,FORECAST(J2,B3:I3,B2:I2),I3)*$X$1</f>
        <v>-64.57142857</v>
      </c>
      <c r="K3" s="1">
        <f>IF(J3*FORECAST(K2,B3:J3,B2:J2)&gt;0,FORECAST(K2,B3:J3,B2:J2),J3)*$X$1</f>
        <v>-72.57142857</v>
      </c>
      <c r="L3" s="1">
        <f>IF(K3*FORECAST(L2,B3:K3,B2:K2)&gt;0,FORECAST(L2,B3:K3,B2:K2),K3)*$X$1</f>
        <v>-80.57142857</v>
      </c>
      <c r="M3" s="1">
        <f>IF(L3*FORECAST(M2,B3:L3,B2:L2)&gt;0,FORECAST(M2,B3:L3,B2:L2),L3)*$X$1</f>
        <v>-88.57142857</v>
      </c>
      <c r="N3" s="1">
        <f>IF(M3*FORECAST(N2,B3:M3,B2:M2)&gt;0,FORECAST(N2,B3:M3,B2:M2),M3)*$X$1</f>
        <v>-96.57142857</v>
      </c>
      <c r="O3" s="1">
        <f>IF(N3*FORECAST(O2,B3:N3,B2:N2)&gt;0,FORECAST(O2,B3:N3,B2:N2),N3)*$X$1</f>
        <v>-104.5714286</v>
      </c>
      <c r="P3" s="5">
        <f>IF(O3*FORECAST(P2,B3:O3,B2:O2)&gt;0,FORECAST(P2,B3:O3,B2:O2),O3)*$X$1</f>
        <v>-112.5714286</v>
      </c>
      <c r="Q3" s="5">
        <f>IF(P3*FORECAST(Q2,B3:P3,B2:P2)&gt;0,FORECAST(Q2,B3:P3,B2:P2),P3)*$X$1</f>
        <v>-120.5714286</v>
      </c>
      <c r="R3" s="5">
        <f>IF(Q3*FORECAST(R2,B3:Q3,B2:Q2)&gt;0,FORECAST(R2,B3:Q3,B2:Q2),Q3)*$X$1</f>
        <v>-128.5714286</v>
      </c>
      <c r="S3" s="5">
        <f>IF(R3*FORECAST(S2,B3:R3,B2:R2)&gt;0,FORECAST(S2,B3:R3,B2:R2),R3)*$X$1</f>
        <v>-136.5714286</v>
      </c>
      <c r="T3" s="5">
        <f>IF(S3*FORECAST(T2,B3:S3,B2:S2)&gt;0,FORECAST(T2,B3:S3,B2:S2),S3)*$X$1</f>
        <v>-144.5714286</v>
      </c>
      <c r="U3" s="2"/>
      <c r="V3" s="2"/>
      <c r="W3" s="2"/>
      <c r="X3" s="2"/>
      <c r="Y3" s="2"/>
      <c r="Z3" s="2"/>
    </row>
    <row r="4">
      <c r="A4" s="3" t="s">
        <v>92</v>
      </c>
      <c r="B4" s="1">
        <v>-25.0</v>
      </c>
      <c r="C4" s="1">
        <v>-42.0</v>
      </c>
      <c r="D4" s="1">
        <v>-89.0</v>
      </c>
      <c r="E4" s="1">
        <v>-294.0</v>
      </c>
      <c r="F4" s="1">
        <v>-225.0</v>
      </c>
      <c r="G4" s="1">
        <v>-194.0</v>
      </c>
      <c r="H4" s="1">
        <v>-198.0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726</v>
      </c>
      <c r="B5" s="1">
        <v>1.0</v>
      </c>
      <c r="C5" s="1">
        <v>1.0</v>
      </c>
      <c r="D5" s="1">
        <v>1.0</v>
      </c>
      <c r="E5" s="1">
        <v>21.0</v>
      </c>
      <c r="F5" s="1">
        <v>37.0</v>
      </c>
      <c r="G5" s="1">
        <v>39.0</v>
      </c>
      <c r="H5" s="1">
        <v>51.0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727</v>
      </c>
      <c r="L7" s="1">
        <f>IF(T3*FORECAST(T2,B3:T3,B2:T2)&gt;0,FORECAST(T2,B3:T3,B2:T2),S3)*$X$1 * (1+0.02)/(0.0874-0.02)</f>
        <v>-2187.876219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728</v>
      </c>
      <c r="L8" s="6">
        <f t="array" ref="L8">NPV(0.0874,J3:T3)</f>
        <v>-674.9202835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729</v>
      </c>
      <c r="L9" s="6">
        <f t="array" ref="L9">NPV(0.0874,J16:T16)</f>
        <v>-870.4425897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730</v>
      </c>
      <c r="L10" s="6">
        <f>L8 + L9</f>
        <v>-1545.362873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-198.0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731</v>
      </c>
      <c r="L12" s="6">
        <f>L10 - L11</f>
        <v>-1347.362873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732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-26.41887987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-2187.876219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26</v>
      </c>
      <c r="B3" s="1">
        <v>-22.0</v>
      </c>
      <c r="C3" s="1">
        <v>-21.0</v>
      </c>
      <c r="D3" s="1">
        <v>-26.0</v>
      </c>
      <c r="E3" s="1">
        <v>-73.0</v>
      </c>
      <c r="F3" s="1">
        <v>-78.0</v>
      </c>
      <c r="G3" s="1">
        <v>-89.0</v>
      </c>
      <c r="H3" s="1">
        <v>-101.0</v>
      </c>
      <c r="I3" s="1">
        <f>IF(H3*FORECAST(I2,B3:H3,B2:H2)&gt;0,FORECAST(I2,B3:H3,B2:H2),H3)*$X$1</f>
        <v>-119.2857143</v>
      </c>
      <c r="J3" s="1">
        <f>IF(I3*FORECAST(J2,B3:I3,B2:I2)&gt;0,FORECAST(J2,B3:I3,B2:I2),I3)*$X$1</f>
        <v>-134.4642857</v>
      </c>
      <c r="K3" s="1">
        <f>IF(J3*FORECAST(K2,B3:J3,B2:J2)&gt;0,FORECAST(K2,B3:J3,B2:J2),J3)*$X$1</f>
        <v>-149.6428571</v>
      </c>
      <c r="L3" s="1">
        <f>IF(K3*FORECAST(L2,B3:K3,B2:K2)&gt;0,FORECAST(L2,B3:K3,B2:K2),K3)*$X$1</f>
        <v>-164.8214286</v>
      </c>
      <c r="M3" s="1">
        <f>IF(L3*FORECAST(M2,B3:L3,B2:L2)&gt;0,FORECAST(M2,B3:L3,B2:L2),L3)*$X$1</f>
        <v>-180</v>
      </c>
      <c r="N3" s="1">
        <f>IF(M3*FORECAST(N2,B3:M3,B2:M2)&gt;0,FORECAST(N2,B3:M3,B2:M2),M3)*$X$1</f>
        <v>-195.1785714</v>
      </c>
      <c r="O3" s="1">
        <f>IF(N3*FORECAST(O2,B3:N3,B2:N2)&gt;0,FORECAST(O2,B3:N3,B2:N2),N3)*$X$1</f>
        <v>-210.3571429</v>
      </c>
      <c r="P3" s="5">
        <f>IF(O3*FORECAST(P2,B3:O3,B2:O2)&gt;0,FORECAST(P2,B3:O3,B2:O2),O3)*$X$1</f>
        <v>-225.5357143</v>
      </c>
      <c r="Q3" s="5">
        <f>IF(P3*FORECAST(Q2,B3:P3,B2:P2)&gt;0,FORECAST(Q2,B3:P3,B2:P2),P3)*$X$1</f>
        <v>-240.7142857</v>
      </c>
      <c r="R3" s="5">
        <f>IF(Q3*FORECAST(R2,B3:Q3,B2:Q2)&gt;0,FORECAST(R2,B3:Q3,B2:Q2),Q3)*$X$1</f>
        <v>-255.8928571</v>
      </c>
      <c r="S3" s="5">
        <f>IF(R3*FORECAST(S2,B3:R3,B2:R2)&gt;0,FORECAST(S2,B3:R3,B2:R2),R3)*$X$1</f>
        <v>-271.0714286</v>
      </c>
      <c r="T3" s="5">
        <f>IF(S3*FORECAST(T2,B3:S3,B2:S2)&gt;0,FORECAST(T2,B3:S3,B2:S2),S3)*$X$1</f>
        <v>-286.25</v>
      </c>
      <c r="U3" s="2"/>
      <c r="V3" s="2"/>
      <c r="W3" s="2"/>
      <c r="X3" s="2"/>
      <c r="Y3" s="2"/>
      <c r="Z3" s="2"/>
    </row>
    <row r="4">
      <c r="A4" s="3" t="s">
        <v>92</v>
      </c>
      <c r="B4" s="1">
        <v>-25.0</v>
      </c>
      <c r="C4" s="1">
        <v>-42.0</v>
      </c>
      <c r="D4" s="1">
        <v>-89.0</v>
      </c>
      <c r="E4" s="1">
        <v>-294.0</v>
      </c>
      <c r="F4" s="1">
        <v>-225.0</v>
      </c>
      <c r="G4" s="1">
        <v>-194.0</v>
      </c>
      <c r="H4" s="1">
        <v>-198.0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726</v>
      </c>
      <c r="B5" s="1">
        <v>1.0</v>
      </c>
      <c r="C5" s="1">
        <v>1.0</v>
      </c>
      <c r="D5" s="1">
        <v>1.0</v>
      </c>
      <c r="E5" s="1">
        <v>21.0</v>
      </c>
      <c r="F5" s="1">
        <v>37.0</v>
      </c>
      <c r="G5" s="1">
        <v>39.0</v>
      </c>
      <c r="H5" s="1">
        <v>51.0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727</v>
      </c>
      <c r="L7" s="1">
        <f>IF(T3*FORECAST(T2,B3:T3,B2:T2)&gt;0,FORECAST(T2,B3:T3,B2:T2),S3)*$X$1 * (1+0.02)/(0.0874-0.02)</f>
        <v>-4331.973294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728</v>
      </c>
      <c r="L8" s="6">
        <f t="array" ref="L8">NPV(0.0874,J3:T3)</f>
        <v>-1362.882087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729</v>
      </c>
      <c r="L9" s="6">
        <f t="array" ref="L9">NPV(0.0874,J16:T16)</f>
        <v>-1723.467726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730</v>
      </c>
      <c r="L10" s="6">
        <f>L8 + L9</f>
        <v>-3086.349814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-198.0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731</v>
      </c>
      <c r="L12" s="6">
        <f>L10 - L11</f>
        <v>-2888.349814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732</v>
      </c>
      <c r="L13" s="1">
        <v>51.0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-56.63431007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(1+0.02)/(0.0874-0.02)</f>
        <v>-4331.973294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