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<sst xmlns="http://schemas.openxmlformats.org/spreadsheetml/2006/main" count="1462" uniqueCount="1151">
  <si>
    <t>ticker</t>
  </si>
  <si>
    <t>OPTN</t>
  </si>
  <si>
    <t>nombre</t>
  </si>
  <si>
    <t>OPTINOSE INC</t>
  </si>
  <si>
    <t>empresa</t>
  </si>
  <si>
    <t>Pharmaceuticals</t>
  </si>
  <si>
    <t>Open</t>
  </si>
  <si>
    <t>Target Price</t>
  </si>
  <si>
    <t>Upside</t>
  </si>
  <si>
    <t>-118.53%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</si>
  <si>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</si>
  <si>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</si>
  <si>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</si>
  <si>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</si>
  <si>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</si>
  <si>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</si>
  <si>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</si>
  <si>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</si>
  <si>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238.10%</t>
  </si>
  <si>
    <t>Total Assets Growth</t>
  </si>
  <si>
    <t>-60.98%</t>
  </si>
  <si>
    <t>Net Property, Plant and Equipment Growth</t>
  </si>
  <si>
    <t>-40.62%</t>
  </si>
  <si>
    <t>EBITDA Growth</t>
  </si>
  <si>
    <t>-120.15%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</si>
  <si>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</si>
  <si>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</si>
  <si>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</si>
  <si>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</si>
  <si>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</si>
  <si>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</si>
  <si>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</si>
  <si>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</si>
  <si>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</si>
  <si>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</si>
  <si>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</si>
  <si>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</si>
  <si>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</si>
  <si>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</si>
  <si>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</si>
  <si>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</si>
  <si>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</si>
  <si>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</si>
  <si>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</si>
  <si>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</si>
  <si>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</si>
  <si>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</si>
  <si>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</si>
  <si>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</si>
  <si>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</si>
  <si>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</si>
  <si>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</si>
  <si>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</si>
  <si>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</si>
  <si>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</si>
  <si>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</si>
  <si>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</si>
  <si>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</si>
  <si>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</si>
  <si>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</si>
  <si>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</si>
  <si>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</si>
  <si>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</si>
  <si>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</si>
  <si>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</si>
  <si>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</si>
  <si>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</si>
  <si>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</si>
  <si>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</si>
  <si>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</si>
  <si>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</si>
  <si>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</si>
  <si>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</si>
  <si>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</si>
  <si>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</si>
  <si>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</si>
  <si>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</si>
  <si>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</si>
  <si>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</si>
  <si>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</si>
  <si>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</si>
  <si>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</si>
  <si>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</si>
  <si>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</si>
  <si>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</si>
  <si>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</si>
  <si>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</si>
  <si>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</si>
  <si>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</si>
  <si>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</si>
  <si>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</si>
  <si>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</si>
  <si>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</si>
  <si>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</si>
  <si>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</si>
  <si>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</si>
  <si>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</si>
  <si>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</si>
  <si>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</si>
  <si>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</si>
  <si>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-597.8</t>
  </si>
  <si>
    <t>-557.55</t>
  </si>
  <si>
    <t>61.3</t>
  </si>
  <si>
    <t>43.15</t>
  </si>
  <si>
    <t>20.12</t>
  </si>
  <si>
    <t>1.92</t>
  </si>
  <si>
    <t>-3.97</t>
  </si>
  <si>
    <t>-7.62</t>
  </si>
  <si>
    <t>-11.56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</si>
  <si>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</si>
  <si>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</si>
  <si>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</si>
  <si>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</si>
  <si>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</si>
  <si>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</si>
  <si>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</si>
  <si>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</si>
  <si>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</si>
  <si>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</si>
  <si>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</si>
  <si>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</si>
  <si>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</si>
  <si>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</si>
  <si>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</si>
  <si>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</si>
  <si>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</si>
  <si>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</si>
  <si>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</si>
  <si>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</si>
  <si>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</si>
  <si>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</si>
  <si>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</si>
  <si>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</si>
  <si>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</si>
  <si>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</si>
  <si>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Assets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</si>
  <si>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</si>
  <si>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</si>
  <si>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</si>
  <si>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</si>
  <si>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</si>
  <si>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</si>
  <si>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</si>
  <si>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</si>
  <si>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</si>
  <si>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</si>
  <si>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-149.55</t>
  </si>
  <si>
    <t>5.98</t>
  </si>
  <si>
    <t>-84.51</t>
  </si>
  <si>
    <t>-40.23</t>
  </si>
  <si>
    <t>-39.42</t>
  </si>
  <si>
    <t>-31.01</t>
  </si>
  <si>
    <t>-21.71</t>
  </si>
  <si>
    <t>-13.07</t>
  </si>
  <si>
    <t>-4.75</t>
  </si>
  <si>
    <t>Basic EPS - Continuing Operations</t>
  </si>
  <si>
    <t>Basic Weighted Average Shares Outstanding</t>
  </si>
  <si>
    <t>Net EPS - Diluted</t>
  </si>
  <si>
    <t>4.88</t>
  </si>
  <si>
    <t>Diluted EPS - Continuing Operations</t>
  </si>
  <si>
    <t>Diluted Weighted Average Shares Outstanding</t>
  </si>
  <si>
    <t>Normalized Basic EPS</t>
  </si>
  <si>
    <t>-65.55</t>
  </si>
  <si>
    <t>52.29</t>
  </si>
  <si>
    <t>-41.68</t>
  </si>
  <si>
    <t>-25.15</t>
  </si>
  <si>
    <t>-23.04</t>
  </si>
  <si>
    <t>-19.38</t>
  </si>
  <si>
    <t>-13.58</t>
  </si>
  <si>
    <t>-8.17</t>
  </si>
  <si>
    <t>-2.97</t>
  </si>
  <si>
    <t>Normalized Diluted EPS</t>
  </si>
  <si>
    <t>42.57</t>
  </si>
  <si>
    <t>EBITDA</t>
  </si>
  <si>
    <t>EBITA</t>
  </si>
  <si>
    <t>EBIT</t>
  </si>
  <si>
    <t>EBITDAR</t>
  </si>
  <si>
    <t>Total Revenues (As Reported)</t>
  </si>
  <si>
    <t>Normalized Net Income</t>
  </si>
  <si>
    <t>Interest on Long-Term Debt</t>
  </si>
  <si>
    <t>Supplemental Operating Expense Items</t>
  </si>
  <si>
    <t>Advertising Expense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</si>
  <si>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</si>
  <si>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</si>
  <si>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</si>
  <si>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</si>
  <si>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</si>
  <si>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</si>
  <si>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SG&amp;A Exp. (Total)</t>
  </si>
  <si>
    <t>Total Stock-Based Compensation</t>
  </si>
  <si>
    <t>Profitability</t>
  </si>
  <si>
    <t>Return on Assets</t>
  </si>
  <si>
    <t>54.99</t>
  </si>
  <si>
    <t>-21.46</t>
  </si>
  <si>
    <t>-27.35</t>
  </si>
  <si>
    <t>-30.67</t>
  </si>
  <si>
    <t>-30.16</t>
  </si>
  <si>
    <t>-23.41</t>
  </si>
  <si>
    <t>-22.52</t>
  </si>
  <si>
    <t>-11.29</t>
  </si>
  <si>
    <t>Return on Total Capital</t>
  </si>
  <si>
    <t>78.38</t>
  </si>
  <si>
    <t>-23.46</t>
  </si>
  <si>
    <t>-30.01</t>
  </si>
  <si>
    <t>-36.35</t>
  </si>
  <si>
    <t>-39.51</t>
  </si>
  <si>
    <t>-33.6</t>
  </si>
  <si>
    <t>-38.08</t>
  </si>
  <si>
    <t>-23.76</t>
  </si>
  <si>
    <t>Return On Equity %</t>
  </si>
  <si>
    <t>424.94</t>
  </si>
  <si>
    <t>-57.04</t>
  </si>
  <si>
    <t>-78.11</t>
  </si>
  <si>
    <t>-122.15</t>
  </si>
  <si>
    <t>-291.89</t>
  </si>
  <si>
    <t>190.91</t>
  </si>
  <si>
    <t>49.55</t>
  </si>
  <si>
    <t>Return on Common Equity</t>
  </si>
  <si>
    <t>-1.03</t>
  </si>
  <si>
    <t>Margin Analysis</t>
  </si>
  <si>
    <t>Gross Profit Margin %</t>
  </si>
  <si>
    <t>77.52</t>
  </si>
  <si>
    <t>84.71</t>
  </si>
  <si>
    <t>84.69</t>
  </si>
  <si>
    <t>87.74</t>
  </si>
  <si>
    <t>87.86</t>
  </si>
  <si>
    <t>87.84</t>
  </si>
  <si>
    <t>SG&amp;A Margin</t>
  </si>
  <si>
    <t>14.46</t>
  </si>
  <si>
    <t>300.76</t>
  </si>
  <si>
    <t>214.67</t>
  </si>
  <si>
    <t>142.84</t>
  </si>
  <si>
    <t>141.13</t>
  </si>
  <si>
    <t>112.41</t>
  </si>
  <si>
    <t>EBITDA Margin %</t>
  </si>
  <si>
    <t>53.48</t>
  </si>
  <si>
    <t>-272.86</t>
  </si>
  <si>
    <t>-174.61</t>
  </si>
  <si>
    <t>-88.15</t>
  </si>
  <si>
    <t>-72.58</t>
  </si>
  <si>
    <t>-31.48</t>
  </si>
  <si>
    <t>EBITA Margin %</t>
  </si>
  <si>
    <t>53.31</t>
  </si>
  <si>
    <t>-276.06</t>
  </si>
  <si>
    <t>-177.57</t>
  </si>
  <si>
    <t>-89.01</t>
  </si>
  <si>
    <t>-73.28</t>
  </si>
  <si>
    <t>-32.05</t>
  </si>
  <si>
    <t>EBIT Margin %</t>
  </si>
  <si>
    <t>Income From Continuing Operations Margin %</t>
  </si>
  <si>
    <t>47.61</t>
  </si>
  <si>
    <t>-317.79</t>
  </si>
  <si>
    <t>-203.16</t>
  </si>
  <si>
    <t>-110.24</t>
  </si>
  <si>
    <t>-98.11</t>
  </si>
  <si>
    <t>-49.99</t>
  </si>
  <si>
    <t>Net Income Margin %</t>
  </si>
  <si>
    <t>Net Avail. For Common Margin %</t>
  </si>
  <si>
    <t>3.4</t>
  </si>
  <si>
    <t>Normalized Net Income Margin</t>
  </si>
  <si>
    <t>29.75</t>
  </si>
  <si>
    <t>-943.54</t>
  </si>
  <si>
    <t>-185.7</t>
  </si>
  <si>
    <t>-126.97</t>
  </si>
  <si>
    <t>-68.96</t>
  </si>
  <si>
    <t>-61.32</t>
  </si>
  <si>
    <t>-31.24</t>
  </si>
  <si>
    <t>Levered Free Cash Flow Margin</t>
  </si>
  <si>
    <t>21.74</t>
  </si>
  <si>
    <t>-824.57</t>
  </si>
  <si>
    <t>-157.19</t>
  </si>
  <si>
    <t>-103.24</t>
  </si>
  <si>
    <t>-51.28</t>
  </si>
  <si>
    <t>-10.83</t>
  </si>
  <si>
    <t>Unlevered Free Cash Flow Margin</t>
  </si>
  <si>
    <t>24.74</t>
  </si>
  <si>
    <t>-748.65</t>
  </si>
  <si>
    <t>-141.73</t>
  </si>
  <si>
    <t>-89.12</t>
  </si>
  <si>
    <t>-50.04</t>
  </si>
  <si>
    <t>-40.52</t>
  </si>
  <si>
    <t>4.02</t>
  </si>
  <si>
    <t>Asset Turnover</t>
  </si>
  <si>
    <t>1.65</t>
  </si>
  <si>
    <t>0.03</t>
  </si>
  <si>
    <t>0.18</t>
  </si>
  <si>
    <t>0.27</t>
  </si>
  <si>
    <t>0.42</t>
  </si>
  <si>
    <t>0.49</t>
  </si>
  <si>
    <t>0.56</t>
  </si>
  <si>
    <t>Fixed Assets Turnover</t>
  </si>
  <si>
    <t>184.82</t>
  </si>
  <si>
    <t>2.19</t>
  </si>
  <si>
    <t>8.32</t>
  </si>
  <si>
    <t>7.89</t>
  </si>
  <si>
    <t>11.14</t>
  </si>
  <si>
    <t>17.66</t>
  </si>
  <si>
    <t>25.69</t>
  </si>
  <si>
    <t>Receivables Turnover (Average Receivables)</t>
  </si>
  <si>
    <t>4.34</t>
  </si>
  <si>
    <t>2.65</t>
  </si>
  <si>
    <t>2.54</t>
  </si>
  <si>
    <t>2.2</t>
  </si>
  <si>
    <t>2.64</t>
  </si>
  <si>
    <t>Inventory Turnover (Average Inventory)</t>
  </si>
  <si>
    <t>0.35</t>
  </si>
  <si>
    <t>1.2</t>
  </si>
  <si>
    <t>0.88</t>
  </si>
  <si>
    <t>0.87</t>
  </si>
  <si>
    <t>0.99</t>
  </si>
  <si>
    <t>Short Term Liquidity</t>
  </si>
  <si>
    <t>Current Ratio</t>
  </si>
  <si>
    <t>6.88</t>
  </si>
  <si>
    <t>16.12</t>
  </si>
  <si>
    <t>8.28</t>
  </si>
  <si>
    <t>4.65</t>
  </si>
  <si>
    <t>3.46</t>
  </si>
  <si>
    <t>2.71</t>
  </si>
  <si>
    <t>0.79</t>
  </si>
  <si>
    <t>0.6</t>
  </si>
  <si>
    <t>Quick Ratio</t>
  </si>
  <si>
    <t>2.18</t>
  </si>
  <si>
    <t>6.64</t>
  </si>
  <si>
    <t>15.9</t>
  </si>
  <si>
    <t>7.92</t>
  </si>
  <si>
    <t>4.45</t>
  </si>
  <si>
    <t>3.21</t>
  </si>
  <si>
    <t>2.46</t>
  </si>
  <si>
    <t>0.72</t>
  </si>
  <si>
    <t>0.53</t>
  </si>
  <si>
    <t>Operating Cash Flow to Current Liabilities</t>
  </si>
  <si>
    <t>-3.99</t>
  </si>
  <si>
    <t>3.68</t>
  </si>
  <si>
    <t>-2.41</t>
  </si>
  <si>
    <t>-3.57</t>
  </si>
  <si>
    <t>-2.51</t>
  </si>
  <si>
    <t>-1.65</t>
  </si>
  <si>
    <t>-1.3</t>
  </si>
  <si>
    <t>-0.38</t>
  </si>
  <si>
    <t>-0.12</t>
  </si>
  <si>
    <t>Days Sales Outstanding (Average Receivables)</t>
  </si>
  <si>
    <t>84.07</t>
  </si>
  <si>
    <t>137.99</t>
  </si>
  <si>
    <t>143.85</t>
  </si>
  <si>
    <t>138.46</t>
  </si>
  <si>
    <t>Days Outstanding Inventory (Average Inventory)</t>
  </si>
  <si>
    <t>365.97</t>
  </si>
  <si>
    <t>304.82</t>
  </si>
  <si>
    <t>416.59</t>
  </si>
  <si>
    <t>419.46</t>
  </si>
  <si>
    <t>369.84</t>
  </si>
  <si>
    <t>Average Days Payable Outstanding</t>
  </si>
  <si>
    <t>353.98</t>
  </si>
  <si>
    <t>127.53</t>
  </si>
  <si>
    <t>206.1</t>
  </si>
  <si>
    <t>231.26</t>
  </si>
  <si>
    <t>Cash Conversion Cycle (Average Days)</t>
  </si>
  <si>
    <t>-740.87</t>
  </si>
  <si>
    <t>315.28</t>
  </si>
  <si>
    <t>354.35</t>
  </si>
  <si>
    <t>231.47</t>
  </si>
  <si>
    <t>277.04</t>
  </si>
  <si>
    <t>Long Term Solvency</t>
  </si>
  <si>
    <t>Total Debt/Equity</t>
  </si>
  <si>
    <t>-228.64</t>
  </si>
  <si>
    <t>89.87</t>
  </si>
  <si>
    <t>46.51</t>
  </si>
  <si>
    <t>61.12</t>
  </si>
  <si>
    <t>123.51</t>
  </si>
  <si>
    <t>-600.32</t>
  </si>
  <si>
    <t>-231.65</t>
  </si>
  <si>
    <t>-152.12</t>
  </si>
  <si>
    <t>Total Debt / Total Capital</t>
  </si>
  <si>
    <t>177.73</t>
  </si>
  <si>
    <t>47.33</t>
  </si>
  <si>
    <t>31.75</t>
  </si>
  <si>
    <t>37.94</t>
  </si>
  <si>
    <t>55.26</t>
  </si>
  <si>
    <t>95.09</t>
  </si>
  <si>
    <t>119.99</t>
  </si>
  <si>
    <t>175.96</t>
  </si>
  <si>
    <t>291.85</t>
  </si>
  <si>
    <t>LT Debt/Equity</t>
  </si>
  <si>
    <t>121.67</t>
  </si>
  <si>
    <t>-590.7</t>
  </si>
  <si>
    <t>-1.1</t>
  </si>
  <si>
    <t>-0.71</t>
  </si>
  <si>
    <t>Long-Term Debt / Total Capital</t>
  </si>
  <si>
    <t>54.44</t>
  </si>
  <si>
    <t>93.57</t>
  </si>
  <si>
    <t>118.06</t>
  </si>
  <si>
    <t>0.84</t>
  </si>
  <si>
    <t>1.35</t>
  </si>
  <si>
    <t>Total Liabilities / Total Assets</t>
  </si>
  <si>
    <t>139.56</t>
  </si>
  <si>
    <t>59.14</t>
  </si>
  <si>
    <t>35.93</t>
  </si>
  <si>
    <t>45.34</t>
  </si>
  <si>
    <t>64.33</t>
  </si>
  <si>
    <t>96.4</t>
  </si>
  <si>
    <t>113.11</t>
  </si>
  <si>
    <t>139.26</t>
  </si>
  <si>
    <t>180.39</t>
  </si>
  <si>
    <t>EBIT / Interest Expense</t>
  </si>
  <si>
    <t>-34.28</t>
  </si>
  <si>
    <t>7.2</t>
  </si>
  <si>
    <t>-53.33</t>
  </si>
  <si>
    <t>-10.86</t>
  </si>
  <si>
    <t>-9.93</t>
  </si>
  <si>
    <t>-6.71</t>
  </si>
  <si>
    <t>-4.16</t>
  </si>
  <si>
    <t>-3.32</t>
  </si>
  <si>
    <t>-1.16</t>
  </si>
  <si>
    <t>EBITDA / Interest Expense</t>
  </si>
  <si>
    <t>-34.19</t>
  </si>
  <si>
    <t>7.22</t>
  </si>
  <si>
    <t>-53.15</t>
  </si>
  <si>
    <t>-10.8</t>
  </si>
  <si>
    <t>-9.6</t>
  </si>
  <si>
    <t>-6.38</t>
  </si>
  <si>
    <t>-3.94</t>
  </si>
  <si>
    <t>-3.11</t>
  </si>
  <si>
    <t>-1.04</t>
  </si>
  <si>
    <t>(EBITDA - Capex) / Interest Expense</t>
  </si>
  <si>
    <t>-34.29</t>
  </si>
  <si>
    <t>7.16</t>
  </si>
  <si>
    <t>-55.79</t>
  </si>
  <si>
    <t>-10.99</t>
  </si>
  <si>
    <t>-9.65</t>
  </si>
  <si>
    <t>-6.42</t>
  </si>
  <si>
    <t>-3.95</t>
  </si>
  <si>
    <t>-1.05</t>
  </si>
  <si>
    <t>Total Debt / EBITDA</t>
  </si>
  <si>
    <t>-0.52</t>
  </si>
  <si>
    <t>-1.49</t>
  </si>
  <si>
    <t>-0.73</t>
  </si>
  <si>
    <t>-0.82</t>
  </si>
  <si>
    <t>-1.58</t>
  </si>
  <si>
    <t>-2.08</t>
  </si>
  <si>
    <t>-2.5</t>
  </si>
  <si>
    <t>-6.51</t>
  </si>
  <si>
    <t>Net Debt / EBITDA</t>
  </si>
  <si>
    <t>-0.85</t>
  </si>
  <si>
    <t>3.37</t>
  </si>
  <si>
    <t>1.29</t>
  </si>
  <si>
    <t>0.77</t>
  </si>
  <si>
    <t>0.15</t>
  </si>
  <si>
    <t>-0.32</t>
  </si>
  <si>
    <t>-0.7</t>
  </si>
  <si>
    <t>-2.87</t>
  </si>
  <si>
    <t>Total Debt / (EBITDA - Capex)</t>
  </si>
  <si>
    <t>0.61</t>
  </si>
  <si>
    <t>-1.42</t>
  </si>
  <si>
    <t>-0.72</t>
  </si>
  <si>
    <t>-1.57</t>
  </si>
  <si>
    <t>-2.07</t>
  </si>
  <si>
    <t>-6.41</t>
  </si>
  <si>
    <t>Net Debt / (EBITDA - Capex)</t>
  </si>
  <si>
    <t>-0.86</t>
  </si>
  <si>
    <t>1.27</t>
  </si>
  <si>
    <t>-2.83</t>
  </si>
  <si>
    <t>Growth Over Prior Year</t>
  </si>
  <si>
    <t>Total Revenues, 1 Yr. Growth %</t>
  </si>
  <si>
    <t>390.18</t>
  </si>
  <si>
    <t>41.83</t>
  </si>
  <si>
    <t>51.99</t>
  </si>
  <si>
    <t>-6.93</t>
  </si>
  <si>
    <t>Gross Profit, 1 Yr. Growth %</t>
  </si>
  <si>
    <t>435.64</t>
  </si>
  <si>
    <t>41.79</t>
  </si>
  <si>
    <t>57.47</t>
  </si>
  <si>
    <t>2.31</t>
  </si>
  <si>
    <t>-6.95</t>
  </si>
  <si>
    <t>EBITDA, 1 Yr. Growth %</t>
  </si>
  <si>
    <t>-190.72</t>
  </si>
  <si>
    <t>-290.39</t>
  </si>
  <si>
    <t>106.15</t>
  </si>
  <si>
    <t>-5.22</t>
  </si>
  <si>
    <t>-9.24</t>
  </si>
  <si>
    <t>-23.27</t>
  </si>
  <si>
    <t>-15.87</t>
  </si>
  <si>
    <t>-59.64</t>
  </si>
  <si>
    <t>EBITA, 1 Yr. Growth %</t>
  </si>
  <si>
    <t>-190.18</t>
  </si>
  <si>
    <t>-291.67</t>
  </si>
  <si>
    <t>106.55</t>
  </si>
  <si>
    <t>-4.63</t>
  </si>
  <si>
    <t>-8.77</t>
  </si>
  <si>
    <t>-23.81</t>
  </si>
  <si>
    <t>-15.88</t>
  </si>
  <si>
    <t>-59.3</t>
  </si>
  <si>
    <t>EBIT, 1 Yr. Growth %</t>
  </si>
  <si>
    <t>Earnings From Cont. Operations, 1 Yr. Growth %</t>
  </si>
  <si>
    <t>-179.86</t>
  </si>
  <si>
    <t>-316.26</t>
  </si>
  <si>
    <t>118.11</t>
  </si>
  <si>
    <t>3.18</t>
  </si>
  <si>
    <t>-9.33</t>
  </si>
  <si>
    <t>-17.53</t>
  </si>
  <si>
    <t>-9.07</t>
  </si>
  <si>
    <t>-52.58</t>
  </si>
  <si>
    <t>Net Income, 1 Yr. Growth %</t>
  </si>
  <si>
    <t>Normalized Net Income, 1 Yr. Growth %</t>
  </si>
  <si>
    <t>-3.53</t>
  </si>
  <si>
    <t>-3.03</t>
  </si>
  <si>
    <t>-17.46</t>
  </si>
  <si>
    <t>-9.14</t>
  </si>
  <si>
    <t>Diluted EPS Before Extra, 1 Yr. Growth %</t>
  </si>
  <si>
    <t>-103.26</t>
  </si>
  <si>
    <t>-52.39</t>
  </si>
  <si>
    <t>-2.02</t>
  </si>
  <si>
    <t>-21.35</t>
  </si>
  <si>
    <t>-29.97</t>
  </si>
  <si>
    <t>-39.82</t>
  </si>
  <si>
    <t>-63.66</t>
  </si>
  <si>
    <t>Accounts Receivable, 1 Yr. Growth %</t>
  </si>
  <si>
    <t>490.61</t>
  </si>
  <si>
    <t>71.47</t>
  </si>
  <si>
    <t>51.53</t>
  </si>
  <si>
    <t>-4.28</t>
  </si>
  <si>
    <t>-41.28</t>
  </si>
  <si>
    <t>Inventory, 1 Yr. Growth %</t>
  </si>
  <si>
    <t>254.3</t>
  </si>
  <si>
    <t>-51.15</t>
  </si>
  <si>
    <t>159.53</t>
  </si>
  <si>
    <t>31.02</t>
  </si>
  <si>
    <t>-20.29</t>
  </si>
  <si>
    <t>-14.73</t>
  </si>
  <si>
    <t>Net Property, Plant and Equip., 1 Yr. Growth %</t>
  </si>
  <si>
    <t>69.11</t>
  </si>
  <si>
    <t>693.81</t>
  </si>
  <si>
    <t>51.48</t>
  </si>
  <si>
    <t>14.26</t>
  </si>
  <si>
    <t>80.4</t>
  </si>
  <si>
    <t>-32.58</t>
  </si>
  <si>
    <t>-39.98</t>
  </si>
  <si>
    <t>-29.41</t>
  </si>
  <si>
    <t>Total Assets, 1 Yr. Growth %</t>
  </si>
  <si>
    <t>159.55</t>
  </si>
  <si>
    <t>480.34</t>
  </si>
  <si>
    <t>-10.01</t>
  </si>
  <si>
    <t>-20.43</t>
  </si>
  <si>
    <t>9.36</t>
  </si>
  <si>
    <t>-12.04</t>
  </si>
  <si>
    <t>-13.16</t>
  </si>
  <si>
    <t>-25.3</t>
  </si>
  <si>
    <t>Tangible Book Value, 1 Yr. Growth %</t>
  </si>
  <si>
    <t>-6.32</t>
  </si>
  <si>
    <t>-202.18</t>
  </si>
  <si>
    <t>-23.23</t>
  </si>
  <si>
    <t>-48.08</t>
  </si>
  <si>
    <t>-88.98</t>
  </si>
  <si>
    <t>-420.74</t>
  </si>
  <si>
    <t>160.08</t>
  </si>
  <si>
    <t>52.95</t>
  </si>
  <si>
    <t>Common Equity, 1 Yr. Growth %</t>
  </si>
  <si>
    <t>Cash From Operations, 1 Yr. Growth %</t>
  </si>
  <si>
    <t>-175.64</t>
  </si>
  <si>
    <t>-264.14</t>
  </si>
  <si>
    <t>157.33</t>
  </si>
  <si>
    <t>-1.09</t>
  </si>
  <si>
    <t>-5.08</t>
  </si>
  <si>
    <t>-10.75</t>
  </si>
  <si>
    <t>-12.07</t>
  </si>
  <si>
    <t>-69.65</t>
  </si>
  <si>
    <t>Capital Expenditures, 1 Yr. Growth %</t>
  </si>
  <si>
    <t>168.75</t>
  </si>
  <si>
    <t>-29.76</t>
  </si>
  <si>
    <t>-67.04</t>
  </si>
  <si>
    <t>-1.97</t>
  </si>
  <si>
    <t>-69.41</t>
  </si>
  <si>
    <t>-62.28</t>
  </si>
  <si>
    <t>420.63</t>
  </si>
  <si>
    <t>Levered Free Cash Flow, 1 Yr. Growth %</t>
  </si>
  <si>
    <t>-278.31</t>
  </si>
  <si>
    <t>216.37</t>
  </si>
  <si>
    <t>-6.55</t>
  </si>
  <si>
    <t>-6.85</t>
  </si>
  <si>
    <t>-10.19</t>
  </si>
  <si>
    <t>-14.1</t>
  </si>
  <si>
    <t>-80.34</t>
  </si>
  <si>
    <t>Unlevered Free Cash Flow, 1 Yr. Growth %</t>
  </si>
  <si>
    <t>-253.58</t>
  </si>
  <si>
    <t>193.14</t>
  </si>
  <si>
    <t>-7.2</t>
  </si>
  <si>
    <t>-10.82</t>
  </si>
  <si>
    <t>-14.67</t>
  </si>
  <si>
    <t>-17.25</t>
  </si>
  <si>
    <t>-109.22</t>
  </si>
  <si>
    <t>Compound Annual Growth Rate Over Two Years</t>
  </si>
  <si>
    <t>Total Revenues, 2 Yr. CAGR %</t>
  </si>
  <si>
    <t>-61.43</t>
  </si>
  <si>
    <t>163.67</t>
  </si>
  <si>
    <t>46.82</t>
  </si>
  <si>
    <t>24.62</t>
  </si>
  <si>
    <t>-2.49</t>
  </si>
  <si>
    <t>Gross Profit, 2 Yr. CAGR %</t>
  </si>
  <si>
    <t>-66.04</t>
  </si>
  <si>
    <t>175.59</t>
  </si>
  <si>
    <t>49.42</t>
  </si>
  <si>
    <t>26.93</t>
  </si>
  <si>
    <t>-2.43</t>
  </si>
  <si>
    <t>EBITDA, 2 Yr. CAGR %</t>
  </si>
  <si>
    <t>31.42</t>
  </si>
  <si>
    <t>98.11</t>
  </si>
  <si>
    <t>39.78</t>
  </si>
  <si>
    <t>-7.25</t>
  </si>
  <si>
    <t>-16.55</t>
  </si>
  <si>
    <t>-19.65</t>
  </si>
  <si>
    <t>-41.73</t>
  </si>
  <si>
    <t>EBITA, 2 Yr. CAGR %</t>
  </si>
  <si>
    <t>31.47</t>
  </si>
  <si>
    <t>98.97</t>
  </si>
  <si>
    <t>40.35</t>
  </si>
  <si>
    <t>-6.72</t>
  </si>
  <si>
    <t>-16.63</t>
  </si>
  <si>
    <t>-19.95</t>
  </si>
  <si>
    <t>-41.49</t>
  </si>
  <si>
    <t>EBIT, 2 Yr. CAGR %</t>
  </si>
  <si>
    <t>Earnings From Cont. Operations, 2 Yr. CAGR %</t>
  </si>
  <si>
    <t>117.18</t>
  </si>
  <si>
    <t>50.02</t>
  </si>
  <si>
    <t>-3.28</t>
  </si>
  <si>
    <t>-13.53</t>
  </si>
  <si>
    <t>-13.4</t>
  </si>
  <si>
    <t>-34.34</t>
  </si>
  <si>
    <t>Net Income, 2 Yr. CAGR %</t>
  </si>
  <si>
    <t>Normalized Net Income, 2 Yr. CAGR %</t>
  </si>
  <si>
    <t>45.06</t>
  </si>
  <si>
    <t>-10.53</t>
  </si>
  <si>
    <t>-34.36</t>
  </si>
  <si>
    <t>Diluted EPS Before Extra, 2 Yr. CAGR %</t>
  </si>
  <si>
    <t>-24.83</t>
  </si>
  <si>
    <t>189.51</t>
  </si>
  <si>
    <t>-31.7</t>
  </si>
  <si>
    <t>-12.21</t>
  </si>
  <si>
    <t>-25.78</t>
  </si>
  <si>
    <t>-35.08</t>
  </si>
  <si>
    <t>-53.23</t>
  </si>
  <si>
    <t>Accounts Receivable, 2 Yr. CAGR %</t>
  </si>
  <si>
    <t>218.23</t>
  </si>
  <si>
    <t>61.19</t>
  </si>
  <si>
    <t>20.43</t>
  </si>
  <si>
    <t>-25.03</t>
  </si>
  <si>
    <t>Inventory, 2 Yr. CAGR %</t>
  </si>
  <si>
    <t>31.56</t>
  </si>
  <si>
    <t>12.6</t>
  </si>
  <si>
    <t>84.4</t>
  </si>
  <si>
    <t>-17.56</t>
  </si>
  <si>
    <t>Net Property, Plant and Equip., 2 Yr. CAGR %</t>
  </si>
  <si>
    <t>266.39</t>
  </si>
  <si>
    <t>246.77</t>
  </si>
  <si>
    <t>43.57</t>
  </si>
  <si>
    <t>10.29</t>
  </si>
  <si>
    <t>-36.38</t>
  </si>
  <si>
    <t>-34.91</t>
  </si>
  <si>
    <t>Total Assets, 2 Yr. CAGR %</t>
  </si>
  <si>
    <t>288.1</t>
  </si>
  <si>
    <t>128.52</t>
  </si>
  <si>
    <t>-15.38</t>
  </si>
  <si>
    <t>-1.92</t>
  </si>
  <si>
    <t>-12.6</t>
  </si>
  <si>
    <t>-19.46</t>
  </si>
  <si>
    <t>Tangible Book Value, 2 Yr. CAGR %</t>
  </si>
  <si>
    <t>-2.16</t>
  </si>
  <si>
    <t>-11.43</t>
  </si>
  <si>
    <t>-36.86</t>
  </si>
  <si>
    <t>-76.08</t>
  </si>
  <si>
    <t>-40.54</t>
  </si>
  <si>
    <t>188.82</t>
  </si>
  <si>
    <t>99.45</t>
  </si>
  <si>
    <t>Common Equity, 2 Yr. CAGR %</t>
  </si>
  <si>
    <t>Cash From Operations, 2 Yr. CAGR %</t>
  </si>
  <si>
    <t>11.43</t>
  </si>
  <si>
    <t>105.6</t>
  </si>
  <si>
    <t>59.54</t>
  </si>
  <si>
    <t>-3.1</t>
  </si>
  <si>
    <t>-7.96</t>
  </si>
  <si>
    <t>-11.41</t>
  </si>
  <si>
    <t>-48.34</t>
  </si>
  <si>
    <t>Capital Expenditures, 2 Yr. CAGR %</t>
  </si>
  <si>
    <t>448.41</t>
  </si>
  <si>
    <t>180.37</t>
  </si>
  <si>
    <t>-51.89</t>
  </si>
  <si>
    <t>-43.16</t>
  </si>
  <si>
    <t>-45.24</t>
  </si>
  <si>
    <t>-66.03</t>
  </si>
  <si>
    <t>40.15</t>
  </si>
  <si>
    <t>Levered Free Cash Flow, 2 Yr. CAGR %</t>
  </si>
  <si>
    <t>137.5</t>
  </si>
  <si>
    <t>71.94</t>
  </si>
  <si>
    <t>-6.7</t>
  </si>
  <si>
    <t>-8.54</t>
  </si>
  <si>
    <t>-12.17</t>
  </si>
  <si>
    <t>-58.91</t>
  </si>
  <si>
    <t>Unlevered Free Cash Flow, 2 Yr. CAGR %</t>
  </si>
  <si>
    <t>112.17</t>
  </si>
  <si>
    <t>64.93</t>
  </si>
  <si>
    <t>-9.03</t>
  </si>
  <si>
    <t>-12.76</t>
  </si>
  <si>
    <t>-15.97</t>
  </si>
  <si>
    <t>-72.38</t>
  </si>
  <si>
    <t>Compound Annual Growth Rate Over Three Years</t>
  </si>
  <si>
    <t>Total Revenues, 3 Yr. CAGR %</t>
  </si>
  <si>
    <t>336.41</t>
  </si>
  <si>
    <t>119.44</t>
  </si>
  <si>
    <t>30.11</t>
  </si>
  <si>
    <t>13.06</t>
  </si>
  <si>
    <t>Gross Profit, 3 Yr. CAGR %</t>
  </si>
  <si>
    <t>300.9</t>
  </si>
  <si>
    <t>-14.84</t>
  </si>
  <si>
    <t>128.68</t>
  </si>
  <si>
    <t>31.7</t>
  </si>
  <si>
    <t>14.45</t>
  </si>
  <si>
    <t>EBITDA, 3 Yr. CAGR %</t>
  </si>
  <si>
    <t>52.7</t>
  </si>
  <si>
    <t>54.94</t>
  </si>
  <si>
    <t>21.04</t>
  </si>
  <si>
    <t>-12.93</t>
  </si>
  <si>
    <t>-16.32</t>
  </si>
  <si>
    <t>-36.13</t>
  </si>
  <si>
    <t>EBITA, 3 Yr. CAGR %</t>
  </si>
  <si>
    <t>52.84</t>
  </si>
  <si>
    <t>55.72</t>
  </si>
  <si>
    <t>21.58</t>
  </si>
  <si>
    <t>-12.81</t>
  </si>
  <si>
    <t>-16.38</t>
  </si>
  <si>
    <t>-36.11</t>
  </si>
  <si>
    <t>EBIT, 3 Yr. CAGR %</t>
  </si>
  <si>
    <t>Earnings From Cont. Operations, 3 Yr. CAGR %</t>
  </si>
  <si>
    <t>55.6</t>
  </si>
  <si>
    <t>69.47</t>
  </si>
  <si>
    <t>26.84</t>
  </si>
  <si>
    <t>-8.28</t>
  </si>
  <si>
    <t>-12.06</t>
  </si>
  <si>
    <t>-29.15</t>
  </si>
  <si>
    <t>Net Income, 3 Yr. CAGR %</t>
  </si>
  <si>
    <t>Normalized Net Income, 3 Yr. CAGR %</t>
  </si>
  <si>
    <t>65.71</t>
  </si>
  <si>
    <t>-8.26</t>
  </si>
  <si>
    <t>-10.07</t>
  </si>
  <si>
    <t>Diluted EPS Before Extra, 3 Yr. CAGR %</t>
  </si>
  <si>
    <t>-35.45</t>
  </si>
  <si>
    <t>101.75</t>
  </si>
  <si>
    <t>-28.41</t>
  </si>
  <si>
    <t>-18.58</t>
  </si>
  <si>
    <t>-30.79</t>
  </si>
  <si>
    <t>-46.5</t>
  </si>
  <si>
    <t>Accounts Receivable, 3 Yr. CAGR %</t>
  </si>
  <si>
    <t>148.5</t>
  </si>
  <si>
    <t>35.49</t>
  </si>
  <si>
    <t>-5.21</t>
  </si>
  <si>
    <t>Inventory, 3 Yr. CAGR %</t>
  </si>
  <si>
    <t>18.43</t>
  </si>
  <si>
    <t>39.43</t>
  </si>
  <si>
    <t>-3.79</t>
  </si>
  <si>
    <t>Net Property, Plant and Equip., 3 Yr. CAGR %</t>
  </si>
  <si>
    <t>172.95</t>
  </si>
  <si>
    <t>139.51</t>
  </si>
  <si>
    <t>46.16</t>
  </si>
  <si>
    <t>11.6</t>
  </si>
  <si>
    <t>-9.96</t>
  </si>
  <si>
    <t>-34.14</t>
  </si>
  <si>
    <t>Total Assets, 3 Yr. CAGR %</t>
  </si>
  <si>
    <t>138.43</t>
  </si>
  <si>
    <t>60.77</t>
  </si>
  <si>
    <t>-7.83</t>
  </si>
  <si>
    <t>-8.53</t>
  </si>
  <si>
    <t>-5.82</t>
  </si>
  <si>
    <t>-17.06</t>
  </si>
  <si>
    <t>Tangible Book Value, 3 Yr. CAGR %</t>
  </si>
  <si>
    <t>-9.76</t>
  </si>
  <si>
    <t>-25.87</t>
  </si>
  <si>
    <t>-64.71</t>
  </si>
  <si>
    <t>-43.17</t>
  </si>
  <si>
    <t>-2.76</t>
  </si>
  <si>
    <t>133.67</t>
  </si>
  <si>
    <t>Common Equity, 3 Yr. CAGR %</t>
  </si>
  <si>
    <t>Cash From Operations, 3 Yr. CAGR %</t>
  </si>
  <si>
    <t>47.32</t>
  </si>
  <si>
    <t>61.1</t>
  </si>
  <si>
    <t>34.19</t>
  </si>
  <si>
    <t>-5.72</t>
  </si>
  <si>
    <t>-9.35</t>
  </si>
  <si>
    <t>-38.01</t>
  </si>
  <si>
    <t>Capital Expenditures, 3 Yr. CAGR %</t>
  </si>
  <si>
    <t>176.44</t>
  </si>
  <si>
    <t>37.34</t>
  </si>
  <si>
    <t>-53.77</t>
  </si>
  <si>
    <t>-51.64</t>
  </si>
  <si>
    <t>-15.62</t>
  </si>
  <si>
    <t>Levered Free Cash Flow, 3 Yr. CAGR %</t>
  </si>
  <si>
    <t>74.03</t>
  </si>
  <si>
    <t>40.17</t>
  </si>
  <si>
    <t>-7.88</t>
  </si>
  <si>
    <t>-10.43</t>
  </si>
  <si>
    <t>-46.67</t>
  </si>
  <si>
    <t>Unlevered Free Cash Flow, 3 Yr. CAGR %</t>
  </si>
  <si>
    <t>61.05</t>
  </si>
  <si>
    <t>34.37</t>
  </si>
  <si>
    <t>-10.95</t>
  </si>
  <si>
    <t>-14.29</t>
  </si>
  <si>
    <t>-59.77</t>
  </si>
  <si>
    <t>Compound Annual Growth Rate Over Five Years</t>
  </si>
  <si>
    <t>Total Revenues, 5 Yr. CAGR %</t>
  </si>
  <si>
    <t>256.75</t>
  </si>
  <si>
    <t>9.46</t>
  </si>
  <si>
    <t>58.64</t>
  </si>
  <si>
    <t>Gross Profit, 5 Yr. CAGR %</t>
  </si>
  <si>
    <t>245.09</t>
  </si>
  <si>
    <t>62.65</t>
  </si>
  <si>
    <t>EBITDA, 5 Yr. CAGR %</t>
  </si>
  <si>
    <t>25.09</t>
  </si>
  <si>
    <t>20.97</t>
  </si>
  <si>
    <t>2.74</t>
  </si>
  <si>
    <t>-25.85</t>
  </si>
  <si>
    <t>EBITA, 5 Yr. CAGR %</t>
  </si>
  <si>
    <t>25.44</t>
  </si>
  <si>
    <t>21.28</t>
  </si>
  <si>
    <t>2.87</t>
  </si>
  <si>
    <t>-25.67</t>
  </si>
  <si>
    <t>EBIT, 5 Yr. CAGR %</t>
  </si>
  <si>
    <t>Earnings From Cont. Operations, 5 Yr. CAGR %</t>
  </si>
  <si>
    <t>28.65</t>
  </si>
  <si>
    <t>29.48</t>
  </si>
  <si>
    <t>8.88</t>
  </si>
  <si>
    <t>-19.76</t>
  </si>
  <si>
    <t>Net Income, 5 Yr. CAGR %</t>
  </si>
  <si>
    <t>Normalized Net Income, 5 Yr. CAGR %</t>
  </si>
  <si>
    <t>29.5</t>
  </si>
  <si>
    <t>Diluted EPS Before Extra, 5 Yr. CAGR %</t>
  </si>
  <si>
    <t>35.24</t>
  </si>
  <si>
    <t>-31.16</t>
  </si>
  <si>
    <t>-34.78</t>
  </si>
  <si>
    <t>Accounts Receivable, 5 Yr. CAGR %</t>
  </si>
  <si>
    <t>53.87</t>
  </si>
  <si>
    <t>Inventory, 5 Yr. CAGR %</t>
  </si>
  <si>
    <t>36.22</t>
  </si>
  <si>
    <t>Net Property, Plant and Equip., 5 Yr. CAGR %</t>
  </si>
  <si>
    <t>111.09</t>
  </si>
  <si>
    <t>75.63</t>
  </si>
  <si>
    <t>4.79</t>
  </si>
  <si>
    <t>-10.05</t>
  </si>
  <si>
    <t>Total Assets, 5 Yr. CAGR %</t>
  </si>
  <si>
    <t>63.81</t>
  </si>
  <si>
    <t>31.93</t>
  </si>
  <si>
    <t>-9.77</t>
  </si>
  <si>
    <t>Tangible Book Value, 5 Yr. CAGR %</t>
  </si>
  <si>
    <t>-46.94</t>
  </si>
  <si>
    <t>-32.13</t>
  </si>
  <si>
    <t>-18.19</t>
  </si>
  <si>
    <t>-6.1</t>
  </si>
  <si>
    <t>Common Equity, 5 Yr. CAGR %</t>
  </si>
  <si>
    <t>Cash From Operations, 5 Yr. CAGR %</t>
  </si>
  <si>
    <t>24.59</t>
  </si>
  <si>
    <t>28.78</t>
  </si>
  <si>
    <t>13.65</t>
  </si>
  <si>
    <t>-25.89</t>
  </si>
  <si>
    <t>Capital Expenditures, 5 Yr. CAGR %</t>
  </si>
  <si>
    <t>46.83</t>
  </si>
  <si>
    <t>-4.93</t>
  </si>
  <si>
    <t>-51.74</t>
  </si>
  <si>
    <t>-27.96</t>
  </si>
  <si>
    <t>Levered Free Cash Flow, 5 Yr. CAGR %</t>
  </si>
  <si>
    <t>34.55</t>
  </si>
  <si>
    <t>16.26</t>
  </si>
  <si>
    <t>-33.3</t>
  </si>
  <si>
    <t>Unlevered Free Cash Flow, 5 Yr. CAGR %</t>
  </si>
  <si>
    <t>26.03</t>
  </si>
  <si>
    <t>11.37</t>
  </si>
  <si>
    <t>-44.24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</si>
  <si>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</si>
  <si>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</si>
  <si>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</si>
  <si>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</si>
  <si>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</si>
  <si>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</si>
  <si>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</si>
  <si>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</si>
  <si>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</si>
  <si>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422.7</t>
  </si>
  <si>
    <t>215.6</t>
  </si>
  <si>
    <t>133.2</t>
  </si>
  <si>
    <t>203.2</t>
  </si>
  <si>
    <t>144.9</t>
  </si>
  <si>
    <t>50.48</t>
  </si>
  <si>
    <t>-</t>
  </si>
  <si>
    <t>Change</t>
  </si>
  <si>
    <t>-48.99%</t>
  </si>
  <si>
    <t>-38.24%</t>
  </si>
  <si>
    <t>52.6%</t>
  </si>
  <si>
    <t>-28.7%</t>
  </si>
  <si>
    <t>-65.16%</t>
  </si>
  <si>
    <t>0%</t>
  </si>
  <si>
    <t>Enterprise Value (EV)</t>
  </si>
  <si>
    <t>P/E ratio</t>
  </si>
  <si>
    <t>-3.51x</t>
  </si>
  <si>
    <t>-2x</t>
  </si>
  <si>
    <t>-1.12x</t>
  </si>
  <si>
    <t>-2.13x</t>
  </si>
  <si>
    <t>-4.03x</t>
  </si>
  <si>
    <t>-1.76x</t>
  </si>
  <si>
    <t>-2.11x</t>
  </si>
  <si>
    <t>-4.54x</t>
  </si>
  <si>
    <t>PBR</t>
  </si>
  <si>
    <t>PEG</t>
  </si>
  <si>
    <t>0.1x</t>
  </si>
  <si>
    <t>0x</t>
  </si>
  <si>
    <t>Capitalization / Revenue</t>
  </si>
  <si>
    <t>12.2x</t>
  </si>
  <si>
    <t>4.39x</t>
  </si>
  <si>
    <t>1.78x</t>
  </si>
  <si>
    <t>2.66x</t>
  </si>
  <si>
    <t>2.04x</t>
  </si>
  <si>
    <t>0.64x</t>
  </si>
  <si>
    <t>0.46x</t>
  </si>
  <si>
    <t>0.39x</t>
  </si>
  <si>
    <t>EV / Revenue</t>
  </si>
  <si>
    <t>EV / EBITDA</t>
  </si>
  <si>
    <t>-0x</t>
  </si>
  <si>
    <t>-4.16x</t>
  </si>
  <si>
    <t>88.4x</t>
  </si>
  <si>
    <t>2.96x</t>
  </si>
  <si>
    <t>EV / EBIT</t>
  </si>
  <si>
    <t>-2.49x</t>
  </si>
  <si>
    <t>-7.42x</t>
  </si>
  <si>
    <t>57.2x</t>
  </si>
  <si>
    <t>EV / FCF</t>
  </si>
  <si>
    <t>-8.52x</t>
  </si>
  <si>
    <t>-2.66x</t>
  </si>
  <si>
    <t>-7.02x</t>
  </si>
  <si>
    <t>FCF Yield</t>
  </si>
  <si>
    <t>-22.4%</t>
  </si>
  <si>
    <t>-40.2%</t>
  </si>
  <si>
    <t>-57.9%</t>
  </si>
  <si>
    <t>-11.7%</t>
  </si>
  <si>
    <t>-37.6%</t>
  </si>
  <si>
    <t>-14.2%</t>
  </si>
  <si>
    <t>Dividend per Share
                                    2</t>
  </si>
  <si>
    <t>Rate of return</t>
  </si>
  <si>
    <t>EPS
                                    2</t>
  </si>
  <si>
    <t>-39.45</t>
  </si>
  <si>
    <t>-31.05</t>
  </si>
  <si>
    <t>-21.75</t>
  </si>
  <si>
    <t>-13.05</t>
  </si>
  <si>
    <t>-4.8</t>
  </si>
  <si>
    <t>-2.85</t>
  </si>
  <si>
    <t>-2.375</t>
  </si>
  <si>
    <t>-1.107</t>
  </si>
  <si>
    <t>Distribution rate</t>
  </si>
  <si>
    <t>Net sales
                                    1</t>
  </si>
  <si>
    <t>34.63</t>
  </si>
  <si>
    <t>49.12</t>
  </si>
  <si>
    <t>74.65</t>
  </si>
  <si>
    <t>76.28</t>
  </si>
  <si>
    <t>70.99</t>
  </si>
  <si>
    <t>78.93</t>
  </si>
  <si>
    <t>109.4</t>
  </si>
  <si>
    <t>131</t>
  </si>
  <si>
    <t>EBITDA
                                    1</t>
  </si>
  <si>
    <t>-84.63</t>
  </si>
  <si>
    <t>-85.76</t>
  </si>
  <si>
    <t>-65.8</t>
  </si>
  <si>
    <t>-55.36</t>
  </si>
  <si>
    <t>-22.35</t>
  </si>
  <si>
    <t>-12.12</t>
  </si>
  <si>
    <t>0.571</t>
  </si>
  <si>
    <t>17.05</t>
  </si>
  <si>
    <t>EBIT
                                    1</t>
  </si>
  <si>
    <t>-95.6</t>
  </si>
  <si>
    <t>-87.22</t>
  </si>
  <si>
    <t>-66.45</t>
  </si>
  <si>
    <t>-55.9</t>
  </si>
  <si>
    <t>-22.75</t>
  </si>
  <si>
    <t>-20.31</t>
  </si>
  <si>
    <t>-6.804</t>
  </si>
  <si>
    <t>0.8827</t>
  </si>
  <si>
    <t>Net income
                                    1</t>
  </si>
  <si>
    <t>-110.1</t>
  </si>
  <si>
    <t>-99.79</t>
  </si>
  <si>
    <t>-82.3</t>
  </si>
  <si>
    <t>-74.83</t>
  </si>
  <si>
    <t>-35.48</t>
  </si>
  <si>
    <t>-28.27</t>
  </si>
  <si>
    <t>-23.61</t>
  </si>
  <si>
    <t>-10.22</t>
  </si>
  <si>
    <t>Reference price
                                    2</t>
  </si>
  <si>
    <t>138.300</t>
  </si>
  <si>
    <t>62.100</t>
  </si>
  <si>
    <t>24.300</t>
  </si>
  <si>
    <t>27.750</t>
  </si>
  <si>
    <t>19.350</t>
  </si>
  <si>
    <t>5.020</t>
  </si>
  <si>
    <t>Nbr of stocks (in thousands)</t>
  </si>
  <si>
    <t>3,056</t>
  </si>
  <si>
    <t>3,472</t>
  </si>
  <si>
    <t>5,480</t>
  </si>
  <si>
    <t>7,323</t>
  </si>
  <si>
    <t>7,487</t>
  </si>
  <si>
    <t>10,055</t>
  </si>
  <si>
    <t>Announcement Date</t>
  </si>
  <si>
    <t>3/5/20</t>
  </si>
  <si>
    <t>3/3/21</t>
  </si>
  <si>
    <t>3/8/22</t>
  </si>
  <si>
    <t>3/7/23</t>
  </si>
  <si>
    <t>3/7/24</t>
  </si>
  <si>
    <t>address1</t>
  </si>
  <si>
    <t>1020 Stony Hill Road</t>
  </si>
  <si>
    <t>address2</t>
  </si>
  <si>
    <t>Suite 300</t>
  </si>
  <si>
    <t>city</t>
  </si>
  <si>
    <t>Yardley</t>
  </si>
  <si>
    <t>state</t>
  </si>
  <si>
    <t>PA</t>
  </si>
  <si>
    <t>zip</t>
  </si>
  <si>
    <t>19067</t>
  </si>
  <si>
    <t>country</t>
  </si>
  <si>
    <t>phone</t>
  </si>
  <si>
    <t>267 364 3500</t>
  </si>
  <si>
    <t>fax</t>
  </si>
  <si>
    <t>267 395 2119</t>
  </si>
  <si>
    <t>website</t>
  </si>
  <si>
    <t>https://www.optinose.com</t>
  </si>
  <si>
    <t>industry</t>
  </si>
  <si>
    <t>Drug Manufacturers - Specialty &amp; Generic</t>
  </si>
  <si>
    <t>industryKey</t>
  </si>
  <si>
    <t>drug-manufacturers-specialty-generic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</si>
  <si>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</si>
  <si>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</si>
  <si>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</si>
  <si>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</si>
  <si>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</si>
  <si>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</si>
  <si>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</si>
  <si>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OptiNose, Inc., a specialty pharmaceutical company, focuses on the development and commercialization of products for patients treated by ear, nose, throat, and allergy specialists in the United States. The company offers XHANCE, a therapeutic product utilizing its proprietary exhalation delivery system (EDS) that delivers a topically acting corticosteroid for the treatment of chronic rhinosinusitis with nasal polyps, as well as is in Phase IIIb clinical trial for treatment of chronic sinusitis; and Onzetra Xsail, a powder EDS device. It has a license agreement with Currax Pharmaceuticals LLC for the commercialization of Onzetra Xsail. The company was founded in 2000 and is headquartered in Yardley, Pennsylvania.</t>
  </si>
  <si>
    <t>fullTimeEmployees</t>
  </si>
  <si>
    <t>companyOfficers</t>
  </si>
  <si>
    <t>[{'maxAge': 1, 'name': 'Dr. Ramy A. Mahmoud M.D., M.P.H.', 'age': 59, 'title': 'CEO &amp; Director', 'yearBorn': 1965, 'fiscalYear': 2023, 'totalPay': 1120945, 'exercisedValue': 0, 'unexercisedValue': 0}, {'maxAge': 1, 'name': 'Mr. Michael F. Marino Esq.', 'age': 48, 'title': 'Chief Legal Officer &amp; Corporate Secretary', 'yearBorn': 1976, 'fiscalYear': 2023, 'totalPay': 785947, 'exercisedValue': 0, 'unexercisedValue': 0}, {'maxAge': 1, 'name': 'Mr. Paul  Spence', 'age': 56, 'title': 'Chief Commercial Officer', 'yearBorn': 1968, 'fiscalYear': 2023, 'totalPay': 664019, 'exercisedValue': 0, 'unexercisedValue': 0}, {'maxAge': 1, 'name': 'Mr. P. Terence  Kohler', 'title': 'Chief Financial Officer', 'fiscalYear': 2023, 'exercisedValue': 0, 'unexercisedValue': 0}, {'maxAge': 1, 'name': 'Mr. Anthony J. Krick', 'age': 43, 'title': 'VP of Finance &amp; Chief Accounting Officer', 'yearBorn': 1981, 'fiscalYear': 2023, 'exercisedValue': 0, 'unexercisedValue': 0}, {'maxAge': 1, 'name': 'Mr. Jonathan  Neely', 'title': 'Vice President of Investor Relations &amp; Business Development', 'fiscalYear': 2023, 'exercisedValue': 0, 'unexercisedValue': 0}, {'maxAge': 1, 'name': 'Ms. Karen E. Brophy', 'age': 61, 'title': 'Chief Human Resources Officer &amp; VP of Human Resources', 'yearBorn': 1963,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</si>
  <si>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</si>
  <si>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</si>
  <si>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</si>
  <si>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</si>
  <si>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</si>
  <si>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</si>
  <si>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</si>
  <si>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</si>
  <si>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</si>
  <si>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</si>
  <si>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</si>
  <si>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</si>
  <si>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</si>
  <si>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</si>
  <si>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</si>
  <si>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</si>
  <si>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</si>
  <si>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</si>
  <si>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</si>
  <si>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</si>
  <si>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</si>
  <si>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</si>
  <si>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</si>
  <si>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</si>
  <si>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</si>
  <si>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</si>
  <si>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</si>
  <si>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</si>
  <si>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</si>
  <si>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</si>
  <si>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</si>
  <si>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</si>
  <si>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</si>
  <si>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</si>
  <si>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</si>
  <si>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</si>
  <si>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</si>
  <si>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</si>
  <si>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</si>
  <si>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</si>
  <si>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</si>
  <si>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</si>
  <si>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</si>
  <si>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</si>
  <si>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</si>
  <si>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</si>
  <si>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</si>
  <si>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</si>
  <si>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</si>
  <si>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</si>
  <si>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</si>
  <si>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</si>
  <si>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</si>
  <si>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</si>
  <si>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</si>
  <si>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</si>
  <si>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</si>
  <si>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1:15</t>
  </si>
  <si>
    <t>lastSplitDate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</si>
  <si>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</si>
  <si>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</si>
  <si>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</si>
  <si>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</si>
  <si>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</si>
  <si>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</si>
  <si>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</si>
  <si>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</si>
  <si>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</si>
  <si>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</si>
  <si>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</si>
  <si>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OptiNose,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</si>
  <si>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</si>
  <si>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</si>
  <si>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</si>
  <si>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</si>
  <si>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</si>
  <si>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</si>
  <si>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</si>
  <si>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9935cfef-8b2d-350a-a595-96d5fb99e4f0</t>
  </si>
  <si>
    <t>messageBoardId</t>
  </si>
  <si>
    <t>finmb_252053415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</si>
  <si>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</si>
  <si>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</si>
  <si>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</si>
  <si>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</si>
  <si>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</si>
  <si>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</si>
  <si>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</si>
  <si>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</si>
  <si>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</si>
  <si>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</si>
  <si>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</si>
  <si>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</si>
  <si>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</si>
  <si>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quickRatio</t>
  </si>
  <si>
    <t>currentRatio</t>
  </si>
  <si>
    <t>totalRevenue</t>
  </si>
  <si>
    <t>revenuePerShare</t>
  </si>
  <si>
    <t>returnOnAssets</t>
  </si>
  <si>
    <t>grossProfits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</si>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</sst>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optinos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5.3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-0.9821150582786871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5.0477604E7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-0.236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-1.7822465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-28.0</v>
      </c>
      <c r="C2" s="1">
        <v>22.0</v>
      </c>
      <c r="D2" s="1">
        <v>-48.0</v>
      </c>
      <c r="E2" s="1">
        <v>-107.0</v>
      </c>
      <c r="F2" s="1">
        <v>-110.0</v>
      </c>
      <c r="G2" s="1">
        <v>-99.0</v>
      </c>
      <c r="H2" s="1">
        <v>-82.0</v>
      </c>
      <c r="I2" s="1">
        <v>-74.0</v>
      </c>
      <c r="J2" s="1">
        <v>-35.0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7.0</v>
      </c>
      <c r="C3" s="1">
        <v>8.0</v>
      </c>
      <c r="D3" s="1">
        <v>16.0</v>
      </c>
      <c r="E3" s="1">
        <v>53.0</v>
      </c>
      <c r="F3" s="1">
        <v>1.0</v>
      </c>
      <c r="G3" s="1">
        <v>1.0</v>
      </c>
      <c r="H3" s="1">
        <v>64.0</v>
      </c>
      <c r="I3" s="1">
        <v>53.0</v>
      </c>
      <c r="J3" s="1">
        <v>40.0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7.0</v>
      </c>
      <c r="C4" s="1">
        <v>8.0</v>
      </c>
      <c r="D4" s="1">
        <v>16.0</v>
      </c>
      <c r="E4" s="1">
        <v>53.0</v>
      </c>
      <c r="F4" s="1">
        <v>1.0</v>
      </c>
      <c r="G4" s="1">
        <v>1.0</v>
      </c>
      <c r="H4" s="1">
        <v>64.0</v>
      </c>
      <c r="I4" s="1">
        <v>53.0</v>
      </c>
      <c r="J4" s="1">
        <v>40.0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19.0</v>
      </c>
      <c r="C5" s="1">
        <v>77.0</v>
      </c>
      <c r="D5" s="1">
        <v>19.0</v>
      </c>
      <c r="E5" s="1">
        <v>40.0</v>
      </c>
      <c r="F5" s="1">
        <v>65.0</v>
      </c>
      <c r="G5" s="1">
        <v>1.0</v>
      </c>
      <c r="H5" s="1">
        <v>1.0</v>
      </c>
      <c r="I5" s="1">
        <v>2.0</v>
      </c>
      <c r="J5" s="1">
        <v>1.0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-6.0</v>
      </c>
      <c r="I6" s="1">
        <v>0.0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58.0</v>
      </c>
      <c r="C7" s="1">
        <v>59.0</v>
      </c>
      <c r="D7" s="1">
        <v>5.0</v>
      </c>
      <c r="E7" s="1">
        <v>8.0</v>
      </c>
      <c r="F7" s="1">
        <v>9.0</v>
      </c>
      <c r="G7" s="1">
        <v>10.0</v>
      </c>
      <c r="H7" s="1">
        <v>10.0</v>
      </c>
      <c r="I7" s="1">
        <v>8.0</v>
      </c>
      <c r="J7" s="1">
        <v>5.0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67.0</v>
      </c>
      <c r="H8" s="1">
        <v>-23.0</v>
      </c>
      <c r="I8" s="1">
        <v>0.0</v>
      </c>
      <c r="J8" s="1">
        <v>0.0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1">
        <v>7.0</v>
      </c>
      <c r="G9" s="1">
        <v>0.0</v>
      </c>
      <c r="H9" s="1">
        <v>0.0</v>
      </c>
      <c r="I9" s="1">
        <v>1.0</v>
      </c>
      <c r="J9" s="1">
        <v>-4.0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-2.0</v>
      </c>
      <c r="F10" s="1">
        <v>-11.0</v>
      </c>
      <c r="G10" s="1">
        <v>-10.0</v>
      </c>
      <c r="H10" s="1">
        <v>-11.0</v>
      </c>
      <c r="I10" s="1">
        <v>1.0</v>
      </c>
      <c r="J10" s="1">
        <v>14.0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-2.0</v>
      </c>
      <c r="E11" s="1">
        <v>-4.0</v>
      </c>
      <c r="F11" s="1">
        <v>3.0</v>
      </c>
      <c r="G11" s="1">
        <v>-5.0</v>
      </c>
      <c r="H11" s="1">
        <v>-2.0</v>
      </c>
      <c r="I11" s="1">
        <v>2.0</v>
      </c>
      <c r="J11" s="1">
        <v>1.0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45.0</v>
      </c>
      <c r="C12" s="1">
        <v>-13.0</v>
      </c>
      <c r="D12" s="1">
        <v>39.0</v>
      </c>
      <c r="E12" s="1">
        <v>3.0</v>
      </c>
      <c r="F12" s="1">
        <v>-3.0</v>
      </c>
      <c r="G12" s="1">
        <v>2.0</v>
      </c>
      <c r="H12" s="1">
        <v>2.0</v>
      </c>
      <c r="I12" s="1">
        <v>-2.0</v>
      </c>
      <c r="J12" s="1">
        <v>-1.0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-21.0</v>
      </c>
      <c r="C13" s="1">
        <v>-4.0</v>
      </c>
      <c r="D13" s="1">
        <v>18.0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-1.0</v>
      </c>
      <c r="C14" s="1">
        <v>-2.0</v>
      </c>
      <c r="D14" s="1">
        <v>9.0</v>
      </c>
      <c r="E14" s="1">
        <v>9.0</v>
      </c>
      <c r="F14" s="1">
        <v>11.0</v>
      </c>
      <c r="G14" s="1">
        <v>13.0</v>
      </c>
      <c r="H14" s="1">
        <v>5.0</v>
      </c>
      <c r="I14" s="1">
        <v>-7.0</v>
      </c>
      <c r="J14" s="1">
        <v>-1.0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-28.0</v>
      </c>
      <c r="C15" s="1">
        <v>21.0</v>
      </c>
      <c r="D15" s="1">
        <v>-35.0</v>
      </c>
      <c r="E15" s="1">
        <v>-91.0</v>
      </c>
      <c r="F15" s="1">
        <v>-90.0</v>
      </c>
      <c r="G15" s="1">
        <v>-86.0</v>
      </c>
      <c r="H15" s="1">
        <v>-76.0</v>
      </c>
      <c r="I15" s="1">
        <v>-67.0</v>
      </c>
      <c r="J15" s="1">
        <v>-20.0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-8.0</v>
      </c>
      <c r="C16" s="1">
        <v>-21.0</v>
      </c>
      <c r="D16" s="1">
        <v>-2.0</v>
      </c>
      <c r="E16" s="1">
        <v>-1.0</v>
      </c>
      <c r="F16" s="1">
        <v>-55.0</v>
      </c>
      <c r="G16" s="1">
        <v>-54.0</v>
      </c>
      <c r="H16" s="1">
        <v>-16.0</v>
      </c>
      <c r="I16" s="1">
        <v>-6.0</v>
      </c>
      <c r="J16" s="1">
        <v>-32.0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10.0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-8.0</v>
      </c>
      <c r="C18" s="1">
        <v>-21.0</v>
      </c>
      <c r="D18" s="1">
        <v>-2.0</v>
      </c>
      <c r="E18" s="1">
        <v>-1.0</v>
      </c>
      <c r="F18" s="1">
        <v>-55.0</v>
      </c>
      <c r="G18" s="1">
        <v>-54.0</v>
      </c>
      <c r="H18" s="1">
        <v>-6.0</v>
      </c>
      <c r="I18" s="1">
        <v>-6.0</v>
      </c>
      <c r="J18" s="1">
        <v>-32.0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14.0</v>
      </c>
      <c r="C19" s="1">
        <v>0.0</v>
      </c>
      <c r="D19" s="1">
        <v>75.0</v>
      </c>
      <c r="E19" s="1">
        <v>0.0</v>
      </c>
      <c r="F19" s="1">
        <v>77.0</v>
      </c>
      <c r="G19" s="1">
        <v>54.0</v>
      </c>
      <c r="H19" s="1">
        <v>0.0</v>
      </c>
      <c r="I19" s="1">
        <v>0.0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14.0</v>
      </c>
      <c r="C20" s="1">
        <v>0.0</v>
      </c>
      <c r="D20" s="1">
        <v>75.0</v>
      </c>
      <c r="E20" s="1">
        <v>0.0</v>
      </c>
      <c r="F20" s="1">
        <v>77.0</v>
      </c>
      <c r="G20" s="1">
        <v>54.0</v>
      </c>
      <c r="H20" s="1">
        <v>0.0</v>
      </c>
      <c r="I20" s="1">
        <v>0.0</v>
      </c>
      <c r="J20" s="1">
        <v>0.0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-80.0</v>
      </c>
      <c r="G21" s="1">
        <v>-4.0</v>
      </c>
      <c r="H21" s="1">
        <v>0.0</v>
      </c>
      <c r="I21" s="1">
        <v>0.0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-80.0</v>
      </c>
      <c r="G22" s="1">
        <v>-4.0</v>
      </c>
      <c r="H22" s="1">
        <v>0.0</v>
      </c>
      <c r="I22" s="1">
        <v>0.0</v>
      </c>
      <c r="J22" s="1">
        <v>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5.0</v>
      </c>
      <c r="D23" s="1">
        <v>138.0</v>
      </c>
      <c r="E23" s="1">
        <v>66.0</v>
      </c>
      <c r="F23" s="1">
        <v>43.0</v>
      </c>
      <c r="G23" s="1">
        <v>34.0</v>
      </c>
      <c r="H23" s="1">
        <v>43.0</v>
      </c>
      <c r="I23" s="1">
        <v>51.0</v>
      </c>
      <c r="J23" s="1">
        <v>30.0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-28.0</v>
      </c>
      <c r="E24" s="1">
        <v>-7.0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5.0</v>
      </c>
      <c r="C25" s="1">
        <v>0.0</v>
      </c>
      <c r="D25" s="1">
        <v>36.0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-16.0</v>
      </c>
      <c r="C26" s="1">
        <v>0.0</v>
      </c>
      <c r="D26" s="1">
        <v>-13.0</v>
      </c>
      <c r="E26" s="1">
        <v>-6.0</v>
      </c>
      <c r="F26" s="1">
        <v>-3.0</v>
      </c>
      <c r="G26" s="1">
        <v>-88.0</v>
      </c>
      <c r="H26" s="1">
        <v>-22.0</v>
      </c>
      <c r="I26" s="1">
        <v>-29.0</v>
      </c>
      <c r="J26" s="1">
        <v>0.0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19.0</v>
      </c>
      <c r="C27" s="1">
        <v>5.0</v>
      </c>
      <c r="D27" s="1">
        <v>236.0</v>
      </c>
      <c r="E27" s="1">
        <v>59.0</v>
      </c>
      <c r="F27" s="1">
        <v>37.0</v>
      </c>
      <c r="G27" s="1">
        <v>83.0</v>
      </c>
      <c r="H27" s="1">
        <v>43.0</v>
      </c>
      <c r="I27" s="1">
        <v>51.0</v>
      </c>
      <c r="J27" s="1">
        <v>30.0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-1.0</v>
      </c>
      <c r="C28" s="1">
        <v>3.0</v>
      </c>
      <c r="D28" s="1">
        <v>-1.0</v>
      </c>
      <c r="E28" s="1">
        <v>6.0</v>
      </c>
      <c r="F28" s="1">
        <v>0.0</v>
      </c>
      <c r="G28" s="1">
        <v>-4.0</v>
      </c>
      <c r="H28" s="1">
        <v>1.0</v>
      </c>
      <c r="I28" s="1">
        <v>0.0</v>
      </c>
      <c r="J28" s="1">
        <v>0.0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-9.0</v>
      </c>
      <c r="C29" s="1">
        <v>21.0</v>
      </c>
      <c r="D29" s="1">
        <v>198.0</v>
      </c>
      <c r="E29" s="1">
        <v>-33.0</v>
      </c>
      <c r="F29" s="1">
        <v>-53.0</v>
      </c>
      <c r="G29" s="1">
        <v>-2.0</v>
      </c>
      <c r="H29" s="1">
        <v>-33.0</v>
      </c>
      <c r="I29" s="1">
        <v>-16.0</v>
      </c>
      <c r="J29" s="1">
        <v>-20.0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0.0</v>
      </c>
      <c r="E31" s="1">
        <v>8.0</v>
      </c>
      <c r="F31" s="1">
        <v>8.0</v>
      </c>
      <c r="G31" s="1">
        <v>11.0</v>
      </c>
      <c r="H31" s="1">
        <v>14.0</v>
      </c>
      <c r="I31" s="1">
        <v>15.0</v>
      </c>
      <c r="J31" s="1">
        <v>13.0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10.0</v>
      </c>
      <c r="D32" s="1">
        <v>-18.0</v>
      </c>
      <c r="E32" s="1">
        <v>-58.0</v>
      </c>
      <c r="F32" s="1">
        <v>-54.0</v>
      </c>
      <c r="G32" s="1">
        <v>-50.0</v>
      </c>
      <c r="H32" s="1">
        <v>-45.0</v>
      </c>
      <c r="I32" s="1">
        <v>-39.0</v>
      </c>
      <c r="J32" s="1">
        <v>-7.0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11.0</v>
      </c>
      <c r="D33" s="1">
        <v>-18.0</v>
      </c>
      <c r="E33" s="1">
        <v>-52.0</v>
      </c>
      <c r="F33" s="1">
        <v>-49.0</v>
      </c>
      <c r="G33" s="1">
        <v>-43.0</v>
      </c>
      <c r="H33" s="1">
        <v>-37.0</v>
      </c>
      <c r="I33" s="1">
        <v>-30.0</v>
      </c>
      <c r="J33" s="1">
        <v>2.0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4.0</v>
      </c>
      <c r="D34" s="1">
        <v>-9.0</v>
      </c>
      <c r="E34" s="1">
        <v>-2.0</v>
      </c>
      <c r="F34" s="1">
        <v>-25.0</v>
      </c>
      <c r="G34" s="1">
        <v>52.0</v>
      </c>
      <c r="H34" s="1">
        <v>6.0</v>
      </c>
      <c r="I34" s="1">
        <v>5.0</v>
      </c>
      <c r="J34" s="1">
        <v>-11.0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14.0</v>
      </c>
      <c r="C35" s="1">
        <v>0.0</v>
      </c>
      <c r="D35" s="1">
        <v>75.0</v>
      </c>
      <c r="E35" s="1">
        <v>0.0</v>
      </c>
      <c r="F35" s="1">
        <v>-2.0</v>
      </c>
      <c r="G35" s="1">
        <v>50.0</v>
      </c>
      <c r="H35" s="1">
        <v>0.0</v>
      </c>
      <c r="I35" s="1">
        <v>0.0</v>
      </c>
      <c r="J35" s="1">
        <v>0.0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15.0</v>
      </c>
      <c r="C3" s="1">
        <v>36.0</v>
      </c>
      <c r="D3" s="1">
        <v>235.0</v>
      </c>
      <c r="E3" s="1">
        <v>201.0</v>
      </c>
      <c r="F3" s="1">
        <v>147.0</v>
      </c>
      <c r="G3" s="1">
        <v>144.0</v>
      </c>
      <c r="H3" s="1">
        <v>111.0</v>
      </c>
      <c r="I3" s="1">
        <v>94.0</v>
      </c>
      <c r="J3" s="1">
        <v>73.0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15.0</v>
      </c>
      <c r="C4" s="1">
        <v>36.0</v>
      </c>
      <c r="D4" s="1">
        <v>235.0</v>
      </c>
      <c r="E4" s="1">
        <v>201.0</v>
      </c>
      <c r="F4" s="1">
        <v>147.0</v>
      </c>
      <c r="G4" s="1">
        <v>144.0</v>
      </c>
      <c r="H4" s="1">
        <v>111.0</v>
      </c>
      <c r="I4" s="1">
        <v>94.0</v>
      </c>
      <c r="J4" s="1">
        <v>73.0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0.0</v>
      </c>
      <c r="C5" s="1">
        <v>0.0</v>
      </c>
      <c r="D5" s="1">
        <v>0.0</v>
      </c>
      <c r="E5" s="1">
        <v>2.0</v>
      </c>
      <c r="F5" s="1">
        <v>13.0</v>
      </c>
      <c r="G5" s="1">
        <v>23.0</v>
      </c>
      <c r="H5" s="1">
        <v>35.0</v>
      </c>
      <c r="I5" s="1">
        <v>33.0</v>
      </c>
      <c r="J5" s="1">
        <v>19.0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44.0</v>
      </c>
      <c r="C6" s="1">
        <v>2.0</v>
      </c>
      <c r="D6" s="1">
        <v>4.0</v>
      </c>
      <c r="E6" s="1">
        <v>24.0</v>
      </c>
      <c r="F6" s="1">
        <v>17.0</v>
      </c>
      <c r="G6" s="1">
        <v>0.0</v>
      </c>
      <c r="H6" s="1">
        <v>0.0</v>
      </c>
      <c r="I6" s="1">
        <v>0.0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44.0</v>
      </c>
      <c r="C7" s="1">
        <v>2.0</v>
      </c>
      <c r="D7" s="1">
        <v>4.0</v>
      </c>
      <c r="E7" s="1">
        <v>2.0</v>
      </c>
      <c r="F7" s="1">
        <v>13.0</v>
      </c>
      <c r="G7" s="1">
        <v>23.0</v>
      </c>
      <c r="H7" s="1">
        <v>35.0</v>
      </c>
      <c r="I7" s="1">
        <v>33.0</v>
      </c>
      <c r="J7" s="1">
        <v>19.0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0.0</v>
      </c>
      <c r="C8" s="1">
        <v>0.0</v>
      </c>
      <c r="D8" s="1">
        <v>2.0</v>
      </c>
      <c r="E8" s="1">
        <v>7.0</v>
      </c>
      <c r="F8" s="1">
        <v>3.0</v>
      </c>
      <c r="G8" s="1">
        <v>9.0</v>
      </c>
      <c r="H8" s="1">
        <v>11.0</v>
      </c>
      <c r="I8" s="1">
        <v>9.0</v>
      </c>
      <c r="J8" s="1">
        <v>8.0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0.0</v>
      </c>
      <c r="C9" s="1">
        <v>0.0</v>
      </c>
      <c r="D9" s="1">
        <v>1.0</v>
      </c>
      <c r="E9" s="1">
        <v>2.0</v>
      </c>
      <c r="F9" s="1">
        <v>3.0</v>
      </c>
      <c r="G9" s="1">
        <v>4.0</v>
      </c>
      <c r="H9" s="1">
        <v>2.0</v>
      </c>
      <c r="I9" s="1">
        <v>2.0</v>
      </c>
      <c r="J9" s="1">
        <v>3.0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2.0</v>
      </c>
      <c r="H10" s="1">
        <v>1.0</v>
      </c>
      <c r="I10" s="1">
        <v>0.0</v>
      </c>
      <c r="J10" s="1">
        <v>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17.0</v>
      </c>
      <c r="C11" s="1">
        <v>1.0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15.0</v>
      </c>
      <c r="C12" s="1">
        <v>40.0</v>
      </c>
      <c r="D12" s="1">
        <v>238.0</v>
      </c>
      <c r="E12" s="1">
        <v>213.0</v>
      </c>
      <c r="F12" s="1">
        <v>168.0</v>
      </c>
      <c r="G12" s="1">
        <v>181.0</v>
      </c>
      <c r="H12" s="1">
        <v>160.0</v>
      </c>
      <c r="I12" s="1">
        <v>140.0</v>
      </c>
      <c r="J12" s="1">
        <v>105.0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48.0</v>
      </c>
      <c r="C13" s="1">
        <v>69.0</v>
      </c>
      <c r="D13" s="1">
        <v>2.0</v>
      </c>
      <c r="E13" s="1">
        <v>5.0</v>
      </c>
      <c r="F13" s="1">
        <v>6.0</v>
      </c>
      <c r="G13" s="1">
        <v>11.0</v>
      </c>
      <c r="H13" s="1">
        <v>9.0</v>
      </c>
      <c r="I13" s="1">
        <v>7.0</v>
      </c>
      <c r="J13" s="1">
        <v>7.0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-29.0</v>
      </c>
      <c r="C14" s="1">
        <v>-37.0</v>
      </c>
      <c r="D14" s="1">
        <v>-35.0</v>
      </c>
      <c r="E14" s="1">
        <v>-1.0</v>
      </c>
      <c r="F14" s="1">
        <v>-2.0</v>
      </c>
      <c r="G14" s="1">
        <v>-3.0</v>
      </c>
      <c r="H14" s="1">
        <v>-4.0</v>
      </c>
      <c r="I14" s="1">
        <v>-4.0</v>
      </c>
      <c r="J14" s="1">
        <v>-4.0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19.0</v>
      </c>
      <c r="C15" s="1">
        <v>32.0</v>
      </c>
      <c r="D15" s="1">
        <v>2.0</v>
      </c>
      <c r="E15" s="1">
        <v>3.0</v>
      </c>
      <c r="F15" s="1">
        <v>4.0</v>
      </c>
      <c r="G15" s="1">
        <v>8.0</v>
      </c>
      <c r="H15" s="1">
        <v>5.0</v>
      </c>
      <c r="I15" s="1">
        <v>3.0</v>
      </c>
      <c r="J15" s="1">
        <v>2.0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0.0</v>
      </c>
      <c r="C16" s="1">
        <v>55.0</v>
      </c>
      <c r="D16" s="1">
        <v>40.0</v>
      </c>
      <c r="E16" s="1">
        <v>24.0</v>
      </c>
      <c r="F16" s="1">
        <v>15.0</v>
      </c>
      <c r="G16" s="1">
        <v>15.0</v>
      </c>
      <c r="H16" s="1">
        <v>29.0</v>
      </c>
      <c r="I16" s="1">
        <v>49.0</v>
      </c>
      <c r="J16" s="1">
        <v>10.0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16.0</v>
      </c>
      <c r="C17" s="1">
        <v>41.0</v>
      </c>
      <c r="D17" s="1">
        <v>241.0</v>
      </c>
      <c r="E17" s="1">
        <v>217.0</v>
      </c>
      <c r="F17" s="1">
        <v>173.0</v>
      </c>
      <c r="G17" s="1">
        <v>189.0</v>
      </c>
      <c r="H17" s="1">
        <v>166.0</v>
      </c>
      <c r="I17" s="1">
        <v>144.0</v>
      </c>
      <c r="J17" s="1">
        <v>108.0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3.0</v>
      </c>
      <c r="C19" s="1">
        <v>3.0</v>
      </c>
      <c r="D19" s="1">
        <v>5.0</v>
      </c>
      <c r="E19" s="1">
        <v>7.0</v>
      </c>
      <c r="F19" s="1">
        <v>3.0</v>
      </c>
      <c r="G19" s="1">
        <v>5.0</v>
      </c>
      <c r="H19" s="1">
        <v>8.0</v>
      </c>
      <c r="I19" s="1">
        <v>5.0</v>
      </c>
      <c r="J19" s="1">
        <v>3.0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3.0</v>
      </c>
      <c r="C20" s="1">
        <v>2.0</v>
      </c>
      <c r="D20" s="1">
        <v>8.0</v>
      </c>
      <c r="E20" s="1">
        <v>18.0</v>
      </c>
      <c r="F20" s="1">
        <v>31.0</v>
      </c>
      <c r="G20" s="1">
        <v>44.0</v>
      </c>
      <c r="H20" s="1">
        <v>49.0</v>
      </c>
      <c r="I20" s="1">
        <v>42.0</v>
      </c>
      <c r="J20" s="1">
        <v>41.0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129.0</v>
      </c>
      <c r="J21" s="1">
        <v>130.0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0.0</v>
      </c>
      <c r="C22" s="1">
        <v>0.0</v>
      </c>
      <c r="D22" s="1">
        <v>0.0</v>
      </c>
      <c r="E22" s="1">
        <v>0.0</v>
      </c>
      <c r="F22" s="1">
        <v>1.0</v>
      </c>
      <c r="G22" s="1">
        <v>2.0</v>
      </c>
      <c r="H22" s="1">
        <v>2.0</v>
      </c>
      <c r="I22" s="1">
        <v>1.0</v>
      </c>
      <c r="J22" s="1">
        <v>91.0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4.0</v>
      </c>
      <c r="C23" s="1">
        <v>0.0</v>
      </c>
      <c r="D23" s="1">
        <v>18.0</v>
      </c>
      <c r="E23" s="1">
        <v>16.0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0.0</v>
      </c>
      <c r="C24" s="1">
        <v>0.0</v>
      </c>
      <c r="D24" s="1">
        <v>0.0</v>
      </c>
      <c r="E24" s="1">
        <v>35.0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7.0</v>
      </c>
      <c r="C25" s="1">
        <v>5.0</v>
      </c>
      <c r="D25" s="1">
        <v>14.0</v>
      </c>
      <c r="E25" s="1">
        <v>25.0</v>
      </c>
      <c r="F25" s="1">
        <v>36.0</v>
      </c>
      <c r="G25" s="1">
        <v>52.0</v>
      </c>
      <c r="H25" s="1">
        <v>59.0</v>
      </c>
      <c r="I25" s="1">
        <v>179.0</v>
      </c>
      <c r="J25" s="1">
        <v>177.0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14.0</v>
      </c>
      <c r="C26" s="1">
        <v>15.0</v>
      </c>
      <c r="D26" s="1">
        <v>71.0</v>
      </c>
      <c r="E26" s="1">
        <v>72.0</v>
      </c>
      <c r="F26" s="1">
        <v>74.0</v>
      </c>
      <c r="G26" s="1">
        <v>125.0</v>
      </c>
      <c r="H26" s="1">
        <v>126.0</v>
      </c>
      <c r="I26" s="1">
        <v>0.0</v>
      </c>
      <c r="J26" s="1">
        <v>0.0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0.0</v>
      </c>
      <c r="C27" s="1">
        <v>0.0</v>
      </c>
      <c r="D27" s="1">
        <v>0.0</v>
      </c>
      <c r="E27" s="1">
        <v>0.0</v>
      </c>
      <c r="F27" s="1">
        <v>39.0</v>
      </c>
      <c r="G27" s="1">
        <v>4.0</v>
      </c>
      <c r="H27" s="1">
        <v>2.0</v>
      </c>
      <c r="I27" s="1">
        <v>62.0</v>
      </c>
      <c r="J27" s="1">
        <v>61.0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66.0</v>
      </c>
      <c r="C28" s="1">
        <v>3.0</v>
      </c>
      <c r="D28" s="1">
        <v>0.0</v>
      </c>
      <c r="E28" s="1">
        <v>18.0</v>
      </c>
      <c r="F28" s="1">
        <v>0.0</v>
      </c>
      <c r="G28" s="1">
        <v>49.0</v>
      </c>
      <c r="H28" s="1">
        <v>0.0</v>
      </c>
      <c r="I28" s="1">
        <v>21.0</v>
      </c>
      <c r="J28" s="1">
        <v>17.0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22.0</v>
      </c>
      <c r="C29" s="1">
        <v>24.0</v>
      </c>
      <c r="D29" s="1">
        <v>86.0</v>
      </c>
      <c r="E29" s="1">
        <v>98.0</v>
      </c>
      <c r="F29" s="1">
        <v>111.0</v>
      </c>
      <c r="G29" s="1">
        <v>182.0</v>
      </c>
      <c r="H29" s="1">
        <v>188.0</v>
      </c>
      <c r="I29" s="1">
        <v>201.0</v>
      </c>
      <c r="J29" s="1">
        <v>194.0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155.0</v>
      </c>
      <c r="C30" s="1">
        <v>168.0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155.0</v>
      </c>
      <c r="C31" s="1">
        <v>168.0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0.0</v>
      </c>
      <c r="C32" s="1">
        <v>0.0</v>
      </c>
      <c r="D32" s="1">
        <v>3.0</v>
      </c>
      <c r="E32" s="1">
        <v>4.0</v>
      </c>
      <c r="F32" s="1">
        <v>4.0</v>
      </c>
      <c r="G32" s="1">
        <v>5.0</v>
      </c>
      <c r="H32" s="1">
        <v>8.0</v>
      </c>
      <c r="I32" s="1">
        <v>11.0</v>
      </c>
      <c r="J32" s="1">
        <v>11.0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0.0</v>
      </c>
      <c r="C33" s="1">
        <v>0.0</v>
      </c>
      <c r="D33" s="1">
        <v>366.0</v>
      </c>
      <c r="E33" s="1">
        <v>437.0</v>
      </c>
      <c r="F33" s="1">
        <v>490.0</v>
      </c>
      <c r="G33" s="1">
        <v>535.0</v>
      </c>
      <c r="H33" s="1">
        <v>588.0</v>
      </c>
      <c r="I33" s="1">
        <v>628.0</v>
      </c>
      <c r="J33" s="1">
        <v>634.0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-161.0</v>
      </c>
      <c r="C34" s="1">
        <v>-151.0</v>
      </c>
      <c r="D34" s="1">
        <v>-211.0</v>
      </c>
      <c r="E34" s="1">
        <v>-318.0</v>
      </c>
      <c r="F34" s="1">
        <v>-428.0</v>
      </c>
      <c r="G34" s="1">
        <v>-528.0</v>
      </c>
      <c r="H34" s="1">
        <v>-610.0</v>
      </c>
      <c r="I34" s="1">
        <v>-685.0</v>
      </c>
      <c r="J34" s="1">
        <v>-720.0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-14.0</v>
      </c>
      <c r="C35" s="1">
        <v>-9.0</v>
      </c>
      <c r="D35" s="1">
        <v>-11.0</v>
      </c>
      <c r="E35" s="1">
        <v>-5.0</v>
      </c>
      <c r="F35" s="1">
        <v>-4.0</v>
      </c>
      <c r="G35" s="1">
        <v>-8.0</v>
      </c>
      <c r="H35" s="1">
        <v>-8.0</v>
      </c>
      <c r="I35" s="1">
        <v>-8.0</v>
      </c>
      <c r="J35" s="1">
        <v>-8.0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-161.0</v>
      </c>
      <c r="C36" s="1">
        <v>-151.0</v>
      </c>
      <c r="D36" s="1">
        <v>154.0</v>
      </c>
      <c r="E36" s="1">
        <v>119.0</v>
      </c>
      <c r="F36" s="1">
        <v>61.0</v>
      </c>
      <c r="G36" s="1">
        <v>6.0</v>
      </c>
      <c r="H36" s="1">
        <v>-21.0</v>
      </c>
      <c r="I36" s="1">
        <v>-56.0</v>
      </c>
      <c r="J36" s="1">
        <v>-86.0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-6.0</v>
      </c>
      <c r="C37" s="1">
        <v>16.0</v>
      </c>
      <c r="D37" s="1">
        <v>154.0</v>
      </c>
      <c r="E37" s="1">
        <v>119.0</v>
      </c>
      <c r="F37" s="1">
        <v>61.0</v>
      </c>
      <c r="G37" s="1">
        <v>6.0</v>
      </c>
      <c r="H37" s="1">
        <v>-21.0</v>
      </c>
      <c r="I37" s="1">
        <v>-56.0</v>
      </c>
      <c r="J37" s="1">
        <v>-86.0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16.0</v>
      </c>
      <c r="C38" s="1">
        <v>41.0</v>
      </c>
      <c r="D38" s="1">
        <v>241.0</v>
      </c>
      <c r="E38" s="1">
        <v>217.0</v>
      </c>
      <c r="F38" s="1">
        <v>173.0</v>
      </c>
      <c r="G38" s="1">
        <v>189.0</v>
      </c>
      <c r="H38" s="1">
        <v>166.0</v>
      </c>
      <c r="I38" s="1">
        <v>144.0</v>
      </c>
      <c r="J38" s="1">
        <v>108.0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27.0</v>
      </c>
      <c r="C40" s="1">
        <v>27.0</v>
      </c>
      <c r="D40" s="1">
        <v>2.0</v>
      </c>
      <c r="E40" s="1">
        <v>2.0</v>
      </c>
      <c r="F40" s="1">
        <v>3.0</v>
      </c>
      <c r="G40" s="1">
        <v>3.0</v>
      </c>
      <c r="H40" s="1">
        <v>5.0</v>
      </c>
      <c r="I40" s="1">
        <v>7.0</v>
      </c>
      <c r="J40" s="1">
        <v>7.0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98</v>
      </c>
      <c r="B41" s="1">
        <v>27.0</v>
      </c>
      <c r="C41" s="1">
        <v>27.0</v>
      </c>
      <c r="D41" s="1">
        <v>2.0</v>
      </c>
      <c r="E41" s="1">
        <v>2.0</v>
      </c>
      <c r="F41" s="1">
        <v>3.0</v>
      </c>
      <c r="G41" s="1">
        <v>3.0</v>
      </c>
      <c r="H41" s="1">
        <v>5.0</v>
      </c>
      <c r="I41" s="1">
        <v>7.0</v>
      </c>
      <c r="J41" s="1">
        <v>7.0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 t="s">
        <v>100</v>
      </c>
      <c r="C42" s="1" t="s">
        <v>101</v>
      </c>
      <c r="D42" s="1" t="s">
        <v>102</v>
      </c>
      <c r="E42" s="1" t="s">
        <v>103</v>
      </c>
      <c r="F42" s="1" t="s">
        <v>104</v>
      </c>
      <c r="G42" s="1" t="s">
        <v>105</v>
      </c>
      <c r="H42" s="1" t="s">
        <v>106</v>
      </c>
      <c r="I42" s="1" t="s">
        <v>107</v>
      </c>
      <c r="J42" s="1" t="s">
        <v>108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109</v>
      </c>
      <c r="B43" s="1">
        <v>-161.0</v>
      </c>
      <c r="C43" s="1">
        <v>-151.0</v>
      </c>
      <c r="D43" s="1">
        <v>154.0</v>
      </c>
      <c r="E43" s="1">
        <v>119.0</v>
      </c>
      <c r="F43" s="1">
        <v>61.0</v>
      </c>
      <c r="G43" s="1">
        <v>6.0</v>
      </c>
      <c r="H43" s="1">
        <v>-21.0</v>
      </c>
      <c r="I43" s="1">
        <v>-56.0</v>
      </c>
      <c r="J43" s="1">
        <v>-86.0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110</v>
      </c>
      <c r="B44" s="1" t="s">
        <v>100</v>
      </c>
      <c r="C44" s="1" t="s">
        <v>101</v>
      </c>
      <c r="D44" s="1" t="s">
        <v>102</v>
      </c>
      <c r="E44" s="1" t="s">
        <v>103</v>
      </c>
      <c r="F44" s="1" t="s">
        <v>104</v>
      </c>
      <c r="G44" s="1" t="s">
        <v>105</v>
      </c>
      <c r="H44" s="1" t="s">
        <v>106</v>
      </c>
      <c r="I44" s="1" t="s">
        <v>107</v>
      </c>
      <c r="J44" s="1" t="s">
        <v>108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111</v>
      </c>
      <c r="B45" s="1">
        <v>14.0</v>
      </c>
      <c r="C45" s="1">
        <v>15.0</v>
      </c>
      <c r="D45" s="1">
        <v>71.0</v>
      </c>
      <c r="E45" s="1">
        <v>72.0</v>
      </c>
      <c r="F45" s="1">
        <v>76.0</v>
      </c>
      <c r="G45" s="1">
        <v>131.0</v>
      </c>
      <c r="H45" s="1">
        <v>131.0</v>
      </c>
      <c r="I45" s="1">
        <v>131.0</v>
      </c>
      <c r="J45" s="1">
        <v>132.0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112</v>
      </c>
      <c r="B46" s="1">
        <v>-71.0</v>
      </c>
      <c r="C46" s="1">
        <v>-21.0</v>
      </c>
      <c r="D46" s="1">
        <v>-163.0</v>
      </c>
      <c r="E46" s="1">
        <v>-128.0</v>
      </c>
      <c r="F46" s="1">
        <v>-71.0</v>
      </c>
      <c r="G46" s="1">
        <v>-12.0</v>
      </c>
      <c r="H46" s="1">
        <v>20.0</v>
      </c>
      <c r="I46" s="1">
        <v>36.0</v>
      </c>
      <c r="J46" s="1">
        <v>58.0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113</v>
      </c>
      <c r="B47" s="1">
        <v>2.0</v>
      </c>
      <c r="C47" s="1">
        <v>3.0</v>
      </c>
      <c r="D47" s="1">
        <v>5.0</v>
      </c>
      <c r="E47" s="1">
        <v>6.0</v>
      </c>
      <c r="F47" s="1">
        <v>17.0</v>
      </c>
      <c r="G47" s="1">
        <v>22.0</v>
      </c>
      <c r="H47" s="1">
        <v>22.0</v>
      </c>
      <c r="I47" s="1">
        <v>23.0</v>
      </c>
      <c r="J47" s="1">
        <v>16.0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114</v>
      </c>
      <c r="B48" s="1">
        <v>0.0</v>
      </c>
      <c r="C48" s="1">
        <v>3.0</v>
      </c>
      <c r="D48" s="1">
        <v>3.0</v>
      </c>
      <c r="E48" s="1">
        <v>5.0</v>
      </c>
      <c r="F48" s="1">
        <v>5.0</v>
      </c>
      <c r="G48" s="1">
        <v>5.0</v>
      </c>
      <c r="H48" s="1">
        <v>5.0</v>
      </c>
      <c r="I48" s="1">
        <v>5.0</v>
      </c>
      <c r="J48" s="1">
        <v>5.0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115</v>
      </c>
      <c r="B49" s="1">
        <v>0.0</v>
      </c>
      <c r="C49" s="1">
        <v>0.0</v>
      </c>
      <c r="D49" s="1">
        <v>1.0</v>
      </c>
      <c r="E49" s="1">
        <v>1.0</v>
      </c>
      <c r="F49" s="1">
        <v>1.0</v>
      </c>
      <c r="G49" s="1">
        <v>2.0</v>
      </c>
      <c r="H49" s="1">
        <v>3.0</v>
      </c>
      <c r="I49" s="1">
        <v>1.0</v>
      </c>
      <c r="J49" s="1">
        <v>2.0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116</v>
      </c>
      <c r="B50" s="1">
        <v>0.0</v>
      </c>
      <c r="C50" s="1">
        <v>0.0</v>
      </c>
      <c r="D50" s="1">
        <v>62.0</v>
      </c>
      <c r="E50" s="1">
        <v>2.0</v>
      </c>
      <c r="F50" s="1">
        <v>67.0</v>
      </c>
      <c r="G50" s="1">
        <v>2.0</v>
      </c>
      <c r="H50" s="1">
        <v>4.0</v>
      </c>
      <c r="I50" s="1">
        <v>5.0</v>
      </c>
      <c r="J50" s="1">
        <v>3.0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117</v>
      </c>
      <c r="B51" s="1">
        <v>0.0</v>
      </c>
      <c r="C51" s="1">
        <v>0.0</v>
      </c>
      <c r="D51" s="1">
        <v>0.0</v>
      </c>
      <c r="E51" s="1">
        <v>2.0</v>
      </c>
      <c r="F51" s="1">
        <v>1.0</v>
      </c>
      <c r="G51" s="1">
        <v>3.0</v>
      </c>
      <c r="H51" s="1">
        <v>3.0</v>
      </c>
      <c r="I51" s="1">
        <v>2.0</v>
      </c>
      <c r="J51" s="1">
        <v>2.0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118</v>
      </c>
      <c r="B52" s="1">
        <v>48.0</v>
      </c>
      <c r="C52" s="1">
        <v>66.0</v>
      </c>
      <c r="D52" s="1">
        <v>2.0</v>
      </c>
      <c r="E52" s="1">
        <v>3.0</v>
      </c>
      <c r="F52" s="1">
        <v>4.0</v>
      </c>
      <c r="G52" s="1">
        <v>4.0</v>
      </c>
      <c r="H52" s="1">
        <v>4.0</v>
      </c>
      <c r="I52" s="1">
        <v>4.0</v>
      </c>
      <c r="J52" s="1">
        <v>4.0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119</v>
      </c>
      <c r="B53" s="1">
        <v>0.0</v>
      </c>
      <c r="C53" s="1">
        <v>0.0</v>
      </c>
      <c r="D53" s="1">
        <v>82.0</v>
      </c>
      <c r="E53" s="1">
        <v>102.0</v>
      </c>
      <c r="F53" s="1">
        <v>221.0</v>
      </c>
      <c r="G53" s="1">
        <v>204.0</v>
      </c>
      <c r="H53" s="1">
        <v>189.0</v>
      </c>
      <c r="I53" s="1">
        <v>141.0</v>
      </c>
      <c r="J53" s="1">
        <v>132.0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120</v>
      </c>
      <c r="B54" s="1">
        <v>0.0</v>
      </c>
      <c r="C54" s="1">
        <v>0.0</v>
      </c>
      <c r="D54" s="1">
        <v>0.0</v>
      </c>
      <c r="E54" s="1">
        <v>3.0</v>
      </c>
      <c r="F54" s="1">
        <v>3.0</v>
      </c>
      <c r="G54" s="1">
        <v>3.0</v>
      </c>
      <c r="H54" s="1">
        <v>3.0</v>
      </c>
      <c r="I54" s="1">
        <v>0.0</v>
      </c>
      <c r="J54" s="1">
        <v>0.0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121</v>
      </c>
      <c r="B2" s="1">
        <v>8.0</v>
      </c>
      <c r="C2" s="1">
        <v>47.0</v>
      </c>
      <c r="D2" s="1">
        <v>0.0</v>
      </c>
      <c r="E2" s="1">
        <v>7.0</v>
      </c>
      <c r="F2" s="1">
        <v>34.0</v>
      </c>
      <c r="G2" s="1">
        <v>49.0</v>
      </c>
      <c r="H2" s="1">
        <v>74.0</v>
      </c>
      <c r="I2" s="1">
        <v>76.0</v>
      </c>
      <c r="J2" s="1">
        <v>70.0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122</v>
      </c>
      <c r="B3" s="1">
        <v>8.0</v>
      </c>
      <c r="C3" s="1">
        <v>47.0</v>
      </c>
      <c r="D3" s="1">
        <v>0.0</v>
      </c>
      <c r="E3" s="1">
        <v>7.0</v>
      </c>
      <c r="F3" s="1">
        <v>34.0</v>
      </c>
      <c r="G3" s="1">
        <v>49.0</v>
      </c>
      <c r="H3" s="1">
        <v>74.0</v>
      </c>
      <c r="I3" s="1">
        <v>76.0</v>
      </c>
      <c r="J3" s="1">
        <v>70.0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123</v>
      </c>
      <c r="B4" s="1">
        <v>0.0</v>
      </c>
      <c r="C4" s="1">
        <v>0.0</v>
      </c>
      <c r="D4" s="1">
        <v>0.0</v>
      </c>
      <c r="E4" s="1">
        <v>1.0</v>
      </c>
      <c r="F4" s="1">
        <v>5.0</v>
      </c>
      <c r="G4" s="1">
        <v>7.0</v>
      </c>
      <c r="H4" s="1">
        <v>9.0</v>
      </c>
      <c r="I4" s="1">
        <v>9.0</v>
      </c>
      <c r="J4" s="1">
        <v>8.0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124</v>
      </c>
      <c r="B5" s="1">
        <v>8.0</v>
      </c>
      <c r="C5" s="1">
        <v>47.0</v>
      </c>
      <c r="D5" s="1">
        <v>0.0</v>
      </c>
      <c r="E5" s="1">
        <v>5.0</v>
      </c>
      <c r="F5" s="1">
        <v>29.0</v>
      </c>
      <c r="G5" s="1">
        <v>41.0</v>
      </c>
      <c r="H5" s="1">
        <v>65.0</v>
      </c>
      <c r="I5" s="1">
        <v>67.0</v>
      </c>
      <c r="J5" s="1">
        <v>62.0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125</v>
      </c>
      <c r="B6" s="1">
        <v>6.0</v>
      </c>
      <c r="C6" s="1">
        <v>6.0</v>
      </c>
      <c r="D6" s="1">
        <v>31.0</v>
      </c>
      <c r="E6" s="1">
        <v>95.0</v>
      </c>
      <c r="F6" s="1">
        <v>104.0</v>
      </c>
      <c r="G6" s="1">
        <v>105.0</v>
      </c>
      <c r="H6" s="1">
        <v>107.0</v>
      </c>
      <c r="I6" s="1">
        <v>108.0</v>
      </c>
      <c r="J6" s="1">
        <v>79.0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126</v>
      </c>
      <c r="B7" s="1">
        <v>22.0</v>
      </c>
      <c r="C7" s="1">
        <v>15.0</v>
      </c>
      <c r="D7" s="1">
        <v>16.0</v>
      </c>
      <c r="E7" s="1">
        <v>10.0</v>
      </c>
      <c r="F7" s="1">
        <v>20.0</v>
      </c>
      <c r="G7" s="1">
        <v>23.0</v>
      </c>
      <c r="H7" s="1">
        <v>25.0</v>
      </c>
      <c r="I7" s="1">
        <v>15.0</v>
      </c>
      <c r="J7" s="1">
        <v>5.0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127</v>
      </c>
      <c r="B8" s="1">
        <v>28.0</v>
      </c>
      <c r="C8" s="1">
        <v>22.0</v>
      </c>
      <c r="D8" s="1">
        <v>48.0</v>
      </c>
      <c r="E8" s="1">
        <v>106.0</v>
      </c>
      <c r="F8" s="1">
        <v>125.0</v>
      </c>
      <c r="G8" s="1">
        <v>129.0</v>
      </c>
      <c r="H8" s="1">
        <v>132.0</v>
      </c>
      <c r="I8" s="1">
        <v>123.0</v>
      </c>
      <c r="J8" s="1">
        <v>85.0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</v>
      </c>
      <c r="B9" s="1">
        <v>-28.0</v>
      </c>
      <c r="C9" s="1">
        <v>25.0</v>
      </c>
      <c r="D9" s="1">
        <v>-48.0</v>
      </c>
      <c r="E9" s="1">
        <v>-100.0</v>
      </c>
      <c r="F9" s="1">
        <v>-95.0</v>
      </c>
      <c r="G9" s="1">
        <v>-87.0</v>
      </c>
      <c r="H9" s="1">
        <v>-66.0</v>
      </c>
      <c r="I9" s="1">
        <v>-55.0</v>
      </c>
      <c r="J9" s="1">
        <v>-22.0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129</v>
      </c>
      <c r="B10" s="1">
        <v>-81.0</v>
      </c>
      <c r="C10" s="1">
        <v>-3.0</v>
      </c>
      <c r="D10" s="1">
        <v>-91.0</v>
      </c>
      <c r="E10" s="1">
        <v>-9.0</v>
      </c>
      <c r="F10" s="1">
        <v>-9.0</v>
      </c>
      <c r="G10" s="1">
        <v>-13.0</v>
      </c>
      <c r="H10" s="1">
        <v>-15.0</v>
      </c>
      <c r="I10" s="1">
        <v>-16.0</v>
      </c>
      <c r="J10" s="1">
        <v>-19.0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130</v>
      </c>
      <c r="B11" s="1">
        <v>2.0</v>
      </c>
      <c r="C11" s="1">
        <v>14.0</v>
      </c>
      <c r="D11" s="1">
        <v>30.0</v>
      </c>
      <c r="E11" s="1">
        <v>2.0</v>
      </c>
      <c r="F11" s="1">
        <v>2.0</v>
      </c>
      <c r="G11" s="1">
        <v>42.0</v>
      </c>
      <c r="H11" s="1">
        <v>5.0</v>
      </c>
      <c r="I11" s="1">
        <v>51.0</v>
      </c>
      <c r="J11" s="1">
        <v>2.0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131</v>
      </c>
      <c r="B12" s="1">
        <v>-79.0</v>
      </c>
      <c r="C12" s="1">
        <v>-3.0</v>
      </c>
      <c r="D12" s="1">
        <v>-60.0</v>
      </c>
      <c r="E12" s="1">
        <v>-6.0</v>
      </c>
      <c r="F12" s="1">
        <v>-7.0</v>
      </c>
      <c r="G12" s="1">
        <v>-12.0</v>
      </c>
      <c r="H12" s="1">
        <v>-15.0</v>
      </c>
      <c r="I12" s="1">
        <v>-16.0</v>
      </c>
      <c r="J12" s="1">
        <v>-17.0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132</v>
      </c>
      <c r="B13" s="1">
        <v>-8.0</v>
      </c>
      <c r="C13" s="1">
        <v>-6.0</v>
      </c>
      <c r="D13" s="1">
        <v>7.0</v>
      </c>
      <c r="E13" s="1">
        <v>-4.0</v>
      </c>
      <c r="F13" s="1">
        <v>-3.0</v>
      </c>
      <c r="G13" s="1">
        <v>1.0</v>
      </c>
      <c r="H13" s="1">
        <v>0.0</v>
      </c>
      <c r="I13" s="1">
        <v>0.0</v>
      </c>
      <c r="J13" s="1">
        <v>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133</v>
      </c>
      <c r="B14" s="1">
        <v>64.0</v>
      </c>
      <c r="C14" s="1">
        <v>72.0</v>
      </c>
      <c r="D14" s="1">
        <v>16.0</v>
      </c>
      <c r="E14" s="1">
        <v>40.0</v>
      </c>
      <c r="F14" s="1">
        <v>0.0</v>
      </c>
      <c r="G14" s="1">
        <v>0.0</v>
      </c>
      <c r="H14" s="1">
        <v>0.0</v>
      </c>
      <c r="I14" s="1">
        <v>-2.0</v>
      </c>
      <c r="J14" s="1">
        <v>4.0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134</v>
      </c>
      <c r="B15" s="1">
        <v>-28.0</v>
      </c>
      <c r="C15" s="1">
        <v>22.0</v>
      </c>
      <c r="D15" s="1">
        <v>-48.0</v>
      </c>
      <c r="E15" s="1">
        <v>-107.0</v>
      </c>
      <c r="F15" s="1">
        <v>-103.0</v>
      </c>
      <c r="G15" s="1">
        <v>-99.0</v>
      </c>
      <c r="H15" s="1">
        <v>-82.0</v>
      </c>
      <c r="I15" s="1">
        <v>-74.0</v>
      </c>
      <c r="J15" s="1">
        <v>-35.0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135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6.0</v>
      </c>
      <c r="I16" s="1">
        <v>0.0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136</v>
      </c>
      <c r="B17" s="1">
        <v>0.0</v>
      </c>
      <c r="C17" s="1">
        <v>0.0</v>
      </c>
      <c r="D17" s="1">
        <v>0.0</v>
      </c>
      <c r="E17" s="1">
        <v>0.0</v>
      </c>
      <c r="F17" s="1">
        <v>-7.0</v>
      </c>
      <c r="G17" s="1">
        <v>0.0</v>
      </c>
      <c r="H17" s="1">
        <v>0.0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137</v>
      </c>
      <c r="B18" s="1">
        <v>-28.0</v>
      </c>
      <c r="C18" s="1">
        <v>22.0</v>
      </c>
      <c r="D18" s="1">
        <v>-48.0</v>
      </c>
      <c r="E18" s="1">
        <v>-107.0</v>
      </c>
      <c r="F18" s="1">
        <v>-110.0</v>
      </c>
      <c r="G18" s="1">
        <v>-99.0</v>
      </c>
      <c r="H18" s="1">
        <v>-82.0</v>
      </c>
      <c r="I18" s="1">
        <v>-74.0</v>
      </c>
      <c r="J18" s="1">
        <v>-35.0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138</v>
      </c>
      <c r="B19" s="1">
        <v>-28.0</v>
      </c>
      <c r="C19" s="1">
        <v>22.0</v>
      </c>
      <c r="D19" s="1">
        <v>-48.0</v>
      </c>
      <c r="E19" s="1">
        <v>-107.0</v>
      </c>
      <c r="F19" s="1">
        <v>-110.0</v>
      </c>
      <c r="G19" s="1">
        <v>-99.0</v>
      </c>
      <c r="H19" s="1">
        <v>-82.0</v>
      </c>
      <c r="I19" s="1">
        <v>-74.0</v>
      </c>
      <c r="J19" s="1">
        <v>-35.0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139</v>
      </c>
      <c r="B20" s="1">
        <v>-28.0</v>
      </c>
      <c r="C20" s="1">
        <v>22.0</v>
      </c>
      <c r="D20" s="1">
        <v>-48.0</v>
      </c>
      <c r="E20" s="1">
        <v>-107.0</v>
      </c>
      <c r="F20" s="1">
        <v>-110.0</v>
      </c>
      <c r="G20" s="1">
        <v>-99.0</v>
      </c>
      <c r="H20" s="1">
        <v>-82.0</v>
      </c>
      <c r="I20" s="1">
        <v>-74.0</v>
      </c>
      <c r="J20" s="1">
        <v>-35.0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140</v>
      </c>
      <c r="B21" s="1">
        <v>-28.0</v>
      </c>
      <c r="C21" s="1">
        <v>22.0</v>
      </c>
      <c r="D21" s="1">
        <v>-48.0</v>
      </c>
      <c r="E21" s="1">
        <v>-107.0</v>
      </c>
      <c r="F21" s="1">
        <v>-110.0</v>
      </c>
      <c r="G21" s="1">
        <v>-99.0</v>
      </c>
      <c r="H21" s="1">
        <v>-82.0</v>
      </c>
      <c r="I21" s="1">
        <v>-74.0</v>
      </c>
      <c r="J21" s="1">
        <v>-35.0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141</v>
      </c>
      <c r="B22" s="1">
        <v>12.0</v>
      </c>
      <c r="C22" s="1">
        <v>21.0</v>
      </c>
      <c r="D22" s="1">
        <v>13.0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142</v>
      </c>
      <c r="B23" s="1">
        <v>-40.0</v>
      </c>
      <c r="C23" s="1">
        <v>1.0</v>
      </c>
      <c r="D23" s="1">
        <v>-61.0</v>
      </c>
      <c r="E23" s="1">
        <v>-107.0</v>
      </c>
      <c r="F23" s="1">
        <v>-110.0</v>
      </c>
      <c r="G23" s="1">
        <v>-99.0</v>
      </c>
      <c r="H23" s="1">
        <v>-82.0</v>
      </c>
      <c r="I23" s="1">
        <v>-74.0</v>
      </c>
      <c r="J23" s="1">
        <v>-35.0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</v>
      </c>
      <c r="B24" s="1">
        <v>-40.0</v>
      </c>
      <c r="C24" s="1">
        <v>1.0</v>
      </c>
      <c r="D24" s="1">
        <v>-61.0</v>
      </c>
      <c r="E24" s="1">
        <v>-107.0</v>
      </c>
      <c r="F24" s="1">
        <v>-110.0</v>
      </c>
      <c r="G24" s="1">
        <v>-99.0</v>
      </c>
      <c r="H24" s="1">
        <v>-82.0</v>
      </c>
      <c r="I24" s="1">
        <v>-74.0</v>
      </c>
      <c r="J24" s="1">
        <v>-35.0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145</v>
      </c>
      <c r="B26" s="1" t="s">
        <v>146</v>
      </c>
      <c r="C26" s="1" t="s">
        <v>147</v>
      </c>
      <c r="D26" s="1" t="s">
        <v>148</v>
      </c>
      <c r="E26" s="1" t="s">
        <v>149</v>
      </c>
      <c r="F26" s="1" t="s">
        <v>150</v>
      </c>
      <c r="G26" s="1" t="s">
        <v>151</v>
      </c>
      <c r="H26" s="1" t="s">
        <v>152</v>
      </c>
      <c r="I26" s="1" t="s">
        <v>153</v>
      </c>
      <c r="J26" s="1" t="s">
        <v>154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155</v>
      </c>
      <c r="B27" s="1" t="s">
        <v>146</v>
      </c>
      <c r="C27" s="1" t="s">
        <v>147</v>
      </c>
      <c r="D27" s="1" t="s">
        <v>148</v>
      </c>
      <c r="E27" s="1" t="s">
        <v>149</v>
      </c>
      <c r="F27" s="1" t="s">
        <v>150</v>
      </c>
      <c r="G27" s="1" t="s">
        <v>151</v>
      </c>
      <c r="H27" s="1" t="s">
        <v>152</v>
      </c>
      <c r="I27" s="1" t="s">
        <v>153</v>
      </c>
      <c r="J27" s="1" t="s">
        <v>154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156</v>
      </c>
      <c r="B28" s="1">
        <v>27.0</v>
      </c>
      <c r="C28" s="1">
        <v>27.0</v>
      </c>
      <c r="D28" s="1">
        <v>73.0</v>
      </c>
      <c r="E28" s="1">
        <v>2.0</v>
      </c>
      <c r="F28" s="1">
        <v>2.0</v>
      </c>
      <c r="G28" s="1">
        <v>3.0</v>
      </c>
      <c r="H28" s="1">
        <v>3.0</v>
      </c>
      <c r="I28" s="1">
        <v>5.0</v>
      </c>
      <c r="J28" s="1">
        <v>7.0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157</v>
      </c>
      <c r="B29" s="1" t="s">
        <v>146</v>
      </c>
      <c r="C29" s="1" t="s">
        <v>158</v>
      </c>
      <c r="D29" s="1" t="s">
        <v>148</v>
      </c>
      <c r="E29" s="1" t="s">
        <v>149</v>
      </c>
      <c r="F29" s="1" t="s">
        <v>150</v>
      </c>
      <c r="G29" s="1" t="s">
        <v>151</v>
      </c>
      <c r="H29" s="1" t="s">
        <v>152</v>
      </c>
      <c r="I29" s="1" t="s">
        <v>153</v>
      </c>
      <c r="J29" s="1" t="s">
        <v>154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159</v>
      </c>
      <c r="B30" s="1" t="s">
        <v>146</v>
      </c>
      <c r="C30" s="1" t="s">
        <v>158</v>
      </c>
      <c r="D30" s="1" t="s">
        <v>148</v>
      </c>
      <c r="E30" s="1" t="s">
        <v>149</v>
      </c>
      <c r="F30" s="1" t="s">
        <v>150</v>
      </c>
      <c r="G30" s="1" t="s">
        <v>151</v>
      </c>
      <c r="H30" s="1" t="s">
        <v>152</v>
      </c>
      <c r="I30" s="1" t="s">
        <v>153</v>
      </c>
      <c r="J30" s="1" t="s">
        <v>154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160</v>
      </c>
      <c r="B31" s="1">
        <v>27.0</v>
      </c>
      <c r="C31" s="1">
        <v>33.0</v>
      </c>
      <c r="D31" s="1">
        <v>73.0</v>
      </c>
      <c r="E31" s="1">
        <v>2.0</v>
      </c>
      <c r="F31" s="1">
        <v>2.0</v>
      </c>
      <c r="G31" s="1">
        <v>3.0</v>
      </c>
      <c r="H31" s="1">
        <v>3.0</v>
      </c>
      <c r="I31" s="1">
        <v>5.0</v>
      </c>
      <c r="J31" s="1">
        <v>7.0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161</v>
      </c>
      <c r="B32" s="1" t="s">
        <v>162</v>
      </c>
      <c r="C32" s="1" t="s">
        <v>163</v>
      </c>
      <c r="D32" s="1" t="s">
        <v>164</v>
      </c>
      <c r="E32" s="1" t="s">
        <v>165</v>
      </c>
      <c r="F32" s="1" t="s">
        <v>166</v>
      </c>
      <c r="G32" s="1" t="s">
        <v>167</v>
      </c>
      <c r="H32" s="1" t="s">
        <v>168</v>
      </c>
      <c r="I32" s="1" t="s">
        <v>169</v>
      </c>
      <c r="J32" s="1" t="s">
        <v>170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171</v>
      </c>
      <c r="B33" s="1" t="s">
        <v>162</v>
      </c>
      <c r="C33" s="1" t="s">
        <v>172</v>
      </c>
      <c r="D33" s="1" t="s">
        <v>164</v>
      </c>
      <c r="E33" s="1" t="s">
        <v>165</v>
      </c>
      <c r="F33" s="1" t="s">
        <v>166</v>
      </c>
      <c r="G33" s="1" t="s">
        <v>167</v>
      </c>
      <c r="H33" s="1" t="s">
        <v>168</v>
      </c>
      <c r="I33" s="1" t="s">
        <v>169</v>
      </c>
      <c r="J33" s="1" t="s">
        <v>170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54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173</v>
      </c>
      <c r="B35" s="1">
        <v>-28.0</v>
      </c>
      <c r="C35" s="1">
        <v>25.0</v>
      </c>
      <c r="D35" s="1">
        <v>-48.0</v>
      </c>
      <c r="E35" s="1">
        <v>-99.0</v>
      </c>
      <c r="F35" s="1">
        <v>-94.0</v>
      </c>
      <c r="G35" s="1">
        <v>-85.0</v>
      </c>
      <c r="H35" s="1">
        <v>-65.0</v>
      </c>
      <c r="I35" s="1">
        <v>-55.0</v>
      </c>
      <c r="J35" s="1">
        <v>-22.0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174</v>
      </c>
      <c r="B36" s="1">
        <v>-28.0</v>
      </c>
      <c r="C36" s="1">
        <v>25.0</v>
      </c>
      <c r="D36" s="1">
        <v>-48.0</v>
      </c>
      <c r="E36" s="1">
        <v>-100.0</v>
      </c>
      <c r="F36" s="1">
        <v>-95.0</v>
      </c>
      <c r="G36" s="1">
        <v>-87.0</v>
      </c>
      <c r="H36" s="1">
        <v>-66.0</v>
      </c>
      <c r="I36" s="1">
        <v>-55.0</v>
      </c>
      <c r="J36" s="1">
        <v>-22.0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175</v>
      </c>
      <c r="B37" s="1">
        <v>-28.0</v>
      </c>
      <c r="C37" s="1">
        <v>25.0</v>
      </c>
      <c r="D37" s="1">
        <v>-48.0</v>
      </c>
      <c r="E37" s="1">
        <v>-100.0</v>
      </c>
      <c r="F37" s="1">
        <v>-95.0</v>
      </c>
      <c r="G37" s="1">
        <v>-87.0</v>
      </c>
      <c r="H37" s="1">
        <v>-66.0</v>
      </c>
      <c r="I37" s="1">
        <v>-55.0</v>
      </c>
      <c r="J37" s="1">
        <v>-22.0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176</v>
      </c>
      <c r="B38" s="1">
        <v>-27.0</v>
      </c>
      <c r="C38" s="1">
        <v>25.0</v>
      </c>
      <c r="D38" s="1">
        <v>-47.0</v>
      </c>
      <c r="E38" s="1">
        <v>-98.0</v>
      </c>
      <c r="F38" s="1">
        <v>-92.0</v>
      </c>
      <c r="G38" s="1">
        <v>-82.0</v>
      </c>
      <c r="H38" s="1">
        <v>-62.0</v>
      </c>
      <c r="I38" s="1">
        <v>-52.0</v>
      </c>
      <c r="J38" s="1">
        <v>-20.0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177</v>
      </c>
      <c r="B39" s="1">
        <v>0.0</v>
      </c>
      <c r="C39" s="1">
        <v>0.0</v>
      </c>
      <c r="D39" s="1">
        <v>0.0</v>
      </c>
      <c r="E39" s="1">
        <v>0.0</v>
      </c>
      <c r="F39" s="1">
        <v>34.0</v>
      </c>
      <c r="G39" s="1">
        <v>49.0</v>
      </c>
      <c r="H39" s="1">
        <v>74.0</v>
      </c>
      <c r="I39" s="1">
        <v>76.0</v>
      </c>
      <c r="J39" s="1">
        <v>70.0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178</v>
      </c>
      <c r="B40" s="1">
        <v>-17.0</v>
      </c>
      <c r="C40" s="1">
        <v>14.0</v>
      </c>
      <c r="D40" s="1">
        <v>-30.0</v>
      </c>
      <c r="E40" s="1">
        <v>-66.0</v>
      </c>
      <c r="F40" s="1">
        <v>-64.0</v>
      </c>
      <c r="G40" s="1">
        <v>-62.0</v>
      </c>
      <c r="H40" s="1">
        <v>-51.0</v>
      </c>
      <c r="I40" s="1">
        <v>-46.0</v>
      </c>
      <c r="J40" s="1">
        <v>-22.0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179</v>
      </c>
      <c r="B41" s="1">
        <v>81.0</v>
      </c>
      <c r="C41" s="1">
        <v>3.0</v>
      </c>
      <c r="D41" s="1">
        <v>91.0</v>
      </c>
      <c r="E41" s="1">
        <v>9.0</v>
      </c>
      <c r="F41" s="1">
        <v>9.0</v>
      </c>
      <c r="G41" s="1">
        <v>13.0</v>
      </c>
      <c r="H41" s="1">
        <v>15.0</v>
      </c>
      <c r="I41" s="1">
        <v>16.0</v>
      </c>
      <c r="J41" s="1">
        <v>19.0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181</v>
      </c>
      <c r="B43" s="1">
        <v>0.0</v>
      </c>
      <c r="C43" s="1">
        <v>0.0</v>
      </c>
      <c r="D43" s="1">
        <v>1.0</v>
      </c>
      <c r="E43" s="1">
        <v>9.0</v>
      </c>
      <c r="F43" s="1">
        <v>18.0</v>
      </c>
      <c r="G43" s="1">
        <v>15.0</v>
      </c>
      <c r="H43" s="1">
        <v>15.0</v>
      </c>
      <c r="I43" s="1">
        <v>16.0</v>
      </c>
      <c r="J43" s="1">
        <v>6.0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182</v>
      </c>
      <c r="B44" s="1">
        <v>22.0</v>
      </c>
      <c r="C44" s="1">
        <v>15.0</v>
      </c>
      <c r="D44" s="1">
        <v>16.0</v>
      </c>
      <c r="E44" s="1">
        <v>10.0</v>
      </c>
      <c r="F44" s="1">
        <v>20.0</v>
      </c>
      <c r="G44" s="1">
        <v>23.0</v>
      </c>
      <c r="H44" s="1">
        <v>25.0</v>
      </c>
      <c r="I44" s="1">
        <v>15.0</v>
      </c>
      <c r="J44" s="1">
        <v>5.0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183</v>
      </c>
      <c r="B45" s="1">
        <v>31.0</v>
      </c>
      <c r="C45" s="1">
        <v>40.0</v>
      </c>
      <c r="D45" s="1">
        <v>68.0</v>
      </c>
      <c r="E45" s="1">
        <v>83.0</v>
      </c>
      <c r="F45" s="1">
        <v>2.0</v>
      </c>
      <c r="G45" s="1">
        <v>2.0</v>
      </c>
      <c r="H45" s="1">
        <v>2.0</v>
      </c>
      <c r="I45" s="1">
        <v>2.0</v>
      </c>
      <c r="J45" s="1">
        <v>2.0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184</v>
      </c>
      <c r="B46" s="1">
        <v>0.0</v>
      </c>
      <c r="C46" s="1">
        <v>77.0</v>
      </c>
      <c r="D46" s="1">
        <v>11.0</v>
      </c>
      <c r="E46" s="1">
        <v>85.0</v>
      </c>
      <c r="F46" s="1">
        <v>2.0</v>
      </c>
      <c r="G46" s="1">
        <v>2.0</v>
      </c>
      <c r="H46" s="1">
        <v>2.0</v>
      </c>
      <c r="I46" s="1">
        <v>3.0</v>
      </c>
      <c r="J46" s="1">
        <v>2.0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185</v>
      </c>
      <c r="B47" s="1">
        <v>0.0</v>
      </c>
      <c r="C47" s="1">
        <v>-36.0</v>
      </c>
      <c r="D47" s="1">
        <v>57.0</v>
      </c>
      <c r="E47" s="1">
        <v>-1.0</v>
      </c>
      <c r="F47" s="1">
        <v>-7.0</v>
      </c>
      <c r="G47" s="1">
        <v>0.0</v>
      </c>
      <c r="H47" s="1">
        <v>7.0</v>
      </c>
      <c r="I47" s="1">
        <v>-8.0</v>
      </c>
      <c r="J47" s="1">
        <v>-40.0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186</v>
      </c>
      <c r="B48" s="1">
        <v>0.0</v>
      </c>
      <c r="C48" s="1">
        <v>0.0</v>
      </c>
      <c r="D48" s="1">
        <v>0.0</v>
      </c>
      <c r="E48" s="1">
        <v>0.0</v>
      </c>
      <c r="F48" s="1">
        <v>10.0</v>
      </c>
      <c r="G48" s="1">
        <v>12.0</v>
      </c>
      <c r="H48" s="1">
        <v>5.0</v>
      </c>
      <c r="I48" s="1">
        <v>3.0</v>
      </c>
      <c r="J48" s="1">
        <v>3.0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187</v>
      </c>
      <c r="B49" s="1">
        <v>35.0</v>
      </c>
      <c r="C49" s="1">
        <v>36.0</v>
      </c>
      <c r="D49" s="1">
        <v>1.0</v>
      </c>
      <c r="E49" s="1">
        <v>98.0</v>
      </c>
      <c r="F49" s="1">
        <v>1.0</v>
      </c>
      <c r="G49" s="1">
        <v>1.0</v>
      </c>
      <c r="H49" s="1">
        <v>1.0</v>
      </c>
      <c r="I49" s="1">
        <v>80.0</v>
      </c>
      <c r="J49" s="1">
        <v>53.0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188</v>
      </c>
      <c r="B50" s="1">
        <v>23.0</v>
      </c>
      <c r="C50" s="1">
        <v>23.0</v>
      </c>
      <c r="D50" s="1">
        <v>3.0</v>
      </c>
      <c r="E50" s="1">
        <v>7.0</v>
      </c>
      <c r="F50" s="1">
        <v>8.0</v>
      </c>
      <c r="G50" s="1">
        <v>8.0</v>
      </c>
      <c r="H50" s="1">
        <v>8.0</v>
      </c>
      <c r="I50" s="1">
        <v>8.0</v>
      </c>
      <c r="J50" s="1">
        <v>4.0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189</v>
      </c>
      <c r="B51" s="1">
        <v>58.0</v>
      </c>
      <c r="C51" s="1">
        <v>59.0</v>
      </c>
      <c r="D51" s="1">
        <v>5.0</v>
      </c>
      <c r="E51" s="1">
        <v>8.0</v>
      </c>
      <c r="F51" s="1">
        <v>9.0</v>
      </c>
      <c r="G51" s="1">
        <v>10.0</v>
      </c>
      <c r="H51" s="1">
        <v>10.0</v>
      </c>
      <c r="I51" s="1">
        <v>8.0</v>
      </c>
      <c r="J51" s="1">
        <v>5.0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191</v>
      </c>
      <c r="B3" s="1">
        <v>0.0</v>
      </c>
      <c r="C3" s="1" t="s">
        <v>192</v>
      </c>
      <c r="D3" s="1" t="s">
        <v>193</v>
      </c>
      <c r="E3" s="1" t="s">
        <v>194</v>
      </c>
      <c r="F3" s="1" t="s">
        <v>195</v>
      </c>
      <c r="G3" s="1" t="s">
        <v>196</v>
      </c>
      <c r="H3" s="1" t="s">
        <v>197</v>
      </c>
      <c r="I3" s="1" t="s">
        <v>198</v>
      </c>
      <c r="J3" s="1" t="s">
        <v>199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200</v>
      </c>
      <c r="B4" s="1">
        <v>0.0</v>
      </c>
      <c r="C4" s="1" t="s">
        <v>201</v>
      </c>
      <c r="D4" s="1" t="s">
        <v>202</v>
      </c>
      <c r="E4" s="1" t="s">
        <v>203</v>
      </c>
      <c r="F4" s="1" t="s">
        <v>204</v>
      </c>
      <c r="G4" s="1" t="s">
        <v>205</v>
      </c>
      <c r="H4" s="1" t="s">
        <v>206</v>
      </c>
      <c r="I4" s="1" t="s">
        <v>207</v>
      </c>
      <c r="J4" s="1" t="s">
        <v>208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209</v>
      </c>
      <c r="B5" s="1">
        <v>0.0</v>
      </c>
      <c r="C5" s="1" t="s">
        <v>210</v>
      </c>
      <c r="D5" s="1" t="s">
        <v>211</v>
      </c>
      <c r="E5" s="1" t="s">
        <v>212</v>
      </c>
      <c r="F5" s="1" t="s">
        <v>213</v>
      </c>
      <c r="G5" s="1" t="s">
        <v>214</v>
      </c>
      <c r="H5" s="1">
        <v>0.0</v>
      </c>
      <c r="I5" s="1" t="s">
        <v>215</v>
      </c>
      <c r="J5" s="1" t="s">
        <v>216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217</v>
      </c>
      <c r="B6" s="1">
        <v>0.0</v>
      </c>
      <c r="C6" s="1" t="s">
        <v>218</v>
      </c>
      <c r="D6" s="1">
        <v>0.0</v>
      </c>
      <c r="E6" s="1" t="s">
        <v>212</v>
      </c>
      <c r="F6" s="1" t="s">
        <v>213</v>
      </c>
      <c r="G6" s="1" t="s">
        <v>214</v>
      </c>
      <c r="H6" s="1">
        <v>0.0</v>
      </c>
      <c r="I6" s="1" t="s">
        <v>215</v>
      </c>
      <c r="J6" s="1" t="s">
        <v>216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220</v>
      </c>
      <c r="B8" s="1">
        <v>100.0</v>
      </c>
      <c r="C8" s="1">
        <v>100.0</v>
      </c>
      <c r="D8" s="1">
        <v>0.0</v>
      </c>
      <c r="E8" s="1" t="s">
        <v>221</v>
      </c>
      <c r="F8" s="1" t="s">
        <v>222</v>
      </c>
      <c r="G8" s="1" t="s">
        <v>223</v>
      </c>
      <c r="H8" s="1" t="s">
        <v>224</v>
      </c>
      <c r="I8" s="1" t="s">
        <v>225</v>
      </c>
      <c r="J8" s="1" t="s">
        <v>226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227</v>
      </c>
      <c r="B9" s="1">
        <v>0.0</v>
      </c>
      <c r="C9" s="1" t="s">
        <v>228</v>
      </c>
      <c r="D9" s="1">
        <v>0.0</v>
      </c>
      <c r="E9" s="1">
        <v>0.0</v>
      </c>
      <c r="F9" s="1" t="s">
        <v>229</v>
      </c>
      <c r="G9" s="1" t="s">
        <v>230</v>
      </c>
      <c r="H9" s="1" t="s">
        <v>231</v>
      </c>
      <c r="I9" s="1" t="s">
        <v>232</v>
      </c>
      <c r="J9" s="1" t="s">
        <v>233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234</v>
      </c>
      <c r="B10" s="1">
        <v>-3.0</v>
      </c>
      <c r="C10" s="1" t="s">
        <v>235</v>
      </c>
      <c r="D10" s="1">
        <v>0.0</v>
      </c>
      <c r="E10" s="1">
        <v>0.0</v>
      </c>
      <c r="F10" s="1" t="s">
        <v>236</v>
      </c>
      <c r="G10" s="1" t="s">
        <v>237</v>
      </c>
      <c r="H10" s="1" t="s">
        <v>238</v>
      </c>
      <c r="I10" s="1" t="s">
        <v>239</v>
      </c>
      <c r="J10" s="1" t="s">
        <v>240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241</v>
      </c>
      <c r="B11" s="1">
        <v>-3.0</v>
      </c>
      <c r="C11" s="1" t="s">
        <v>242</v>
      </c>
      <c r="D11" s="1">
        <v>0.0</v>
      </c>
      <c r="E11" s="1">
        <v>0.0</v>
      </c>
      <c r="F11" s="1" t="s">
        <v>243</v>
      </c>
      <c r="G11" s="1" t="s">
        <v>244</v>
      </c>
      <c r="H11" s="1" t="s">
        <v>245</v>
      </c>
      <c r="I11" s="1" t="s">
        <v>246</v>
      </c>
      <c r="J11" s="1" t="s">
        <v>247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248</v>
      </c>
      <c r="B12" s="1">
        <v>-3.0</v>
      </c>
      <c r="C12" s="1" t="s">
        <v>242</v>
      </c>
      <c r="D12" s="1">
        <v>0.0</v>
      </c>
      <c r="E12" s="1">
        <v>0.0</v>
      </c>
      <c r="F12" s="1" t="s">
        <v>243</v>
      </c>
      <c r="G12" s="1" t="s">
        <v>244</v>
      </c>
      <c r="H12" s="1" t="s">
        <v>245</v>
      </c>
      <c r="I12" s="1" t="s">
        <v>246</v>
      </c>
      <c r="J12" s="1" t="s">
        <v>247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249</v>
      </c>
      <c r="B13" s="1">
        <v>-3.0</v>
      </c>
      <c r="C13" s="1" t="s">
        <v>250</v>
      </c>
      <c r="D13" s="1">
        <v>0.0</v>
      </c>
      <c r="E13" s="1">
        <v>0.0</v>
      </c>
      <c r="F13" s="1" t="s">
        <v>251</v>
      </c>
      <c r="G13" s="1" t="s">
        <v>252</v>
      </c>
      <c r="H13" s="1" t="s">
        <v>253</v>
      </c>
      <c r="I13" s="1" t="s">
        <v>254</v>
      </c>
      <c r="J13" s="1" t="s">
        <v>255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256</v>
      </c>
      <c r="B14" s="1">
        <v>-3.0</v>
      </c>
      <c r="C14" s="1" t="s">
        <v>250</v>
      </c>
      <c r="D14" s="1">
        <v>0.0</v>
      </c>
      <c r="E14" s="1">
        <v>0.0</v>
      </c>
      <c r="F14" s="1" t="s">
        <v>251</v>
      </c>
      <c r="G14" s="1" t="s">
        <v>252</v>
      </c>
      <c r="H14" s="1" t="s">
        <v>253</v>
      </c>
      <c r="I14" s="1" t="s">
        <v>254</v>
      </c>
      <c r="J14" s="1" t="s">
        <v>255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257</v>
      </c>
      <c r="B15" s="1">
        <v>-4.0</v>
      </c>
      <c r="C15" s="1" t="s">
        <v>258</v>
      </c>
      <c r="D15" s="1">
        <v>0.0</v>
      </c>
      <c r="E15" s="1">
        <v>0.0</v>
      </c>
      <c r="F15" s="1" t="s">
        <v>251</v>
      </c>
      <c r="G15" s="1" t="s">
        <v>252</v>
      </c>
      <c r="H15" s="1" t="s">
        <v>253</v>
      </c>
      <c r="I15" s="1" t="s">
        <v>254</v>
      </c>
      <c r="J15" s="1" t="s">
        <v>255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259</v>
      </c>
      <c r="B16" s="1">
        <v>-2.0</v>
      </c>
      <c r="C16" s="1" t="s">
        <v>260</v>
      </c>
      <c r="D16" s="1">
        <v>0.0</v>
      </c>
      <c r="E16" s="1" t="s">
        <v>261</v>
      </c>
      <c r="F16" s="1" t="s">
        <v>262</v>
      </c>
      <c r="G16" s="1" t="s">
        <v>263</v>
      </c>
      <c r="H16" s="1" t="s">
        <v>264</v>
      </c>
      <c r="I16" s="1" t="s">
        <v>265</v>
      </c>
      <c r="J16" s="1" t="s">
        <v>266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267</v>
      </c>
      <c r="B17" s="1">
        <v>0.0</v>
      </c>
      <c r="C17" s="1" t="s">
        <v>268</v>
      </c>
      <c r="D17" s="1">
        <v>0.0</v>
      </c>
      <c r="E17" s="1" t="s">
        <v>269</v>
      </c>
      <c r="F17" s="1" t="s">
        <v>270</v>
      </c>
      <c r="G17" s="1" t="s">
        <v>271</v>
      </c>
      <c r="H17" s="1">
        <v>-61.0</v>
      </c>
      <c r="I17" s="1" t="s">
        <v>272</v>
      </c>
      <c r="J17" s="1" t="s">
        <v>273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274</v>
      </c>
      <c r="B18" s="1">
        <v>0.0</v>
      </c>
      <c r="C18" s="1" t="s">
        <v>275</v>
      </c>
      <c r="D18" s="1">
        <v>0.0</v>
      </c>
      <c r="E18" s="1" t="s">
        <v>276</v>
      </c>
      <c r="F18" s="1" t="s">
        <v>277</v>
      </c>
      <c r="G18" s="1" t="s">
        <v>278</v>
      </c>
      <c r="H18" s="1" t="s">
        <v>279</v>
      </c>
      <c r="I18" s="1" t="s">
        <v>280</v>
      </c>
      <c r="J18" s="1" t="s">
        <v>281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282</v>
      </c>
      <c r="B20" s="1">
        <v>0.0</v>
      </c>
      <c r="C20" s="1" t="s">
        <v>283</v>
      </c>
      <c r="D20" s="1">
        <v>0.0</v>
      </c>
      <c r="E20" s="1" t="s">
        <v>284</v>
      </c>
      <c r="F20" s="1" t="s">
        <v>285</v>
      </c>
      <c r="G20" s="1" t="s">
        <v>286</v>
      </c>
      <c r="H20" s="1" t="s">
        <v>287</v>
      </c>
      <c r="I20" s="1" t="s">
        <v>288</v>
      </c>
      <c r="J20" s="1" t="s">
        <v>289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290</v>
      </c>
      <c r="B21" s="1">
        <v>0.0</v>
      </c>
      <c r="C21" s="1" t="s">
        <v>291</v>
      </c>
      <c r="D21" s="1">
        <v>0.0</v>
      </c>
      <c r="E21" s="1" t="s">
        <v>292</v>
      </c>
      <c r="F21" s="1" t="s">
        <v>293</v>
      </c>
      <c r="G21" s="1" t="s">
        <v>294</v>
      </c>
      <c r="H21" s="1" t="s">
        <v>295</v>
      </c>
      <c r="I21" s="1" t="s">
        <v>296</v>
      </c>
      <c r="J21" s="1" t="s">
        <v>297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298</v>
      </c>
      <c r="B22" s="1">
        <v>0.0</v>
      </c>
      <c r="C22" s="1">
        <v>0.0</v>
      </c>
      <c r="D22" s="1">
        <v>0.0</v>
      </c>
      <c r="E22" s="1">
        <v>0.0</v>
      </c>
      <c r="F22" s="1" t="s">
        <v>299</v>
      </c>
      <c r="G22" s="1" t="s">
        <v>300</v>
      </c>
      <c r="H22" s="1" t="s">
        <v>301</v>
      </c>
      <c r="I22" s="1" t="s">
        <v>302</v>
      </c>
      <c r="J22" s="1" t="s">
        <v>303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304</v>
      </c>
      <c r="B23" s="1">
        <v>0.0</v>
      </c>
      <c r="C23" s="1">
        <v>0.0</v>
      </c>
      <c r="D23" s="1">
        <v>0.0</v>
      </c>
      <c r="E23" s="1" t="s">
        <v>305</v>
      </c>
      <c r="F23" s="1">
        <v>1.0</v>
      </c>
      <c r="G23" s="1" t="s">
        <v>306</v>
      </c>
      <c r="H23" s="1" t="s">
        <v>307</v>
      </c>
      <c r="I23" s="1" t="s">
        <v>308</v>
      </c>
      <c r="J23" s="1" t="s">
        <v>309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311</v>
      </c>
      <c r="B25" s="1" t="s">
        <v>302</v>
      </c>
      <c r="C25" s="1" t="s">
        <v>312</v>
      </c>
      <c r="D25" s="1" t="s">
        <v>313</v>
      </c>
      <c r="E25" s="1" t="s">
        <v>314</v>
      </c>
      <c r="F25" s="1" t="s">
        <v>315</v>
      </c>
      <c r="G25" s="1" t="s">
        <v>316</v>
      </c>
      <c r="H25" s="1" t="s">
        <v>317</v>
      </c>
      <c r="I25" s="1" t="s">
        <v>318</v>
      </c>
      <c r="J25" s="1" t="s">
        <v>319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320</v>
      </c>
      <c r="B26" s="1" t="s">
        <v>321</v>
      </c>
      <c r="C26" s="1" t="s">
        <v>322</v>
      </c>
      <c r="D26" s="1" t="s">
        <v>323</v>
      </c>
      <c r="E26" s="1" t="s">
        <v>324</v>
      </c>
      <c r="F26" s="1" t="s">
        <v>325</v>
      </c>
      <c r="G26" s="1" t="s">
        <v>326</v>
      </c>
      <c r="H26" s="1" t="s">
        <v>327</v>
      </c>
      <c r="I26" s="1" t="s">
        <v>328</v>
      </c>
      <c r="J26" s="1" t="s">
        <v>329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330</v>
      </c>
      <c r="B27" s="1" t="s">
        <v>331</v>
      </c>
      <c r="C27" s="1" t="s">
        <v>332</v>
      </c>
      <c r="D27" s="1" t="s">
        <v>333</v>
      </c>
      <c r="E27" s="1" t="s">
        <v>334</v>
      </c>
      <c r="F27" s="1" t="s">
        <v>335</v>
      </c>
      <c r="G27" s="1" t="s">
        <v>336</v>
      </c>
      <c r="H27" s="1" t="s">
        <v>337</v>
      </c>
      <c r="I27" s="1" t="s">
        <v>338</v>
      </c>
      <c r="J27" s="1" t="s">
        <v>339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340</v>
      </c>
      <c r="B28" s="1">
        <v>0.0</v>
      </c>
      <c r="C28" s="1">
        <v>0.0</v>
      </c>
      <c r="D28" s="1">
        <v>0.0</v>
      </c>
      <c r="E28" s="1">
        <v>0.0</v>
      </c>
      <c r="F28" s="1" t="s">
        <v>341</v>
      </c>
      <c r="G28" s="1" t="s">
        <v>342</v>
      </c>
      <c r="H28" s="1" t="s">
        <v>343</v>
      </c>
      <c r="I28" s="1">
        <v>166.0</v>
      </c>
      <c r="J28" s="1" t="s">
        <v>344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345</v>
      </c>
      <c r="B29" s="1">
        <v>0.0</v>
      </c>
      <c r="C29" s="1">
        <v>0.0</v>
      </c>
      <c r="D29" s="1">
        <v>0.0</v>
      </c>
      <c r="E29" s="1">
        <v>0.0</v>
      </c>
      <c r="F29" s="1" t="s">
        <v>346</v>
      </c>
      <c r="G29" s="1" t="s">
        <v>347</v>
      </c>
      <c r="H29" s="1" t="s">
        <v>348</v>
      </c>
      <c r="I29" s="1" t="s">
        <v>349</v>
      </c>
      <c r="J29" s="1" t="s">
        <v>350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351</v>
      </c>
      <c r="B30" s="1">
        <v>0.0</v>
      </c>
      <c r="C30" s="1">
        <v>0.0</v>
      </c>
      <c r="D30" s="1">
        <v>0.0</v>
      </c>
      <c r="E30" s="1" t="s">
        <v>352</v>
      </c>
      <c r="F30" s="1">
        <v>0.0</v>
      </c>
      <c r="G30" s="1" t="s">
        <v>353</v>
      </c>
      <c r="H30" s="1" t="s">
        <v>354</v>
      </c>
      <c r="I30" s="1" t="s">
        <v>352</v>
      </c>
      <c r="J30" s="1" t="s">
        <v>355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356</v>
      </c>
      <c r="B31" s="1">
        <v>0.0</v>
      </c>
      <c r="C31" s="1">
        <v>0.0</v>
      </c>
      <c r="D31" s="1">
        <v>0.0</v>
      </c>
      <c r="E31" s="1">
        <v>0.0</v>
      </c>
      <c r="F31" s="1" t="s">
        <v>357</v>
      </c>
      <c r="G31" s="1" t="s">
        <v>358</v>
      </c>
      <c r="H31" s="1" t="s">
        <v>359</v>
      </c>
      <c r="I31" s="1" t="s">
        <v>360</v>
      </c>
      <c r="J31" s="1" t="s">
        <v>361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362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363</v>
      </c>
      <c r="B33" s="1" t="s">
        <v>364</v>
      </c>
      <c r="C33" s="1" t="s">
        <v>365</v>
      </c>
      <c r="D33" s="1" t="s">
        <v>366</v>
      </c>
      <c r="E33" s="1" t="s">
        <v>367</v>
      </c>
      <c r="F33" s="1" t="s">
        <v>368</v>
      </c>
      <c r="G33" s="1">
        <v>0.0</v>
      </c>
      <c r="H33" s="1" t="s">
        <v>369</v>
      </c>
      <c r="I33" s="1" t="s">
        <v>370</v>
      </c>
      <c r="J33" s="1" t="s">
        <v>371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372</v>
      </c>
      <c r="B34" s="1" t="s">
        <v>373</v>
      </c>
      <c r="C34" s="1" t="s">
        <v>374</v>
      </c>
      <c r="D34" s="1" t="s">
        <v>375</v>
      </c>
      <c r="E34" s="1" t="s">
        <v>376</v>
      </c>
      <c r="F34" s="1" t="s">
        <v>377</v>
      </c>
      <c r="G34" s="1" t="s">
        <v>378</v>
      </c>
      <c r="H34" s="1" t="s">
        <v>379</v>
      </c>
      <c r="I34" s="1" t="s">
        <v>380</v>
      </c>
      <c r="J34" s="1" t="s">
        <v>381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382</v>
      </c>
      <c r="B35" s="1" t="s">
        <v>364</v>
      </c>
      <c r="C35" s="1" t="s">
        <v>365</v>
      </c>
      <c r="D35" s="1" t="s">
        <v>366</v>
      </c>
      <c r="E35" s="1" t="s">
        <v>367</v>
      </c>
      <c r="F35" s="1" t="s">
        <v>383</v>
      </c>
      <c r="G35" s="1">
        <v>0.0</v>
      </c>
      <c r="H35" s="1" t="s">
        <v>384</v>
      </c>
      <c r="I35" s="1" t="s">
        <v>385</v>
      </c>
      <c r="J35" s="1" t="s">
        <v>386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387</v>
      </c>
      <c r="B36" s="1" t="s">
        <v>373</v>
      </c>
      <c r="C36" s="1" t="s">
        <v>374</v>
      </c>
      <c r="D36" s="1" t="s">
        <v>375</v>
      </c>
      <c r="E36" s="1" t="s">
        <v>376</v>
      </c>
      <c r="F36" s="1" t="s">
        <v>388</v>
      </c>
      <c r="G36" s="1" t="s">
        <v>389</v>
      </c>
      <c r="H36" s="1" t="s">
        <v>390</v>
      </c>
      <c r="I36" s="1" t="s">
        <v>391</v>
      </c>
      <c r="J36" s="1" t="s">
        <v>392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393</v>
      </c>
      <c r="B37" s="1" t="s">
        <v>394</v>
      </c>
      <c r="C37" s="1" t="s">
        <v>395</v>
      </c>
      <c r="D37" s="1" t="s">
        <v>396</v>
      </c>
      <c r="E37" s="1" t="s">
        <v>397</v>
      </c>
      <c r="F37" s="1" t="s">
        <v>398</v>
      </c>
      <c r="G37" s="1" t="s">
        <v>399</v>
      </c>
      <c r="H37" s="1" t="s">
        <v>400</v>
      </c>
      <c r="I37" s="1" t="s">
        <v>401</v>
      </c>
      <c r="J37" s="1" t="s">
        <v>402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403</v>
      </c>
      <c r="B38" s="1" t="s">
        <v>404</v>
      </c>
      <c r="C38" s="1" t="s">
        <v>405</v>
      </c>
      <c r="D38" s="1" t="s">
        <v>406</v>
      </c>
      <c r="E38" s="1" t="s">
        <v>407</v>
      </c>
      <c r="F38" s="1" t="s">
        <v>408</v>
      </c>
      <c r="G38" s="1" t="s">
        <v>409</v>
      </c>
      <c r="H38" s="1" t="s">
        <v>410</v>
      </c>
      <c r="I38" s="1" t="s">
        <v>411</v>
      </c>
      <c r="J38" s="1" t="s">
        <v>412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413</v>
      </c>
      <c r="B39" s="1" t="s">
        <v>414</v>
      </c>
      <c r="C39" s="1" t="s">
        <v>415</v>
      </c>
      <c r="D39" s="1" t="s">
        <v>416</v>
      </c>
      <c r="E39" s="1" t="s">
        <v>417</v>
      </c>
      <c r="F39" s="1" t="s">
        <v>418</v>
      </c>
      <c r="G39" s="1" t="s">
        <v>419</v>
      </c>
      <c r="H39" s="1" t="s">
        <v>420</v>
      </c>
      <c r="I39" s="1" t="s">
        <v>421</v>
      </c>
      <c r="J39" s="1" t="s">
        <v>422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423</v>
      </c>
      <c r="B40" s="1" t="s">
        <v>424</v>
      </c>
      <c r="C40" s="1" t="s">
        <v>425</v>
      </c>
      <c r="D40" s="1" t="s">
        <v>426</v>
      </c>
      <c r="E40" s="1" t="s">
        <v>427</v>
      </c>
      <c r="F40" s="1" t="s">
        <v>428</v>
      </c>
      <c r="G40" s="1" t="s">
        <v>429</v>
      </c>
      <c r="H40" s="1" t="s">
        <v>430</v>
      </c>
      <c r="I40" s="1" t="s">
        <v>421</v>
      </c>
      <c r="J40" s="1" t="s">
        <v>431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432</v>
      </c>
      <c r="B41" s="1" t="s">
        <v>433</v>
      </c>
      <c r="C41" s="1" t="s">
        <v>319</v>
      </c>
      <c r="D41" s="1" t="s">
        <v>434</v>
      </c>
      <c r="E41" s="1" t="s">
        <v>435</v>
      </c>
      <c r="F41" s="1" t="s">
        <v>436</v>
      </c>
      <c r="G41" s="1" t="s">
        <v>437</v>
      </c>
      <c r="H41" s="1" t="s">
        <v>438</v>
      </c>
      <c r="I41" s="1" t="s">
        <v>439</v>
      </c>
      <c r="J41" s="1" t="s">
        <v>440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441</v>
      </c>
      <c r="B42" s="1" t="s">
        <v>284</v>
      </c>
      <c r="C42" s="1" t="s">
        <v>442</v>
      </c>
      <c r="D42" s="1" t="s">
        <v>443</v>
      </c>
      <c r="E42" s="1" t="s">
        <v>444</v>
      </c>
      <c r="F42" s="1" t="s">
        <v>445</v>
      </c>
      <c r="G42" s="1" t="s">
        <v>446</v>
      </c>
      <c r="H42" s="1" t="s">
        <v>447</v>
      </c>
      <c r="I42" s="1" t="s">
        <v>448</v>
      </c>
      <c r="J42" s="1" t="s">
        <v>449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450</v>
      </c>
      <c r="B43" s="1" t="s">
        <v>433</v>
      </c>
      <c r="C43" s="1" t="s">
        <v>451</v>
      </c>
      <c r="D43" s="1" t="s">
        <v>452</v>
      </c>
      <c r="E43" s="1" t="s">
        <v>453</v>
      </c>
      <c r="F43" s="1" t="s">
        <v>436</v>
      </c>
      <c r="G43" s="1" t="s">
        <v>454</v>
      </c>
      <c r="H43" s="1" t="s">
        <v>455</v>
      </c>
      <c r="I43" s="1" t="s">
        <v>439</v>
      </c>
      <c r="J43" s="1" t="s">
        <v>456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457</v>
      </c>
      <c r="B44" s="1" t="s">
        <v>284</v>
      </c>
      <c r="C44" s="1" t="s">
        <v>458</v>
      </c>
      <c r="D44" s="1" t="s">
        <v>326</v>
      </c>
      <c r="E44" s="1" t="s">
        <v>459</v>
      </c>
      <c r="F44" s="1" t="s">
        <v>445</v>
      </c>
      <c r="G44" s="1" t="s">
        <v>446</v>
      </c>
      <c r="H44" s="1" t="s">
        <v>447</v>
      </c>
      <c r="I44" s="1" t="s">
        <v>448</v>
      </c>
      <c r="J44" s="1" t="s">
        <v>460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461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462</v>
      </c>
      <c r="B46" s="1">
        <v>0.0</v>
      </c>
      <c r="C46" s="1">
        <v>5.0</v>
      </c>
      <c r="D46" s="1">
        <v>0.0</v>
      </c>
      <c r="E46" s="1">
        <v>0.0</v>
      </c>
      <c r="F46" s="1" t="s">
        <v>463</v>
      </c>
      <c r="G46" s="1" t="s">
        <v>464</v>
      </c>
      <c r="H46" s="1" t="s">
        <v>465</v>
      </c>
      <c r="I46" s="1" t="s">
        <v>321</v>
      </c>
      <c r="J46" s="1" t="s">
        <v>466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467</v>
      </c>
      <c r="B47" s="1">
        <v>0.0</v>
      </c>
      <c r="C47" s="1">
        <v>5.0</v>
      </c>
      <c r="D47" s="1">
        <v>0.0</v>
      </c>
      <c r="E47" s="1">
        <v>0.0</v>
      </c>
      <c r="F47" s="1" t="s">
        <v>468</v>
      </c>
      <c r="G47" s="1" t="s">
        <v>469</v>
      </c>
      <c r="H47" s="1" t="s">
        <v>470</v>
      </c>
      <c r="I47" s="1" t="s">
        <v>471</v>
      </c>
      <c r="J47" s="1" t="s">
        <v>472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473</v>
      </c>
      <c r="B48" s="1">
        <v>0.0</v>
      </c>
      <c r="C48" s="1" t="s">
        <v>474</v>
      </c>
      <c r="D48" s="1" t="s">
        <v>475</v>
      </c>
      <c r="E48" s="1" t="s">
        <v>476</v>
      </c>
      <c r="F48" s="1" t="s">
        <v>477</v>
      </c>
      <c r="G48" s="1" t="s">
        <v>478</v>
      </c>
      <c r="H48" s="1" t="s">
        <v>479</v>
      </c>
      <c r="I48" s="1" t="s">
        <v>480</v>
      </c>
      <c r="J48" s="1" t="s">
        <v>481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482</v>
      </c>
      <c r="B49" s="1">
        <v>0.0</v>
      </c>
      <c r="C49" s="1" t="s">
        <v>483</v>
      </c>
      <c r="D49" s="1" t="s">
        <v>484</v>
      </c>
      <c r="E49" s="1" t="s">
        <v>485</v>
      </c>
      <c r="F49" s="1" t="s">
        <v>486</v>
      </c>
      <c r="G49" s="1" t="s">
        <v>487</v>
      </c>
      <c r="H49" s="1" t="s">
        <v>488</v>
      </c>
      <c r="I49" s="1" t="s">
        <v>489</v>
      </c>
      <c r="J49" s="1" t="s">
        <v>490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491</v>
      </c>
      <c r="B50" s="1">
        <v>0.0</v>
      </c>
      <c r="C50" s="1" t="s">
        <v>483</v>
      </c>
      <c r="D50" s="1" t="s">
        <v>484</v>
      </c>
      <c r="E50" s="1" t="s">
        <v>485</v>
      </c>
      <c r="F50" s="1" t="s">
        <v>486</v>
      </c>
      <c r="G50" s="1" t="s">
        <v>487</v>
      </c>
      <c r="H50" s="1" t="s">
        <v>488</v>
      </c>
      <c r="I50" s="1" t="s">
        <v>489</v>
      </c>
      <c r="J50" s="1" t="s">
        <v>490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492</v>
      </c>
      <c r="B51" s="1">
        <v>0.0</v>
      </c>
      <c r="C51" s="1" t="s">
        <v>493</v>
      </c>
      <c r="D51" s="1" t="s">
        <v>494</v>
      </c>
      <c r="E51" s="1" t="s">
        <v>495</v>
      </c>
      <c r="F51" s="1" t="s">
        <v>496</v>
      </c>
      <c r="G51" s="1" t="s">
        <v>497</v>
      </c>
      <c r="H51" s="1" t="s">
        <v>498</v>
      </c>
      <c r="I51" s="1" t="s">
        <v>499</v>
      </c>
      <c r="J51" s="1" t="s">
        <v>500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501</v>
      </c>
      <c r="B52" s="1">
        <v>0.0</v>
      </c>
      <c r="C52" s="1" t="s">
        <v>493</v>
      </c>
      <c r="D52" s="1" t="s">
        <v>494</v>
      </c>
      <c r="E52" s="1" t="s">
        <v>495</v>
      </c>
      <c r="F52" s="1" t="s">
        <v>496</v>
      </c>
      <c r="G52" s="1" t="s">
        <v>497</v>
      </c>
      <c r="H52" s="1" t="s">
        <v>498</v>
      </c>
      <c r="I52" s="1" t="s">
        <v>499</v>
      </c>
      <c r="J52" s="1" t="s">
        <v>500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502</v>
      </c>
      <c r="B53" s="1">
        <v>0.0</v>
      </c>
      <c r="C53" s="1" t="s">
        <v>493</v>
      </c>
      <c r="D53" s="1" t="s">
        <v>494</v>
      </c>
      <c r="E53" s="1" t="s">
        <v>495</v>
      </c>
      <c r="F53" s="1" t="s">
        <v>503</v>
      </c>
      <c r="G53" s="1" t="s">
        <v>504</v>
      </c>
      <c r="H53" s="1" t="s">
        <v>505</v>
      </c>
      <c r="I53" s="1" t="s">
        <v>506</v>
      </c>
      <c r="J53" s="1" t="s">
        <v>500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507</v>
      </c>
      <c r="B54" s="1">
        <v>0.0</v>
      </c>
      <c r="C54" s="1" t="s">
        <v>508</v>
      </c>
      <c r="D54" s="1">
        <v>0.0</v>
      </c>
      <c r="E54" s="1" t="s">
        <v>509</v>
      </c>
      <c r="F54" s="1" t="s">
        <v>510</v>
      </c>
      <c r="G54" s="1" t="s">
        <v>511</v>
      </c>
      <c r="H54" s="1" t="s">
        <v>512</v>
      </c>
      <c r="I54" s="1" t="s">
        <v>513</v>
      </c>
      <c r="J54" s="1" t="s">
        <v>514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515</v>
      </c>
      <c r="B55" s="1">
        <v>0.0</v>
      </c>
      <c r="C55" s="1">
        <v>0.0</v>
      </c>
      <c r="D55" s="1">
        <v>0.0</v>
      </c>
      <c r="E55" s="1">
        <v>0.0</v>
      </c>
      <c r="F55" s="1" t="s">
        <v>516</v>
      </c>
      <c r="G55" s="1" t="s">
        <v>517</v>
      </c>
      <c r="H55" s="1" t="s">
        <v>518</v>
      </c>
      <c r="I55" s="1" t="s">
        <v>519</v>
      </c>
      <c r="J55" s="1" t="s">
        <v>520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521</v>
      </c>
      <c r="B56" s="1">
        <v>0.0</v>
      </c>
      <c r="C56" s="1">
        <v>0.0</v>
      </c>
      <c r="D56" s="1">
        <v>0.0</v>
      </c>
      <c r="E56" s="1" t="s">
        <v>522</v>
      </c>
      <c r="F56" s="1" t="s">
        <v>523</v>
      </c>
      <c r="G56" s="1" t="s">
        <v>524</v>
      </c>
      <c r="H56" s="1" t="s">
        <v>525</v>
      </c>
      <c r="I56" s="1" t="s">
        <v>526</v>
      </c>
      <c r="J56" s="1" t="s">
        <v>527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528</v>
      </c>
      <c r="B57" s="1">
        <v>0.0</v>
      </c>
      <c r="C57" s="1" t="s">
        <v>529</v>
      </c>
      <c r="D57" s="1" t="s">
        <v>530</v>
      </c>
      <c r="E57" s="1" t="s">
        <v>531</v>
      </c>
      <c r="F57" s="1" t="s">
        <v>532</v>
      </c>
      <c r="G57" s="1" t="s">
        <v>533</v>
      </c>
      <c r="H57" s="1" t="s">
        <v>534</v>
      </c>
      <c r="I57" s="1" t="s">
        <v>535</v>
      </c>
      <c r="J57" s="1" t="s">
        <v>536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537</v>
      </c>
      <c r="B58" s="1">
        <v>0.0</v>
      </c>
      <c r="C58" s="1" t="s">
        <v>538</v>
      </c>
      <c r="D58" s="1" t="s">
        <v>539</v>
      </c>
      <c r="E58" s="1" t="s">
        <v>540</v>
      </c>
      <c r="F58" s="1" t="s">
        <v>541</v>
      </c>
      <c r="G58" s="1" t="s">
        <v>542</v>
      </c>
      <c r="H58" s="1" t="s">
        <v>543</v>
      </c>
      <c r="I58" s="1" t="s">
        <v>544</v>
      </c>
      <c r="J58" s="1" t="s">
        <v>545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546</v>
      </c>
      <c r="B59" s="1">
        <v>0.0</v>
      </c>
      <c r="C59" s="1" t="s">
        <v>547</v>
      </c>
      <c r="D59" s="1" t="s">
        <v>548</v>
      </c>
      <c r="E59" s="1" t="s">
        <v>549</v>
      </c>
      <c r="F59" s="1" t="s">
        <v>550</v>
      </c>
      <c r="G59" s="1" t="s">
        <v>551</v>
      </c>
      <c r="H59" s="1" t="s">
        <v>552</v>
      </c>
      <c r="I59" s="1" t="s">
        <v>553</v>
      </c>
      <c r="J59" s="1" t="s">
        <v>554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555</v>
      </c>
      <c r="B60" s="1">
        <v>0.0</v>
      </c>
      <c r="C60" s="1" t="s">
        <v>547</v>
      </c>
      <c r="D60" s="1" t="s">
        <v>548</v>
      </c>
      <c r="E60" s="1" t="s">
        <v>549</v>
      </c>
      <c r="F60" s="1" t="s">
        <v>550</v>
      </c>
      <c r="G60" s="1" t="s">
        <v>551</v>
      </c>
      <c r="H60" s="1" t="s">
        <v>552</v>
      </c>
      <c r="I60" s="1" t="s">
        <v>553</v>
      </c>
      <c r="J60" s="1" t="s">
        <v>554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556</v>
      </c>
      <c r="B61" s="1">
        <v>0.0</v>
      </c>
      <c r="C61" s="1" t="s">
        <v>557</v>
      </c>
      <c r="D61" s="1" t="s">
        <v>558</v>
      </c>
      <c r="E61" s="1" t="s">
        <v>559</v>
      </c>
      <c r="F61" s="1" t="s">
        <v>560</v>
      </c>
      <c r="G61" s="1" t="s">
        <v>561</v>
      </c>
      <c r="H61" s="1" t="s">
        <v>562</v>
      </c>
      <c r="I61" s="1" t="s">
        <v>563</v>
      </c>
      <c r="J61" s="1" t="s">
        <v>564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565</v>
      </c>
      <c r="B62" s="1">
        <v>0.0</v>
      </c>
      <c r="C62" s="1" t="s">
        <v>566</v>
      </c>
      <c r="D62" s="1">
        <v>0.0</v>
      </c>
      <c r="E62" s="1" t="s">
        <v>567</v>
      </c>
      <c r="F62" s="1" t="s">
        <v>568</v>
      </c>
      <c r="G62" s="1" t="s">
        <v>569</v>
      </c>
      <c r="H62" s="1" t="s">
        <v>570</v>
      </c>
      <c r="I62" s="1" t="s">
        <v>571</v>
      </c>
      <c r="J62" s="1" t="s">
        <v>572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573</v>
      </c>
      <c r="B63" s="1">
        <v>0.0</v>
      </c>
      <c r="C63" s="1">
        <v>0.0</v>
      </c>
      <c r="D63" s="1" t="s">
        <v>574</v>
      </c>
      <c r="E63" s="1" t="s">
        <v>575</v>
      </c>
      <c r="F63" s="1" t="s">
        <v>576</v>
      </c>
      <c r="G63" s="1" t="s">
        <v>577</v>
      </c>
      <c r="H63" s="1" t="s">
        <v>578</v>
      </c>
      <c r="I63" s="1" t="s">
        <v>579</v>
      </c>
      <c r="J63" s="1" t="s">
        <v>580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581</v>
      </c>
      <c r="B64" s="1">
        <v>0.0</v>
      </c>
      <c r="C64" s="1">
        <v>0.0</v>
      </c>
      <c r="D64" s="1" t="s">
        <v>582</v>
      </c>
      <c r="E64" s="1" t="s">
        <v>583</v>
      </c>
      <c r="F64" s="1" t="s">
        <v>584</v>
      </c>
      <c r="G64" s="1" t="s">
        <v>585</v>
      </c>
      <c r="H64" s="1" t="s">
        <v>586</v>
      </c>
      <c r="I64" s="1" t="s">
        <v>587</v>
      </c>
      <c r="J64" s="1" t="s">
        <v>588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589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590</v>
      </c>
      <c r="B66" s="1">
        <v>0.0</v>
      </c>
      <c r="C66" s="1">
        <v>0.0</v>
      </c>
      <c r="D66" s="1">
        <v>0.0</v>
      </c>
      <c r="E66" s="1" t="s">
        <v>591</v>
      </c>
      <c r="F66" s="1">
        <v>0.0</v>
      </c>
      <c r="G66" s="1" t="s">
        <v>592</v>
      </c>
      <c r="H66" s="1" t="s">
        <v>593</v>
      </c>
      <c r="I66" s="1" t="s">
        <v>594</v>
      </c>
      <c r="J66" s="1" t="s">
        <v>595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596</v>
      </c>
      <c r="B67" s="1">
        <v>0.0</v>
      </c>
      <c r="C67" s="1">
        <v>0.0</v>
      </c>
      <c r="D67" s="1">
        <v>0.0</v>
      </c>
      <c r="E67" s="1" t="s">
        <v>597</v>
      </c>
      <c r="F67" s="1">
        <v>0.0</v>
      </c>
      <c r="G67" s="1" t="s">
        <v>598</v>
      </c>
      <c r="H67" s="1" t="s">
        <v>599</v>
      </c>
      <c r="I67" s="1" t="s">
        <v>600</v>
      </c>
      <c r="J67" s="1" t="s">
        <v>601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602</v>
      </c>
      <c r="B68" s="1">
        <v>0.0</v>
      </c>
      <c r="C68" s="1">
        <v>0.0</v>
      </c>
      <c r="D68" s="1" t="s">
        <v>603</v>
      </c>
      <c r="E68" s="1" t="s">
        <v>604</v>
      </c>
      <c r="F68" s="1" t="s">
        <v>605</v>
      </c>
      <c r="G68" s="1" t="s">
        <v>606</v>
      </c>
      <c r="H68" s="1" t="s">
        <v>607</v>
      </c>
      <c r="I68" s="1" t="s">
        <v>608</v>
      </c>
      <c r="J68" s="1" t="s">
        <v>609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610</v>
      </c>
      <c r="B69" s="1">
        <v>0.0</v>
      </c>
      <c r="C69" s="1">
        <v>0.0</v>
      </c>
      <c r="D69" s="1" t="s">
        <v>611</v>
      </c>
      <c r="E69" s="1" t="s">
        <v>612</v>
      </c>
      <c r="F69" s="1" t="s">
        <v>613</v>
      </c>
      <c r="G69" s="1" t="s">
        <v>614</v>
      </c>
      <c r="H69" s="1" t="s">
        <v>615</v>
      </c>
      <c r="I69" s="1" t="s">
        <v>616</v>
      </c>
      <c r="J69" s="1" t="s">
        <v>617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618</v>
      </c>
      <c r="B70" s="1">
        <v>0.0</v>
      </c>
      <c r="C70" s="1">
        <v>0.0</v>
      </c>
      <c r="D70" s="1" t="s">
        <v>611</v>
      </c>
      <c r="E70" s="1" t="s">
        <v>612</v>
      </c>
      <c r="F70" s="1" t="s">
        <v>613</v>
      </c>
      <c r="G70" s="1" t="s">
        <v>614</v>
      </c>
      <c r="H70" s="1" t="s">
        <v>615</v>
      </c>
      <c r="I70" s="1" t="s">
        <v>616</v>
      </c>
      <c r="J70" s="1" t="s">
        <v>617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619</v>
      </c>
      <c r="B71" s="1">
        <v>0.0</v>
      </c>
      <c r="C71" s="1">
        <v>0.0</v>
      </c>
      <c r="D71" s="1" t="s">
        <v>603</v>
      </c>
      <c r="E71" s="1" t="s">
        <v>620</v>
      </c>
      <c r="F71" s="1" t="s">
        <v>621</v>
      </c>
      <c r="G71" s="1" t="s">
        <v>622</v>
      </c>
      <c r="H71" s="1" t="s">
        <v>623</v>
      </c>
      <c r="I71" s="1" t="s">
        <v>624</v>
      </c>
      <c r="J71" s="1" t="s">
        <v>625</v>
      </c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626</v>
      </c>
      <c r="B72" s="1">
        <v>0.0</v>
      </c>
      <c r="C72" s="1">
        <v>0.0</v>
      </c>
      <c r="D72" s="1" t="s">
        <v>603</v>
      </c>
      <c r="E72" s="1" t="s">
        <v>620</v>
      </c>
      <c r="F72" s="1" t="s">
        <v>621</v>
      </c>
      <c r="G72" s="1" t="s">
        <v>622</v>
      </c>
      <c r="H72" s="1" t="s">
        <v>623</v>
      </c>
      <c r="I72" s="1" t="s">
        <v>624</v>
      </c>
      <c r="J72" s="1" t="s">
        <v>625</v>
      </c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627</v>
      </c>
      <c r="B73" s="1">
        <v>0.0</v>
      </c>
      <c r="C73" s="1">
        <v>0.0</v>
      </c>
      <c r="D73" s="1" t="s">
        <v>603</v>
      </c>
      <c r="E73" s="1" t="s">
        <v>620</v>
      </c>
      <c r="F73" s="1" t="s">
        <v>628</v>
      </c>
      <c r="G73" s="1" t="s">
        <v>622</v>
      </c>
      <c r="H73" s="1" t="s">
        <v>629</v>
      </c>
      <c r="I73" s="1" t="s">
        <v>624</v>
      </c>
      <c r="J73" s="1" t="s">
        <v>630</v>
      </c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631</v>
      </c>
      <c r="B74" s="1">
        <v>0.0</v>
      </c>
      <c r="C74" s="1">
        <v>0.0</v>
      </c>
      <c r="D74" s="1" t="s">
        <v>632</v>
      </c>
      <c r="E74" s="1" t="s">
        <v>633</v>
      </c>
      <c r="F74" s="1" t="s">
        <v>634</v>
      </c>
      <c r="G74" s="1" t="s">
        <v>635</v>
      </c>
      <c r="H74" s="1" t="s">
        <v>636</v>
      </c>
      <c r="I74" s="1" t="s">
        <v>637</v>
      </c>
      <c r="J74" s="1" t="s">
        <v>638</v>
      </c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639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640</v>
      </c>
      <c r="H75" s="1" t="s">
        <v>641</v>
      </c>
      <c r="I75" s="1" t="s">
        <v>642</v>
      </c>
      <c r="J75" s="1" t="s">
        <v>643</v>
      </c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644</v>
      </c>
      <c r="B76" s="1">
        <v>0.0</v>
      </c>
      <c r="C76" s="1">
        <v>0.0</v>
      </c>
      <c r="D76" s="1">
        <v>0.0</v>
      </c>
      <c r="E76" s="1">
        <v>0.0</v>
      </c>
      <c r="F76" s="1" t="s">
        <v>645</v>
      </c>
      <c r="G76" s="1" t="s">
        <v>646</v>
      </c>
      <c r="H76" s="1" t="s">
        <v>647</v>
      </c>
      <c r="I76" s="1" t="s">
        <v>292</v>
      </c>
      <c r="J76" s="1" t="s">
        <v>648</v>
      </c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649</v>
      </c>
      <c r="B77" s="1">
        <v>0.0</v>
      </c>
      <c r="C77" s="1">
        <v>0.0</v>
      </c>
      <c r="D77" s="1" t="s">
        <v>650</v>
      </c>
      <c r="E77" s="1" t="s">
        <v>651</v>
      </c>
      <c r="F77" s="1" t="s">
        <v>645</v>
      </c>
      <c r="G77" s="1" t="s">
        <v>652</v>
      </c>
      <c r="H77" s="1" t="s">
        <v>653</v>
      </c>
      <c r="I77" s="1" t="s">
        <v>654</v>
      </c>
      <c r="J77" s="1" t="s">
        <v>655</v>
      </c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656</v>
      </c>
      <c r="B78" s="1">
        <v>0.0</v>
      </c>
      <c r="C78" s="1">
        <v>0.0</v>
      </c>
      <c r="D78" s="1" t="s">
        <v>657</v>
      </c>
      <c r="E78" s="1" t="s">
        <v>658</v>
      </c>
      <c r="F78" s="1" t="s">
        <v>659</v>
      </c>
      <c r="G78" s="1" t="s">
        <v>614</v>
      </c>
      <c r="H78" s="1" t="s">
        <v>660</v>
      </c>
      <c r="I78" s="1" t="s">
        <v>661</v>
      </c>
      <c r="J78" s="1" t="s">
        <v>662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663</v>
      </c>
      <c r="B79" s="1">
        <v>0.0</v>
      </c>
      <c r="C79" s="1">
        <v>0.0</v>
      </c>
      <c r="D79" s="1" t="s">
        <v>664</v>
      </c>
      <c r="E79" s="1" t="s">
        <v>665</v>
      </c>
      <c r="F79" s="1" t="s">
        <v>666</v>
      </c>
      <c r="G79" s="1" t="s">
        <v>667</v>
      </c>
      <c r="H79" s="1" t="s">
        <v>668</v>
      </c>
      <c r="I79" s="1" t="s">
        <v>669</v>
      </c>
      <c r="J79" s="1" t="s">
        <v>670</v>
      </c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671</v>
      </c>
      <c r="B80" s="1">
        <v>0.0</v>
      </c>
      <c r="C80" s="1">
        <v>0.0</v>
      </c>
      <c r="D80" s="1" t="s">
        <v>664</v>
      </c>
      <c r="E80" s="1" t="s">
        <v>665</v>
      </c>
      <c r="F80" s="1" t="s">
        <v>666</v>
      </c>
      <c r="G80" s="1" t="s">
        <v>667</v>
      </c>
      <c r="H80" s="1" t="s">
        <v>668</v>
      </c>
      <c r="I80" s="1" t="s">
        <v>669</v>
      </c>
      <c r="J80" s="1" t="s">
        <v>670</v>
      </c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672</v>
      </c>
      <c r="B81" s="1">
        <v>0.0</v>
      </c>
      <c r="C81" s="1">
        <v>0.0</v>
      </c>
      <c r="D81" s="1" t="s">
        <v>673</v>
      </c>
      <c r="E81" s="1" t="s">
        <v>674</v>
      </c>
      <c r="F81" s="1" t="s">
        <v>675</v>
      </c>
      <c r="G81" s="1" t="s">
        <v>676</v>
      </c>
      <c r="H81" s="1" t="s">
        <v>677</v>
      </c>
      <c r="I81" s="1" t="s">
        <v>678</v>
      </c>
      <c r="J81" s="1" t="s">
        <v>679</v>
      </c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680</v>
      </c>
      <c r="B82" s="1">
        <v>0.0</v>
      </c>
      <c r="C82" s="1">
        <v>0.0</v>
      </c>
      <c r="D82" s="1" t="s">
        <v>681</v>
      </c>
      <c r="E82" s="1" t="s">
        <v>682</v>
      </c>
      <c r="F82" s="1" t="s">
        <v>683</v>
      </c>
      <c r="G82" s="1" t="s">
        <v>684</v>
      </c>
      <c r="H82" s="1" t="s">
        <v>685</v>
      </c>
      <c r="I82" s="1" t="s">
        <v>686</v>
      </c>
      <c r="J82" s="1" t="s">
        <v>687</v>
      </c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688</v>
      </c>
      <c r="B83" s="1">
        <v>0.0</v>
      </c>
      <c r="C83" s="1">
        <v>0.0</v>
      </c>
      <c r="D83" s="1">
        <v>0.0</v>
      </c>
      <c r="E83" s="1" t="s">
        <v>689</v>
      </c>
      <c r="F83" s="1" t="s">
        <v>690</v>
      </c>
      <c r="G83" s="1" t="s">
        <v>691</v>
      </c>
      <c r="H83" s="1" t="s">
        <v>692</v>
      </c>
      <c r="I83" s="1" t="s">
        <v>693</v>
      </c>
      <c r="J83" s="1" t="s">
        <v>694</v>
      </c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695</v>
      </c>
      <c r="B84" s="1">
        <v>0.0</v>
      </c>
      <c r="C84" s="1">
        <v>0.0</v>
      </c>
      <c r="D84" s="1">
        <v>0.0</v>
      </c>
      <c r="E84" s="1" t="s">
        <v>696</v>
      </c>
      <c r="F84" s="1" t="s">
        <v>697</v>
      </c>
      <c r="G84" s="1" t="s">
        <v>698</v>
      </c>
      <c r="H84" s="1" t="s">
        <v>699</v>
      </c>
      <c r="I84" s="1" t="s">
        <v>700</v>
      </c>
      <c r="J84" s="1" t="s">
        <v>701</v>
      </c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702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703</v>
      </c>
      <c r="B86" s="1">
        <v>0.0</v>
      </c>
      <c r="C86" s="1">
        <v>0.0</v>
      </c>
      <c r="D86" s="1">
        <v>0.0</v>
      </c>
      <c r="E86" s="1" t="s">
        <v>704</v>
      </c>
      <c r="F86" s="1">
        <v>-10.0</v>
      </c>
      <c r="G86" s="1">
        <v>0.0</v>
      </c>
      <c r="H86" s="1" t="s">
        <v>705</v>
      </c>
      <c r="I86" s="1" t="s">
        <v>706</v>
      </c>
      <c r="J86" s="1" t="s">
        <v>707</v>
      </c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708</v>
      </c>
      <c r="B87" s="1">
        <v>0.0</v>
      </c>
      <c r="C87" s="1">
        <v>0.0</v>
      </c>
      <c r="D87" s="1">
        <v>0.0</v>
      </c>
      <c r="E87" s="1" t="s">
        <v>709</v>
      </c>
      <c r="F87" s="1" t="s">
        <v>710</v>
      </c>
      <c r="G87" s="1">
        <v>0.0</v>
      </c>
      <c r="H87" s="1" t="s">
        <v>711</v>
      </c>
      <c r="I87" s="1" t="s">
        <v>712</v>
      </c>
      <c r="J87" s="1" t="s">
        <v>713</v>
      </c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714</v>
      </c>
      <c r="B88" s="1">
        <v>0.0</v>
      </c>
      <c r="C88" s="1">
        <v>0.0</v>
      </c>
      <c r="D88" s="1">
        <v>0.0</v>
      </c>
      <c r="E88" s="1" t="s">
        <v>715</v>
      </c>
      <c r="F88" s="1" t="s">
        <v>716</v>
      </c>
      <c r="G88" s="1" t="s">
        <v>717</v>
      </c>
      <c r="H88" s="1" t="s">
        <v>718</v>
      </c>
      <c r="I88" s="1" t="s">
        <v>719</v>
      </c>
      <c r="J88" s="1" t="s">
        <v>720</v>
      </c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721</v>
      </c>
      <c r="B89" s="1">
        <v>0.0</v>
      </c>
      <c r="C89" s="1">
        <v>0.0</v>
      </c>
      <c r="D89" s="1">
        <v>0.0</v>
      </c>
      <c r="E89" s="1" t="s">
        <v>722</v>
      </c>
      <c r="F89" s="1" t="s">
        <v>723</v>
      </c>
      <c r="G89" s="1" t="s">
        <v>724</v>
      </c>
      <c r="H89" s="1" t="s">
        <v>725</v>
      </c>
      <c r="I89" s="1" t="s">
        <v>726</v>
      </c>
      <c r="J89" s="1" t="s">
        <v>727</v>
      </c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728</v>
      </c>
      <c r="B90" s="1">
        <v>0.0</v>
      </c>
      <c r="C90" s="1">
        <v>0.0</v>
      </c>
      <c r="D90" s="1">
        <v>0.0</v>
      </c>
      <c r="E90" s="1" t="s">
        <v>722</v>
      </c>
      <c r="F90" s="1" t="s">
        <v>723</v>
      </c>
      <c r="G90" s="1" t="s">
        <v>724</v>
      </c>
      <c r="H90" s="1" t="s">
        <v>725</v>
      </c>
      <c r="I90" s="1" t="s">
        <v>726</v>
      </c>
      <c r="J90" s="1" t="s">
        <v>727</v>
      </c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729</v>
      </c>
      <c r="B91" s="1">
        <v>0.0</v>
      </c>
      <c r="C91" s="1">
        <v>0.0</v>
      </c>
      <c r="D91" s="1">
        <v>0.0</v>
      </c>
      <c r="E91" s="1" t="s">
        <v>730</v>
      </c>
      <c r="F91" s="1" t="s">
        <v>731</v>
      </c>
      <c r="G91" s="1" t="s">
        <v>732</v>
      </c>
      <c r="H91" s="1" t="s">
        <v>733</v>
      </c>
      <c r="I91" s="1" t="s">
        <v>734</v>
      </c>
      <c r="J91" s="1" t="s">
        <v>735</v>
      </c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736</v>
      </c>
      <c r="B92" s="1">
        <v>0.0</v>
      </c>
      <c r="C92" s="1">
        <v>0.0</v>
      </c>
      <c r="D92" s="1">
        <v>0.0</v>
      </c>
      <c r="E92" s="1" t="s">
        <v>730</v>
      </c>
      <c r="F92" s="1" t="s">
        <v>731</v>
      </c>
      <c r="G92" s="1" t="s">
        <v>732</v>
      </c>
      <c r="H92" s="1" t="s">
        <v>733</v>
      </c>
      <c r="I92" s="1" t="s">
        <v>734</v>
      </c>
      <c r="J92" s="1" t="s">
        <v>735</v>
      </c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737</v>
      </c>
      <c r="B93" s="1">
        <v>0.0</v>
      </c>
      <c r="C93" s="1">
        <v>0.0</v>
      </c>
      <c r="D93" s="1">
        <v>0.0</v>
      </c>
      <c r="E93" s="1" t="s">
        <v>730</v>
      </c>
      <c r="F93" s="1" t="s">
        <v>738</v>
      </c>
      <c r="G93" s="1" t="s">
        <v>732</v>
      </c>
      <c r="H93" s="1" t="s">
        <v>739</v>
      </c>
      <c r="I93" s="1" t="s">
        <v>740</v>
      </c>
      <c r="J93" s="1" t="s">
        <v>735</v>
      </c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741</v>
      </c>
      <c r="B94" s="1">
        <v>0.0</v>
      </c>
      <c r="C94" s="1">
        <v>0.0</v>
      </c>
      <c r="D94" s="1">
        <v>0.0</v>
      </c>
      <c r="E94" s="1" t="s">
        <v>742</v>
      </c>
      <c r="F94" s="1" t="s">
        <v>743</v>
      </c>
      <c r="G94" s="1" t="s">
        <v>744</v>
      </c>
      <c r="H94" s="1" t="s">
        <v>745</v>
      </c>
      <c r="I94" s="1" t="s">
        <v>746</v>
      </c>
      <c r="J94" s="1" t="s">
        <v>747</v>
      </c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748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>
        <v>0.0</v>
      </c>
      <c r="H95" s="1" t="s">
        <v>749</v>
      </c>
      <c r="I95" s="1" t="s">
        <v>750</v>
      </c>
      <c r="J95" s="1" t="s">
        <v>751</v>
      </c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752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>
        <v>65.0</v>
      </c>
      <c r="H96" s="1" t="s">
        <v>753</v>
      </c>
      <c r="I96" s="1" t="s">
        <v>754</v>
      </c>
      <c r="J96" s="1" t="s">
        <v>755</v>
      </c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756</v>
      </c>
      <c r="B97" s="1">
        <v>0.0</v>
      </c>
      <c r="C97" s="1">
        <v>0.0</v>
      </c>
      <c r="D97" s="1">
        <v>0.0</v>
      </c>
      <c r="E97" s="1" t="s">
        <v>757</v>
      </c>
      <c r="F97" s="1" t="s">
        <v>758</v>
      </c>
      <c r="G97" s="1" t="s">
        <v>759</v>
      </c>
      <c r="H97" s="1" t="s">
        <v>760</v>
      </c>
      <c r="I97" s="1" t="s">
        <v>761</v>
      </c>
      <c r="J97" s="1" t="s">
        <v>762</v>
      </c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763</v>
      </c>
      <c r="B98" s="1">
        <v>0.0</v>
      </c>
      <c r="C98" s="1">
        <v>0.0</v>
      </c>
      <c r="D98" s="1">
        <v>0.0</v>
      </c>
      <c r="E98" s="1" t="s">
        <v>764</v>
      </c>
      <c r="F98" s="1" t="s">
        <v>765</v>
      </c>
      <c r="G98" s="1" t="s">
        <v>766</v>
      </c>
      <c r="H98" s="1" t="s">
        <v>767</v>
      </c>
      <c r="I98" s="1" t="s">
        <v>768</v>
      </c>
      <c r="J98" s="1" t="s">
        <v>769</v>
      </c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770</v>
      </c>
      <c r="B99" s="1">
        <v>0.0</v>
      </c>
      <c r="C99" s="1">
        <v>0.0</v>
      </c>
      <c r="D99" s="1">
        <v>0.0</v>
      </c>
      <c r="E99" s="1" t="s">
        <v>771</v>
      </c>
      <c r="F99" s="1" t="s">
        <v>772</v>
      </c>
      <c r="G99" s="1" t="s">
        <v>773</v>
      </c>
      <c r="H99" s="1" t="s">
        <v>774</v>
      </c>
      <c r="I99" s="1" t="s">
        <v>775</v>
      </c>
      <c r="J99" s="1" t="s">
        <v>776</v>
      </c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777</v>
      </c>
      <c r="B100" s="1">
        <v>0.0</v>
      </c>
      <c r="C100" s="1">
        <v>0.0</v>
      </c>
      <c r="D100" s="1">
        <v>0.0</v>
      </c>
      <c r="E100" s="1" t="s">
        <v>771</v>
      </c>
      <c r="F100" s="1" t="s">
        <v>772</v>
      </c>
      <c r="G100" s="1" t="s">
        <v>773</v>
      </c>
      <c r="H100" s="1" t="s">
        <v>774</v>
      </c>
      <c r="I100" s="1" t="s">
        <v>775</v>
      </c>
      <c r="J100" s="1" t="s">
        <v>776</v>
      </c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778</v>
      </c>
      <c r="B101" s="1">
        <v>0.0</v>
      </c>
      <c r="C101" s="1">
        <v>0.0</v>
      </c>
      <c r="D101" s="1">
        <v>0.0</v>
      </c>
      <c r="E101" s="1" t="s">
        <v>779</v>
      </c>
      <c r="F101" s="1" t="s">
        <v>780</v>
      </c>
      <c r="G101" s="1" t="s">
        <v>781</v>
      </c>
      <c r="H101" s="1" t="s">
        <v>782</v>
      </c>
      <c r="I101" s="1" t="s">
        <v>783</v>
      </c>
      <c r="J101" s="1" t="s">
        <v>784</v>
      </c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785</v>
      </c>
      <c r="B102" s="1">
        <v>0.0</v>
      </c>
      <c r="C102" s="1">
        <v>0.0</v>
      </c>
      <c r="D102" s="1">
        <v>0.0</v>
      </c>
      <c r="E102" s="1" t="s">
        <v>786</v>
      </c>
      <c r="F102" s="1" t="s">
        <v>787</v>
      </c>
      <c r="G102" s="1">
        <v>-39.0</v>
      </c>
      <c r="H102" s="1" t="s">
        <v>788</v>
      </c>
      <c r="I102" s="1" t="s">
        <v>789</v>
      </c>
      <c r="J102" s="1" t="s">
        <v>790</v>
      </c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791</v>
      </c>
      <c r="B103" s="1">
        <v>0.0</v>
      </c>
      <c r="C103" s="1">
        <v>0.0</v>
      </c>
      <c r="D103" s="1">
        <v>0.0</v>
      </c>
      <c r="E103" s="1">
        <v>0.0</v>
      </c>
      <c r="F103" s="1" t="s">
        <v>792</v>
      </c>
      <c r="G103" s="1" t="s">
        <v>793</v>
      </c>
      <c r="H103" s="1" t="s">
        <v>794</v>
      </c>
      <c r="I103" s="1" t="s">
        <v>795</v>
      </c>
      <c r="J103" s="1" t="s">
        <v>796</v>
      </c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797</v>
      </c>
      <c r="B104" s="1">
        <v>0.0</v>
      </c>
      <c r="C104" s="1">
        <v>0.0</v>
      </c>
      <c r="D104" s="1">
        <v>0.0</v>
      </c>
      <c r="E104" s="1">
        <v>0.0</v>
      </c>
      <c r="F104" s="1" t="s">
        <v>798</v>
      </c>
      <c r="G104" s="1" t="s">
        <v>799</v>
      </c>
      <c r="H104" s="1" t="s">
        <v>800</v>
      </c>
      <c r="I104" s="1" t="s">
        <v>801</v>
      </c>
      <c r="J104" s="1" t="s">
        <v>802</v>
      </c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803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804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805</v>
      </c>
      <c r="H106" s="1" t="s">
        <v>806</v>
      </c>
      <c r="I106" s="1">
        <v>0.0</v>
      </c>
      <c r="J106" s="1" t="s">
        <v>807</v>
      </c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808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809</v>
      </c>
      <c r="H107" s="1" t="s">
        <v>322</v>
      </c>
      <c r="I107" s="1">
        <v>0.0</v>
      </c>
      <c r="J107" s="1" t="s">
        <v>810</v>
      </c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811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812</v>
      </c>
      <c r="H108" s="1" t="s">
        <v>813</v>
      </c>
      <c r="I108" s="1" t="s">
        <v>814</v>
      </c>
      <c r="J108" s="1" t="s">
        <v>815</v>
      </c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816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817</v>
      </c>
      <c r="H109" s="1" t="s">
        <v>818</v>
      </c>
      <c r="I109" s="1" t="s">
        <v>819</v>
      </c>
      <c r="J109" s="1" t="s">
        <v>820</v>
      </c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821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817</v>
      </c>
      <c r="H110" s="1" t="s">
        <v>818</v>
      </c>
      <c r="I110" s="1" t="s">
        <v>819</v>
      </c>
      <c r="J110" s="1" t="s">
        <v>820</v>
      </c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822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823</v>
      </c>
      <c r="H111" s="1" t="s">
        <v>824</v>
      </c>
      <c r="I111" s="1" t="s">
        <v>825</v>
      </c>
      <c r="J111" s="1" t="s">
        <v>826</v>
      </c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827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823</v>
      </c>
      <c r="H112" s="1" t="s">
        <v>824</v>
      </c>
      <c r="I112" s="1" t="s">
        <v>825</v>
      </c>
      <c r="J112" s="1" t="s">
        <v>826</v>
      </c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828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823</v>
      </c>
      <c r="H113" s="1" t="s">
        <v>829</v>
      </c>
      <c r="I113" s="1" t="s">
        <v>825</v>
      </c>
      <c r="J113" s="1" t="s">
        <v>826</v>
      </c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830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>
        <v>-27.0</v>
      </c>
      <c r="H114" s="1" t="s">
        <v>831</v>
      </c>
      <c r="I114" s="1" t="s">
        <v>832</v>
      </c>
      <c r="J114" s="1" t="s">
        <v>833</v>
      </c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834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>
        <v>0.0</v>
      </c>
      <c r="I115" s="1">
        <v>0.0</v>
      </c>
      <c r="J115" s="1" t="s">
        <v>835</v>
      </c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836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 t="s">
        <v>837</v>
      </c>
      <c r="J116" s="1" t="s">
        <v>327</v>
      </c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838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839</v>
      </c>
      <c r="H117" s="1" t="s">
        <v>840</v>
      </c>
      <c r="I117" s="1" t="s">
        <v>841</v>
      </c>
      <c r="J117" s="1" t="s">
        <v>842</v>
      </c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843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844</v>
      </c>
      <c r="H118" s="1" t="s">
        <v>845</v>
      </c>
      <c r="I118" s="1" t="s">
        <v>846</v>
      </c>
      <c r="J118" s="1" t="s">
        <v>153</v>
      </c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847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848</v>
      </c>
      <c r="H119" s="1" t="s">
        <v>849</v>
      </c>
      <c r="I119" s="1" t="s">
        <v>850</v>
      </c>
      <c r="J119" s="1" t="s">
        <v>851</v>
      </c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852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848</v>
      </c>
      <c r="H120" s="1" t="s">
        <v>849</v>
      </c>
      <c r="I120" s="1" t="s">
        <v>850</v>
      </c>
      <c r="J120" s="1" t="s">
        <v>851</v>
      </c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853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854</v>
      </c>
      <c r="H121" s="1" t="s">
        <v>855</v>
      </c>
      <c r="I121" s="1" t="s">
        <v>856</v>
      </c>
      <c r="J121" s="1" t="s">
        <v>857</v>
      </c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858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859</v>
      </c>
      <c r="H122" s="1" t="s">
        <v>860</v>
      </c>
      <c r="I122" s="1" t="s">
        <v>861</v>
      </c>
      <c r="J122" s="1" t="s">
        <v>862</v>
      </c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863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 t="s">
        <v>864</v>
      </c>
      <c r="I123" s="1" t="s">
        <v>865</v>
      </c>
      <c r="J123" s="1" t="s">
        <v>866</v>
      </c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867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>
        <v>0.0</v>
      </c>
      <c r="H124" s="1" t="s">
        <v>868</v>
      </c>
      <c r="I124" s="1" t="s">
        <v>869</v>
      </c>
      <c r="J124" s="1" t="s">
        <v>870</v>
      </c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871</v>
      </c>
      <c r="C1" s="1" t="s">
        <v>872</v>
      </c>
      <c r="D1" s="1" t="s">
        <v>873</v>
      </c>
      <c r="E1" s="1" t="s">
        <v>874</v>
      </c>
      <c r="F1" s="1" t="s">
        <v>875</v>
      </c>
      <c r="G1" s="1" t="s">
        <v>876</v>
      </c>
      <c r="H1" s="1" t="s">
        <v>877</v>
      </c>
      <c r="I1" s="1" t="s">
        <v>878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879</v>
      </c>
      <c r="B2" s="1" t="s">
        <v>880</v>
      </c>
      <c r="C2" s="1" t="s">
        <v>881</v>
      </c>
      <c r="D2" s="1" t="s">
        <v>882</v>
      </c>
      <c r="E2" s="1" t="s">
        <v>883</v>
      </c>
      <c r="F2" s="1" t="s">
        <v>884</v>
      </c>
      <c r="G2" s="1" t="s">
        <v>885</v>
      </c>
      <c r="H2" s="1" t="s">
        <v>885</v>
      </c>
      <c r="I2" s="1" t="s">
        <v>886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887</v>
      </c>
      <c r="B3" s="1" t="s">
        <v>886</v>
      </c>
      <c r="C3" s="1" t="s">
        <v>888</v>
      </c>
      <c r="D3" s="1" t="s">
        <v>889</v>
      </c>
      <c r="E3" s="1" t="s">
        <v>890</v>
      </c>
      <c r="F3" s="1" t="s">
        <v>891</v>
      </c>
      <c r="G3" s="1" t="s">
        <v>892</v>
      </c>
      <c r="H3" s="1" t="s">
        <v>893</v>
      </c>
      <c r="I3" s="1" t="s">
        <v>886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894</v>
      </c>
      <c r="B4" s="1" t="s">
        <v>880</v>
      </c>
      <c r="C4" s="1" t="s">
        <v>881</v>
      </c>
      <c r="D4" s="1" t="s">
        <v>882</v>
      </c>
      <c r="E4" s="1" t="s">
        <v>883</v>
      </c>
      <c r="F4" s="1" t="s">
        <v>884</v>
      </c>
      <c r="G4" s="1" t="s">
        <v>885</v>
      </c>
      <c r="H4" s="1" t="s">
        <v>885</v>
      </c>
      <c r="I4" s="1" t="s">
        <v>885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887</v>
      </c>
      <c r="B5" s="1" t="s">
        <v>886</v>
      </c>
      <c r="C5" s="1" t="s">
        <v>888</v>
      </c>
      <c r="D5" s="1" t="s">
        <v>889</v>
      </c>
      <c r="E5" s="1" t="s">
        <v>890</v>
      </c>
      <c r="F5" s="1" t="s">
        <v>891</v>
      </c>
      <c r="G5" s="1" t="s">
        <v>892</v>
      </c>
      <c r="H5" s="1" t="s">
        <v>893</v>
      </c>
      <c r="I5" s="1" t="s">
        <v>893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895</v>
      </c>
      <c r="B6" s="1" t="s">
        <v>896</v>
      </c>
      <c r="C6" s="1" t="s">
        <v>897</v>
      </c>
      <c r="D6" s="1" t="s">
        <v>898</v>
      </c>
      <c r="E6" s="1" t="s">
        <v>899</v>
      </c>
      <c r="F6" s="1" t="s">
        <v>900</v>
      </c>
      <c r="G6" s="1" t="s">
        <v>901</v>
      </c>
      <c r="H6" s="1" t="s">
        <v>902</v>
      </c>
      <c r="I6" s="1" t="s">
        <v>903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904</v>
      </c>
      <c r="B7" s="1" t="s">
        <v>886</v>
      </c>
      <c r="C7" s="1" t="s">
        <v>886</v>
      </c>
      <c r="D7" s="1" t="s">
        <v>886</v>
      </c>
      <c r="E7" s="1" t="s">
        <v>886</v>
      </c>
      <c r="F7" s="1" t="s">
        <v>886</v>
      </c>
      <c r="G7" s="1" t="s">
        <v>886</v>
      </c>
      <c r="H7" s="1" t="s">
        <v>886</v>
      </c>
      <c r="I7" s="1" t="s">
        <v>886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905</v>
      </c>
      <c r="B8" s="1" t="s">
        <v>886</v>
      </c>
      <c r="C8" s="1" t="s">
        <v>906</v>
      </c>
      <c r="D8" s="1" t="s">
        <v>907</v>
      </c>
      <c r="E8" s="1" t="s">
        <v>906</v>
      </c>
      <c r="F8" s="1" t="s">
        <v>906</v>
      </c>
      <c r="G8" s="1" t="s">
        <v>907</v>
      </c>
      <c r="H8" s="1" t="s">
        <v>906</v>
      </c>
      <c r="I8" s="1" t="s">
        <v>906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908</v>
      </c>
      <c r="B9" s="1" t="s">
        <v>909</v>
      </c>
      <c r="C9" s="1" t="s">
        <v>910</v>
      </c>
      <c r="D9" s="1" t="s">
        <v>911</v>
      </c>
      <c r="E9" s="1" t="s">
        <v>912</v>
      </c>
      <c r="F9" s="1" t="s">
        <v>913</v>
      </c>
      <c r="G9" s="1" t="s">
        <v>914</v>
      </c>
      <c r="H9" s="1" t="s">
        <v>915</v>
      </c>
      <c r="I9" s="1" t="s">
        <v>916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917</v>
      </c>
      <c r="B10" s="1" t="s">
        <v>907</v>
      </c>
      <c r="C10" s="1" t="s">
        <v>907</v>
      </c>
      <c r="D10" s="1" t="s">
        <v>907</v>
      </c>
      <c r="E10" s="1" t="s">
        <v>907</v>
      </c>
      <c r="F10" s="1" t="s">
        <v>907</v>
      </c>
      <c r="G10" s="1" t="s">
        <v>914</v>
      </c>
      <c r="H10" s="1" t="s">
        <v>915</v>
      </c>
      <c r="I10" s="1" t="s">
        <v>916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918</v>
      </c>
      <c r="B11" s="1" t="s">
        <v>919</v>
      </c>
      <c r="C11" s="1" t="s">
        <v>919</v>
      </c>
      <c r="D11" s="1" t="s">
        <v>919</v>
      </c>
      <c r="E11" s="1" t="s">
        <v>919</v>
      </c>
      <c r="F11" s="1" t="s">
        <v>919</v>
      </c>
      <c r="G11" s="1" t="s">
        <v>920</v>
      </c>
      <c r="H11" s="1" t="s">
        <v>921</v>
      </c>
      <c r="I11" s="1" t="s">
        <v>922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923</v>
      </c>
      <c r="B12" s="1" t="s">
        <v>919</v>
      </c>
      <c r="C12" s="1" t="s">
        <v>919</v>
      </c>
      <c r="D12" s="1" t="s">
        <v>919</v>
      </c>
      <c r="E12" s="1" t="s">
        <v>919</v>
      </c>
      <c r="F12" s="1" t="s">
        <v>919</v>
      </c>
      <c r="G12" s="1" t="s">
        <v>924</v>
      </c>
      <c r="H12" s="1" t="s">
        <v>925</v>
      </c>
      <c r="I12" s="1" t="s">
        <v>926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927</v>
      </c>
      <c r="B13" s="1" t="s">
        <v>919</v>
      </c>
      <c r="C13" s="1" t="s">
        <v>919</v>
      </c>
      <c r="D13" s="1" t="s">
        <v>919</v>
      </c>
      <c r="E13" s="1" t="s">
        <v>886</v>
      </c>
      <c r="F13" s="1" t="s">
        <v>886</v>
      </c>
      <c r="G13" s="1" t="s">
        <v>928</v>
      </c>
      <c r="H13" s="1" t="s">
        <v>929</v>
      </c>
      <c r="I13" s="1" t="s">
        <v>930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931</v>
      </c>
      <c r="B14" s="1" t="s">
        <v>932</v>
      </c>
      <c r="C14" s="1" t="s">
        <v>933</v>
      </c>
      <c r="D14" s="1" t="s">
        <v>934</v>
      </c>
      <c r="E14" s="1" t="s">
        <v>886</v>
      </c>
      <c r="F14" s="1" t="s">
        <v>886</v>
      </c>
      <c r="G14" s="1" t="s">
        <v>935</v>
      </c>
      <c r="H14" s="1" t="s">
        <v>936</v>
      </c>
      <c r="I14" s="1" t="s">
        <v>937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938</v>
      </c>
      <c r="B15" s="1" t="s">
        <v>886</v>
      </c>
      <c r="C15" s="1" t="s">
        <v>886</v>
      </c>
      <c r="D15" s="1" t="s">
        <v>886</v>
      </c>
      <c r="E15" s="1" t="s">
        <v>886</v>
      </c>
      <c r="F15" s="1" t="s">
        <v>886</v>
      </c>
      <c r="G15" s="1" t="s">
        <v>886</v>
      </c>
      <c r="H15" s="1" t="s">
        <v>886</v>
      </c>
      <c r="I15" s="1" t="s">
        <v>886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939</v>
      </c>
      <c r="B16" s="1" t="s">
        <v>886</v>
      </c>
      <c r="C16" s="1" t="s">
        <v>886</v>
      </c>
      <c r="D16" s="1" t="s">
        <v>886</v>
      </c>
      <c r="E16" s="1" t="s">
        <v>886</v>
      </c>
      <c r="F16" s="1" t="s">
        <v>886</v>
      </c>
      <c r="G16" s="1" t="s">
        <v>886</v>
      </c>
      <c r="H16" s="1" t="s">
        <v>886</v>
      </c>
      <c r="I16" s="1" t="s">
        <v>886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940</v>
      </c>
      <c r="B17" s="1" t="s">
        <v>941</v>
      </c>
      <c r="C17" s="1" t="s">
        <v>942</v>
      </c>
      <c r="D17" s="1" t="s">
        <v>943</v>
      </c>
      <c r="E17" s="1" t="s">
        <v>944</v>
      </c>
      <c r="F17" s="1" t="s">
        <v>945</v>
      </c>
      <c r="G17" s="1" t="s">
        <v>946</v>
      </c>
      <c r="H17" s="1" t="s">
        <v>947</v>
      </c>
      <c r="I17" s="1" t="s">
        <v>948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949</v>
      </c>
      <c r="B18" s="1" t="s">
        <v>886</v>
      </c>
      <c r="C18" s="1" t="s">
        <v>886</v>
      </c>
      <c r="D18" s="1" t="s">
        <v>886</v>
      </c>
      <c r="E18" s="1" t="s">
        <v>886</v>
      </c>
      <c r="F18" s="1" t="s">
        <v>886</v>
      </c>
      <c r="G18" s="1" t="s">
        <v>886</v>
      </c>
      <c r="H18" s="1" t="s">
        <v>886</v>
      </c>
      <c r="I18" s="1" t="s">
        <v>886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950</v>
      </c>
      <c r="B19" s="1" t="s">
        <v>951</v>
      </c>
      <c r="C19" s="1" t="s">
        <v>952</v>
      </c>
      <c r="D19" s="1" t="s">
        <v>953</v>
      </c>
      <c r="E19" s="1" t="s">
        <v>954</v>
      </c>
      <c r="F19" s="1" t="s">
        <v>955</v>
      </c>
      <c r="G19" s="1" t="s">
        <v>956</v>
      </c>
      <c r="H19" s="1" t="s">
        <v>957</v>
      </c>
      <c r="I19" s="1" t="s">
        <v>958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959</v>
      </c>
      <c r="B20" s="1" t="s">
        <v>960</v>
      </c>
      <c r="C20" s="1" t="s">
        <v>961</v>
      </c>
      <c r="D20" s="1" t="s">
        <v>962</v>
      </c>
      <c r="E20" s="1" t="s">
        <v>963</v>
      </c>
      <c r="F20" s="1" t="s">
        <v>964</v>
      </c>
      <c r="G20" s="1" t="s">
        <v>965</v>
      </c>
      <c r="H20" s="1" t="s">
        <v>966</v>
      </c>
      <c r="I20" s="1" t="s">
        <v>967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968</v>
      </c>
      <c r="B21" s="1" t="s">
        <v>969</v>
      </c>
      <c r="C21" s="1" t="s">
        <v>970</v>
      </c>
      <c r="D21" s="1" t="s">
        <v>971</v>
      </c>
      <c r="E21" s="1" t="s">
        <v>972</v>
      </c>
      <c r="F21" s="1" t="s">
        <v>973</v>
      </c>
      <c r="G21" s="1" t="s">
        <v>974</v>
      </c>
      <c r="H21" s="1" t="s">
        <v>975</v>
      </c>
      <c r="I21" s="1" t="s">
        <v>976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977</v>
      </c>
      <c r="B22" s="1" t="s">
        <v>978</v>
      </c>
      <c r="C22" s="1" t="s">
        <v>979</v>
      </c>
      <c r="D22" s="1" t="s">
        <v>980</v>
      </c>
      <c r="E22" s="1" t="s">
        <v>981</v>
      </c>
      <c r="F22" s="1" t="s">
        <v>982</v>
      </c>
      <c r="G22" s="1" t="s">
        <v>983</v>
      </c>
      <c r="H22" s="1" t="s">
        <v>984</v>
      </c>
      <c r="I22" s="1" t="s">
        <v>985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112</v>
      </c>
      <c r="B23" s="1" t="s">
        <v>886</v>
      </c>
      <c r="C23" s="1" t="s">
        <v>886</v>
      </c>
      <c r="D23" s="1" t="s">
        <v>886</v>
      </c>
      <c r="E23" s="1" t="s">
        <v>886</v>
      </c>
      <c r="F23" s="1" t="s">
        <v>886</v>
      </c>
      <c r="G23" s="1" t="s">
        <v>886</v>
      </c>
      <c r="H23" s="1" t="s">
        <v>886</v>
      </c>
      <c r="I23" s="1" t="s">
        <v>886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986</v>
      </c>
      <c r="B24" s="1" t="s">
        <v>987</v>
      </c>
      <c r="C24" s="1" t="s">
        <v>988</v>
      </c>
      <c r="D24" s="1" t="s">
        <v>989</v>
      </c>
      <c r="E24" s="1" t="s">
        <v>990</v>
      </c>
      <c r="F24" s="1" t="s">
        <v>991</v>
      </c>
      <c r="G24" s="1" t="s">
        <v>992</v>
      </c>
      <c r="H24" s="1" t="s">
        <v>992</v>
      </c>
      <c r="I24" s="1" t="s">
        <v>992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993</v>
      </c>
      <c r="B25" s="1" t="s">
        <v>994</v>
      </c>
      <c r="C25" s="1" t="s">
        <v>995</v>
      </c>
      <c r="D25" s="1" t="s">
        <v>996</v>
      </c>
      <c r="E25" s="1" t="s">
        <v>997</v>
      </c>
      <c r="F25" s="1" t="s">
        <v>998</v>
      </c>
      <c r="G25" s="1" t="s">
        <v>999</v>
      </c>
      <c r="H25" s="1" t="s">
        <v>999</v>
      </c>
      <c r="I25" s="1" t="s">
        <v>886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1000</v>
      </c>
      <c r="B26" s="1" t="s">
        <v>1001</v>
      </c>
      <c r="C26" s="1" t="s">
        <v>1002</v>
      </c>
      <c r="D26" s="1" t="s">
        <v>1003</v>
      </c>
      <c r="E26" s="1" t="s">
        <v>1004</v>
      </c>
      <c r="F26" s="1" t="s">
        <v>1005</v>
      </c>
      <c r="G26" s="1" t="s">
        <v>886</v>
      </c>
      <c r="H26" s="1" t="s">
        <v>886</v>
      </c>
      <c r="I26" s="1" t="s">
        <v>886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1006</v>
      </c>
      <c r="B2" s="1" t="s">
        <v>1007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1008</v>
      </c>
      <c r="B3" s="1" t="s">
        <v>1009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1010</v>
      </c>
      <c r="B4" s="1" t="s">
        <v>1011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1012</v>
      </c>
      <c r="B5" s="1" t="s">
        <v>1013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1014</v>
      </c>
      <c r="B6" s="1" t="s">
        <v>1015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1016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1017</v>
      </c>
      <c r="B8" s="1" t="s">
        <v>1018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1019</v>
      </c>
      <c r="B9" s="1" t="s">
        <v>1020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1021</v>
      </c>
      <c r="B10" s="4" t="s">
        <v>1022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1023</v>
      </c>
      <c r="B11" s="1" t="s">
        <v>1024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1025</v>
      </c>
      <c r="B12" s="1" t="s">
        <v>1026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1027</v>
      </c>
      <c r="B13" s="1" t="s">
        <v>1024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1028</v>
      </c>
      <c r="B14" s="1" t="s">
        <v>1029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1030</v>
      </c>
      <c r="B15" s="1" t="s">
        <v>1031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1032</v>
      </c>
      <c r="B16" s="1" t="s">
        <v>1029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1033</v>
      </c>
      <c r="B17" s="1" t="s">
        <v>1034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1035</v>
      </c>
      <c r="B18" s="1">
        <v>132.0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1036</v>
      </c>
      <c r="B19" s="1" t="s">
        <v>1037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1038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1039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1040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1041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1042</v>
      </c>
      <c r="B24" s="1">
        <v>8.0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1043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1044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1045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1046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1047</v>
      </c>
      <c r="B29" s="1">
        <v>5.295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1048</v>
      </c>
      <c r="B30" s="1">
        <v>5.3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1049</v>
      </c>
      <c r="B31" s="1">
        <v>4.93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1050</v>
      </c>
      <c r="B32" s="1">
        <v>5.3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1051</v>
      </c>
      <c r="B33" s="1">
        <v>5.295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1052</v>
      </c>
      <c r="B34" s="1">
        <v>5.3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1053</v>
      </c>
      <c r="B35" s="1">
        <v>4.93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1054</v>
      </c>
      <c r="B36" s="1">
        <v>5.3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1055</v>
      </c>
      <c r="B37" s="1">
        <v>-1.7822465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1056</v>
      </c>
      <c r="B38" s="1">
        <v>55711.0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1057</v>
      </c>
      <c r="B39" s="1">
        <v>55711.0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1058</v>
      </c>
      <c r="B40" s="1">
        <v>58799.0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1059</v>
      </c>
      <c r="B41" s="1">
        <v>58969.0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1060</v>
      </c>
      <c r="B42" s="1">
        <v>58969.0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1061</v>
      </c>
      <c r="B43" s="1">
        <v>3.82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1062</v>
      </c>
      <c r="B44" s="1">
        <v>6.36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1063</v>
      </c>
      <c r="B45" s="1">
        <v>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1064</v>
      </c>
      <c r="B46" s="1">
        <v>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1065</v>
      </c>
      <c r="B47" s="1">
        <v>5.0477604E7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1066</v>
      </c>
      <c r="B48" s="1">
        <v>4.815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1067</v>
      </c>
      <c r="B49" s="1">
        <v>31.5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1068</v>
      </c>
      <c r="B50" s="1">
        <v>0.6670579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1069</v>
      </c>
      <c r="B51" s="1">
        <v>7.6233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1070</v>
      </c>
      <c r="B52" s="1">
        <v>13.27065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1071</v>
      </c>
      <c r="B53" s="1" t="s">
        <v>1072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1073</v>
      </c>
      <c r="B54" s="1">
        <v>7.92632448E8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1074</v>
      </c>
      <c r="B55" s="1">
        <v>-0.41162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1075</v>
      </c>
      <c r="B56" s="1">
        <v>1.06300332E8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1076</v>
      </c>
      <c r="B57" s="1">
        <v>1.00553E7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1077</v>
      </c>
      <c r="B58" s="1">
        <v>212382.0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1078</v>
      </c>
      <c r="B59" s="1">
        <v>604915.0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1079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1080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1081</v>
      </c>
      <c r="B62" s="1">
        <v>0.0211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1082</v>
      </c>
      <c r="B63" s="1">
        <v>0.06117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1083</v>
      </c>
      <c r="B64" s="1">
        <v>0.78299004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1084</v>
      </c>
      <c r="B65" s="1">
        <v>2.13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1085</v>
      </c>
      <c r="B66" s="1">
        <v>0.024300002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1086</v>
      </c>
      <c r="B67" s="1">
        <v>1.81974E8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1087</v>
      </c>
      <c r="B68" s="1">
        <v>-0.236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1088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1089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1090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1091</v>
      </c>
      <c r="B72" s="1">
        <v>-3.1148E7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1092</v>
      </c>
      <c r="B73" s="1">
        <v>-4.12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1093</v>
      </c>
      <c r="B74" s="1">
        <v>-0.09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1094</v>
      </c>
      <c r="B75" s="1" t="s">
        <v>1095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1096</v>
      </c>
      <c r="B76" s="1">
        <v>1.7356032E9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1097</v>
      </c>
      <c r="B77" s="1">
        <v>10.475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1098</v>
      </c>
      <c r="B78" s="1">
        <v>-42.036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1099</v>
      </c>
      <c r="B79" s="1">
        <v>-0.7220472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1100</v>
      </c>
      <c r="B80" s="1">
        <v>0.22263205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1101</v>
      </c>
      <c r="B81" s="1" t="s">
        <v>1102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1103</v>
      </c>
      <c r="B82" s="1" t="s">
        <v>1104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1105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1106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1107</v>
      </c>
      <c r="B85" s="1" t="s">
        <v>1108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1109</v>
      </c>
      <c r="B86" s="1" t="s">
        <v>1108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1110</v>
      </c>
      <c r="B87" s="1">
        <v>1.5079014E9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1111</v>
      </c>
      <c r="B88" s="1" t="s">
        <v>1112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1113</v>
      </c>
      <c r="B89" s="1" t="s">
        <v>1114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1115</v>
      </c>
      <c r="B90" s="1" t="s">
        <v>1116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1117</v>
      </c>
      <c r="B91" s="1" t="s">
        <v>1118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1119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1120</v>
      </c>
      <c r="B93" s="1">
        <v>5.02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1121</v>
      </c>
      <c r="B94" s="1">
        <v>44.99998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1122</v>
      </c>
      <c r="B95" s="1">
        <v>14.99999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1123</v>
      </c>
      <c r="B96" s="1">
        <v>30.74999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1124</v>
      </c>
      <c r="B97" s="1">
        <v>31.49999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1125</v>
      </c>
      <c r="B98" s="1">
        <v>1.5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1126</v>
      </c>
      <c r="B99" s="1" t="s">
        <v>1127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1128</v>
      </c>
      <c r="B100" s="1">
        <v>4.0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1129</v>
      </c>
      <c r="B101" s="1">
        <v>8.2497E7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1130</v>
      </c>
      <c r="B102" s="1">
        <v>0.473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1131</v>
      </c>
      <c r="B103" s="1">
        <v>-1.8856E7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1132</v>
      </c>
      <c r="B104" s="1">
        <v>0.508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1133</v>
      </c>
      <c r="B105" s="1">
        <v>0.508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1134</v>
      </c>
      <c r="B106" s="1">
        <v>7.5672E7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1135</v>
      </c>
      <c r="B107" s="1">
        <v>0.553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1136</v>
      </c>
      <c r="B108" s="1">
        <v>-0.10318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1137</v>
      </c>
      <c r="B109" s="1">
        <v>6.8264E7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1138</v>
      </c>
      <c r="B110" s="1">
        <v>0.031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1139</v>
      </c>
      <c r="B111" s="1">
        <v>0.90209997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1140</v>
      </c>
      <c r="B112" s="1">
        <v>-0.24917999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1141</v>
      </c>
      <c r="B113" s="1">
        <v>-0.10041001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1142</v>
      </c>
      <c r="B114" s="1" t="s">
        <v>1072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1143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57</v>
      </c>
      <c r="B3" s="1">
        <v>0.0</v>
      </c>
      <c r="C3" s="1">
        <v>11.0</v>
      </c>
      <c r="D3" s="1">
        <v>-18.0</v>
      </c>
      <c r="E3" s="1">
        <v>-52.0</v>
      </c>
      <c r="F3" s="1">
        <v>-49.0</v>
      </c>
      <c r="G3" s="1">
        <v>-43.0</v>
      </c>
      <c r="H3" s="1">
        <v>-37.0</v>
      </c>
      <c r="I3" s="1">
        <v>-30.0</v>
      </c>
      <c r="J3" s="1">
        <v>2.0</v>
      </c>
      <c r="K3" s="1">
        <f>IF(J3*FORECAST(K2,B3:J3,B2:J2)&gt;0,FORECAST(K2,B3:J3,B2:J2),J3)*$X$1</f>
        <v>2</v>
      </c>
      <c r="L3" s="1">
        <f>IF(K3*FORECAST(L2,B3:K3,B2:K2)&gt;0,FORECAST(L2,B3:K3,B2:K2),K3)*$X$1</f>
        <v>2</v>
      </c>
      <c r="M3" s="1">
        <f>IF(L3*FORECAST(M2,B3:L3,B2:L2)&gt;0,FORECAST(M2,B3:L3,B2:L2),L3)*$X$1</f>
        <v>2</v>
      </c>
      <c r="N3" s="1">
        <f>IF(M3*FORECAST(N2,B3:M3,B2:M2)&gt;0,FORECAST(N2,B3:M3,B2:M2),M3)*$X$1</f>
        <v>2</v>
      </c>
      <c r="O3" s="1">
        <f>IF(N3*FORECAST(O2,B3:N3,B2:N2)&gt;0,FORECAST(O2,B3:N3,B2:N2),N3)*$X$1</f>
        <v>2</v>
      </c>
      <c r="P3" s="1">
        <f>IF(O3*FORECAST(P2,B3:O3,B2:O2)&gt;0,FORECAST(P2,B3:O3,B2:O2),O3)*$X$1</f>
        <v>2</v>
      </c>
      <c r="Q3" s="1">
        <f>IF(P3*FORECAST(Q2,B3:P3,B2:P2)&gt;0,FORECAST(Q2,B3:P3,B2:P2),P3)*$X$1</f>
        <v>2.342857143</v>
      </c>
      <c r="R3" s="5">
        <f>IF(Q3*FORECAST(R2,B3:Q3,B2:Q2)&gt;0,FORECAST(R2,B3:Q3,B2:Q2),Q3)*$X$1</f>
        <v>4.335714286</v>
      </c>
      <c r="S3" s="5">
        <f>IF(R3*FORECAST(S2,B3:R3,B2:R2)&gt;0,FORECAST(S2,B3:R3,B2:R2),R3)*$X$1</f>
        <v>6.328571429</v>
      </c>
      <c r="T3" s="5">
        <f>IF(S3*FORECAST(T2,B3:S3,B2:S2)&gt;0,FORECAST(T2,B3:S3,B2:S2),S3)*$X$1</f>
        <v>8.321428571</v>
      </c>
      <c r="U3" s="5">
        <f>IF(T3*FORECAST(U2,B3:T3,B2:T2)&gt;0,FORECAST(U2,B3:T3,B2:T2),T3)*$X$1</f>
        <v>10.31428571</v>
      </c>
      <c r="V3" s="5">
        <f>IF(U3*FORECAST(V2,B3:U3,B2:U2)&gt;0,FORECAST(V2,B3:U3,B2:U2),U3)*$X$1</f>
        <v>12.30714286</v>
      </c>
      <c r="W3" s="2"/>
      <c r="X3" s="2"/>
      <c r="Y3" s="2"/>
      <c r="Z3" s="2"/>
    </row>
    <row r="4">
      <c r="A4" s="3" t="s">
        <v>111</v>
      </c>
      <c r="B4" s="1">
        <v>-71.0</v>
      </c>
      <c r="C4" s="1">
        <v>-21.0</v>
      </c>
      <c r="D4" s="1">
        <v>-163.0</v>
      </c>
      <c r="E4" s="1">
        <v>-128.0</v>
      </c>
      <c r="F4" s="1">
        <v>-71.0</v>
      </c>
      <c r="G4" s="1">
        <v>-12.0</v>
      </c>
      <c r="H4" s="1">
        <v>20.0</v>
      </c>
      <c r="I4" s="1">
        <v>36.0</v>
      </c>
      <c r="J4" s="1">
        <v>58.0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1144</v>
      </c>
      <c r="B5" s="1">
        <v>27.0</v>
      </c>
      <c r="C5" s="1">
        <v>33.0</v>
      </c>
      <c r="D5" s="1">
        <v>73.0</v>
      </c>
      <c r="E5" s="1">
        <v>2.0</v>
      </c>
      <c r="F5" s="1">
        <v>2.0</v>
      </c>
      <c r="G5" s="1">
        <v>3.0</v>
      </c>
      <c r="H5" s="1">
        <v>3.0</v>
      </c>
      <c r="I5" s="1">
        <v>5.0</v>
      </c>
      <c r="J5" s="1">
        <v>7.0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1145</v>
      </c>
      <c r="L7" s="1">
        <f>IF(V3*FORECAST(V2,B3:V3,B2:V2)&gt;0,FORECAST(V2,B3:V3,B2:V2),U3)*$X$1 * (1+0.02)/(0.0805-0.02)</f>
        <v>207.4923259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1146</v>
      </c>
      <c r="L8" s="6">
        <f t="array" ref="L8">NPV(0.0805,L3:V3)</f>
        <v>29.52781422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1147</v>
      </c>
      <c r="L9" s="6">
        <f t="array" ref="L9">NPV(0.0805,L16:V16)</f>
        <v>88.53796903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1148</v>
      </c>
      <c r="L10" s="6">
        <f>L8 + L9</f>
        <v>118.0657832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58.0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1149</v>
      </c>
      <c r="L12" s="6">
        <f>L10 - L11</f>
        <v>60.06578324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1150</v>
      </c>
      <c r="L13" s="1">
        <v>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8.580826178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(1+0.02)/(0.0805-0.02)</f>
        <v>207.4923259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26</v>
      </c>
      <c r="B3" s="1">
        <v>-28.0</v>
      </c>
      <c r="C3" s="1">
        <v>22.0</v>
      </c>
      <c r="D3" s="1">
        <v>-48.0</v>
      </c>
      <c r="E3" s="1">
        <v>-107.0</v>
      </c>
      <c r="F3" s="1">
        <v>-110.0</v>
      </c>
      <c r="G3" s="1">
        <v>-99.0</v>
      </c>
      <c r="H3" s="1">
        <v>-82.0</v>
      </c>
      <c r="I3" s="1">
        <v>-74.0</v>
      </c>
      <c r="J3" s="1">
        <v>-35.0</v>
      </c>
      <c r="K3" s="1">
        <f>IF(J3*FORECAST(K2,B3:J3,B2:J2)&gt;0,FORECAST(K2,B3:J3,B2:J2),J3)*$X$1</f>
        <v>-93.66666667</v>
      </c>
      <c r="L3" s="1">
        <f>IF(K3*FORECAST(L2,B3:K3,B2:K2)&gt;0,FORECAST(L2,B3:K3,B2:K2),K3)*$X$1</f>
        <v>-99.93333333</v>
      </c>
      <c r="M3" s="1">
        <f>IF(L3*FORECAST(M2,B3:L3,B2:L2)&gt;0,FORECAST(M2,B3:L3,B2:L2),L3)*$X$1</f>
        <v>-106.2</v>
      </c>
      <c r="N3" s="1">
        <f>IF(M3*FORECAST(N2,B3:M3,B2:M2)&gt;0,FORECAST(N2,B3:M3,B2:M2),M3)*$X$1</f>
        <v>-112.4666667</v>
      </c>
      <c r="O3" s="1">
        <f>IF(N3*FORECAST(O2,B3:N3,B2:N2)&gt;0,FORECAST(O2,B3:N3,B2:N2),N3)*$X$1</f>
        <v>-118.7333333</v>
      </c>
      <c r="P3" s="1">
        <f>IF(O3*FORECAST(P2,B3:O3,B2:O2)&gt;0,FORECAST(P2,B3:O3,B2:O2),O3)*$X$1</f>
        <v>-125</v>
      </c>
      <c r="Q3" s="1">
        <f>IF(P3*FORECAST(Q2,B3:P3,B2:P2)&gt;0,FORECAST(Q2,B3:P3,B2:P2),P3)*$X$1</f>
        <v>-131.2666667</v>
      </c>
      <c r="R3" s="5">
        <f>IF(Q3*FORECAST(R2,B3:Q3,B2:Q2)&gt;0,FORECAST(R2,B3:Q3,B2:Q2),Q3)*$X$1</f>
        <v>-137.5333333</v>
      </c>
      <c r="S3" s="5">
        <f>IF(R3*FORECAST(S2,B3:R3,B2:R2)&gt;0,FORECAST(S2,B3:R3,B2:R2),R3)*$X$1</f>
        <v>-143.8</v>
      </c>
      <c r="T3" s="5">
        <f>IF(S3*FORECAST(T2,B3:S3,B2:S2)&gt;0,FORECAST(T2,B3:S3,B2:S2),S3)*$X$1</f>
        <v>-150.0666667</v>
      </c>
      <c r="U3" s="5">
        <f>IF(T3*FORECAST(U2,B3:T3,B2:T2)&gt;0,FORECAST(U2,B3:T3,B2:T2),T3)*$X$1</f>
        <v>-156.3333333</v>
      </c>
      <c r="V3" s="5">
        <f>IF(U3*FORECAST(V2,B3:U3,B2:U2)&gt;0,FORECAST(V2,B3:U3,B2:U2),U3)*$X$1</f>
        <v>-162.6</v>
      </c>
      <c r="W3" s="2"/>
      <c r="X3" s="2"/>
      <c r="Y3" s="2"/>
      <c r="Z3" s="2"/>
    </row>
    <row r="4">
      <c r="A4" s="3" t="s">
        <v>111</v>
      </c>
      <c r="B4" s="1">
        <v>-71.0</v>
      </c>
      <c r="C4" s="1">
        <v>-21.0</v>
      </c>
      <c r="D4" s="1">
        <v>-163.0</v>
      </c>
      <c r="E4" s="1">
        <v>-128.0</v>
      </c>
      <c r="F4" s="1">
        <v>-71.0</v>
      </c>
      <c r="G4" s="1">
        <v>-12.0</v>
      </c>
      <c r="H4" s="1">
        <v>20.0</v>
      </c>
      <c r="I4" s="1">
        <v>36.0</v>
      </c>
      <c r="J4" s="1">
        <v>58.0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1144</v>
      </c>
      <c r="B5" s="1">
        <v>27.0</v>
      </c>
      <c r="C5" s="1">
        <v>33.0</v>
      </c>
      <c r="D5" s="1">
        <v>73.0</v>
      </c>
      <c r="E5" s="1">
        <v>2.0</v>
      </c>
      <c r="F5" s="1">
        <v>2.0</v>
      </c>
      <c r="G5" s="1">
        <v>3.0</v>
      </c>
      <c r="H5" s="1">
        <v>3.0</v>
      </c>
      <c r="I5" s="1">
        <v>5.0</v>
      </c>
      <c r="J5" s="1">
        <v>7.0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1145</v>
      </c>
      <c r="L7" s="1">
        <f>IF(V3*FORECAST(V2,B3:V3,B2:V2)&gt;0,FORECAST(V2,B3:V3,B2:V2),U3)*$X$1 * (1+0.02)/(0.0805-0.02)</f>
        <v>-2741.355372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1146</v>
      </c>
      <c r="L8" s="6">
        <f t="array" ref="L8">NPV(0.0805,L3:V3)</f>
        <v>-900.6995092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1147</v>
      </c>
      <c r="L9" s="6">
        <f t="array" ref="L9">NPV(0.0805,L16:V16)</f>
        <v>-1169.749464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1148</v>
      </c>
      <c r="L10" s="6">
        <f>L8 + L9</f>
        <v>-2070.448973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58.0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1149</v>
      </c>
      <c r="L12" s="6">
        <f>L10 - L11</f>
        <v>-2128.448973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1150</v>
      </c>
      <c r="L13" s="1">
        <v>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-304.0641391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(1+0.02)/(0.0805-0.02)</f>
        <v>-2741.355372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