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<sst xmlns="http://schemas.openxmlformats.org/spreadsheetml/2006/main" count="992" uniqueCount="818">
  <si>
    <t>ticker</t>
  </si>
  <si>
    <t>ONL</t>
  </si>
  <si>
    <t>nombre</t>
  </si>
  <si>
    <t>ORION OFFICE REIT INC</t>
  </si>
  <si>
    <t>empresa</t>
  </si>
  <si>
    <t>Commercial REITs</t>
  </si>
  <si>
    <t>Open</t>
  </si>
  <si>
    <t>Target Price</t>
  </si>
  <si>
    <t>Upside</t>
  </si>
  <si>
    <t>2271.84%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</si>
  <si>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</si>
  <si>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</si>
  <si>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</si>
  <si>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</si>
  <si>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</si>
  <si>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</si>
  <si>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</si>
  <si>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-100.00%</t>
  </si>
  <si>
    <t>Total Assets Growth</t>
  </si>
  <si>
    <t>Net Property, Plant and Equipment Growth</t>
  </si>
  <si>
    <t>EBITDA Growth</t>
  </si>
  <si>
    <t>-15.31%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</si>
  <si>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</si>
  <si>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</si>
  <si>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</si>
  <si>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</si>
  <si>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</si>
  <si>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</si>
  <si>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</si>
  <si>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Total Asset Writedown</t>
  </si>
  <si>
    <t>(Income) Loss On Equity Investments - (CF)</t>
  </si>
  <si>
    <t>Stock-Based Compensation (CF)</t>
  </si>
  <si>
    <t>Change in Accounts Receivable</t>
  </si>
  <si>
    <t>Change in Accounts Payable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</si>
  <si>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</si>
  <si>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</si>
  <si>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</si>
  <si>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</si>
  <si>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</si>
  <si>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</si>
  <si>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</si>
  <si>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</si>
  <si>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</si>
  <si>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</si>
  <si>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</si>
  <si>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</si>
  <si>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</si>
  <si>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</si>
  <si>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</si>
  <si>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</si>
  <si>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</si>
  <si>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</si>
  <si>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</si>
  <si>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</si>
  <si>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</si>
  <si>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</si>
  <si>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</si>
  <si>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</si>
  <si>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</si>
  <si>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</si>
  <si>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</si>
  <si>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</si>
  <si>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</si>
  <si>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</si>
  <si>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</si>
  <si>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</si>
  <si>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</si>
  <si>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</si>
  <si>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</si>
  <si>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Other Intangibles, Total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</si>
  <si>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</si>
  <si>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</si>
  <si>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</si>
  <si>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</si>
  <si>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</si>
  <si>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</si>
  <si>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</si>
  <si>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</si>
  <si>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</si>
  <si>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</si>
  <si>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</si>
  <si>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</si>
  <si>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</si>
  <si>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</si>
  <si>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</si>
  <si>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</si>
  <si>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</si>
  <si>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</si>
  <si>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</si>
  <si>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</si>
  <si>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</si>
  <si>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</si>
  <si>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</si>
  <si>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</si>
  <si>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</si>
  <si>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</si>
  <si>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</si>
  <si>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19.19</t>
  </si>
  <si>
    <t>17.2</t>
  </si>
  <si>
    <t>15.88</t>
  </si>
  <si>
    <t>Tangible Book Value</t>
  </si>
  <si>
    <t>Tangible Book Value Per Share</t>
  </si>
  <si>
    <t>13.93</t>
  </si>
  <si>
    <t>13.62</t>
  </si>
  <si>
    <t>13.61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</si>
  <si>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</si>
  <si>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</si>
  <si>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</si>
  <si>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</si>
  <si>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</si>
  <si>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</si>
  <si>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</si>
  <si>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</si>
  <si>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</si>
  <si>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Rental Revenues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</si>
  <si>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</si>
  <si>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</si>
  <si>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</si>
  <si>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</si>
  <si>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</si>
  <si>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</si>
  <si>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</si>
  <si>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</si>
  <si>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</si>
  <si>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</si>
  <si>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</si>
  <si>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</si>
  <si>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</si>
  <si>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</si>
  <si>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</si>
  <si>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</si>
  <si>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</si>
  <si>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</si>
  <si>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</si>
  <si>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</si>
  <si>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</si>
  <si>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</si>
  <si>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</si>
  <si>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</si>
  <si>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-18.99</t>
  </si>
  <si>
    <t>-0.84</t>
  </si>
  <si>
    <t>-1.72</t>
  </si>
  <si>
    <t>-1.02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</si>
  <si>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</si>
  <si>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</si>
  <si>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</si>
  <si>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</si>
  <si>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</si>
  <si>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</si>
  <si>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104.82</t>
  </si>
  <si>
    <t>0.07</t>
  </si>
  <si>
    <t>-0.36</t>
  </si>
  <si>
    <t>-0.26</t>
  </si>
  <si>
    <t>Normalized Diluted EPS</t>
  </si>
  <si>
    <t>Dividend Per Share</t>
  </si>
  <si>
    <t>0.4</t>
  </si>
  <si>
    <t>Payout Ratio</t>
  </si>
  <si>
    <t>329.49</t>
  </si>
  <si>
    <t>246.15</t>
  </si>
  <si>
    <t>-473.35</t>
  </si>
  <si>
    <t>-17.43</t>
  </si>
  <si>
    <t>-39.4</t>
  </si>
  <si>
    <t>EBITDA</t>
  </si>
  <si>
    <t>EBITA</t>
  </si>
  <si>
    <t>EBIT</t>
  </si>
  <si>
    <t>EBITDAR</t>
  </si>
  <si>
    <t>Total Revenues (As Reported)</t>
  </si>
  <si>
    <t>Effective Tax Rate - (Ratio)</t>
  </si>
  <si>
    <t>-0.33</t>
  </si>
  <si>
    <t>-0.22</t>
  </si>
  <si>
    <t>-0.8</t>
  </si>
  <si>
    <t>Normalized Net Income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</si>
  <si>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</si>
  <si>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</si>
  <si>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</si>
  <si>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</si>
  <si>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</si>
  <si>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</si>
  <si>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</si>
  <si>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</si>
  <si>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</si>
  <si>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</si>
  <si>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2.16</t>
  </si>
  <si>
    <t>0.57</t>
  </si>
  <si>
    <t>-0.11</t>
  </si>
  <si>
    <t>0.23</t>
  </si>
  <si>
    <t>Return on Total Capital</t>
  </si>
  <si>
    <t>2.21</t>
  </si>
  <si>
    <t>0.59</t>
  </si>
  <si>
    <t>0.24</t>
  </si>
  <si>
    <t>Return On Equity %</t>
  </si>
  <si>
    <t>-0.38</t>
  </si>
  <si>
    <t>-5.99</t>
  </si>
  <si>
    <t>-9.44</t>
  </si>
  <si>
    <t>-6.15</t>
  </si>
  <si>
    <t>Return on Common Equity</t>
  </si>
  <si>
    <t>-9.46</t>
  </si>
  <si>
    <t>-6.16</t>
  </si>
  <si>
    <t>Margin Analysis</t>
  </si>
  <si>
    <t>Gross Profit Margin %</t>
  </si>
  <si>
    <t>73.24</t>
  </si>
  <si>
    <t>69.58</t>
  </si>
  <si>
    <t>68.51</t>
  </si>
  <si>
    <t>SG&amp;A Margin</t>
  </si>
  <si>
    <t>5.7</t>
  </si>
  <si>
    <t>3.82</t>
  </si>
  <si>
    <t>3.84</t>
  </si>
  <si>
    <t>4.81</t>
  </si>
  <si>
    <t>7.66</t>
  </si>
  <si>
    <t>9.62</t>
  </si>
  <si>
    <t>EBITDA Margin %</t>
  </si>
  <si>
    <t>84.45</t>
  </si>
  <si>
    <t>85.15</t>
  </si>
  <si>
    <t>85.37</t>
  </si>
  <si>
    <t>67.18</t>
  </si>
  <si>
    <t>61.34</t>
  </si>
  <si>
    <t>58.27</t>
  </si>
  <si>
    <t>EBITA Margin %</t>
  </si>
  <si>
    <t>51.64</t>
  </si>
  <si>
    <t>51.06</t>
  </si>
  <si>
    <t>51.62</t>
  </si>
  <si>
    <t>41.04</t>
  </si>
  <si>
    <t>44.01</t>
  </si>
  <si>
    <t>40.74</t>
  </si>
  <si>
    <t>EBIT Margin %</t>
  </si>
  <si>
    <t>33.17</t>
  </si>
  <si>
    <t>34.79</t>
  </si>
  <si>
    <t>36.85</t>
  </si>
  <si>
    <t>13.31</t>
  </si>
  <si>
    <t>-1.37</t>
  </si>
  <si>
    <t>2.82</t>
  </si>
  <si>
    <t>Income From Continuing Operations Margin %</t>
  </si>
  <si>
    <t>27.01</t>
  </si>
  <si>
    <t>28.59</t>
  </si>
  <si>
    <t>-3.55</t>
  </si>
  <si>
    <t>-59.57</t>
  </si>
  <si>
    <t>-46.95</t>
  </si>
  <si>
    <t>-29.45</t>
  </si>
  <si>
    <t>Net Income Margin %</t>
  </si>
  <si>
    <t>-59.59</t>
  </si>
  <si>
    <t>-46.96</t>
  </si>
  <si>
    <t>Net Avail. For Common Margin %</t>
  </si>
  <si>
    <t>Normalized Net Income Margin</t>
  </si>
  <si>
    <t>16.88</t>
  </si>
  <si>
    <t>17.87</t>
  </si>
  <si>
    <t>19.6</t>
  </si>
  <si>
    <t>4.95</t>
  </si>
  <si>
    <t>-9.88</t>
  </si>
  <si>
    <t>-7.47</t>
  </si>
  <si>
    <t>Levered Free Cash Flow Margin</t>
  </si>
  <si>
    <t>69.48</t>
  </si>
  <si>
    <t>56.34</t>
  </si>
  <si>
    <t>38.56</t>
  </si>
  <si>
    <t>43.68</t>
  </si>
  <si>
    <t>Unlevered Free Cash Flow Margin</t>
  </si>
  <si>
    <t>72.91</t>
  </si>
  <si>
    <t>58.77</t>
  </si>
  <si>
    <t>45.54</t>
  </si>
  <si>
    <t>51.17</t>
  </si>
  <si>
    <t>Asset Turnover</t>
  </si>
  <si>
    <t>0.09</t>
  </si>
  <si>
    <t>0.12</t>
  </si>
  <si>
    <t>0.13</t>
  </si>
  <si>
    <t>Fixed Assets Turnover</t>
  </si>
  <si>
    <t>0.1</t>
  </si>
  <si>
    <t>0.08</t>
  </si>
  <si>
    <t>0.16</t>
  </si>
  <si>
    <t>Receivables Turnover (Average Receivables)</t>
  </si>
  <si>
    <t>6.69</t>
  </si>
  <si>
    <t>6.11</t>
  </si>
  <si>
    <t>10.48</t>
  </si>
  <si>
    <t>8.39</t>
  </si>
  <si>
    <t>Short Term Liquidity</t>
  </si>
  <si>
    <t>Current Ratio</t>
  </si>
  <si>
    <t>0.82</t>
  </si>
  <si>
    <t>2.79</t>
  </si>
  <si>
    <t>0.42</t>
  </si>
  <si>
    <t>2.22</t>
  </si>
  <si>
    <t>Quick Ratio</t>
  </si>
  <si>
    <t>0.28</t>
  </si>
  <si>
    <t>0.54</t>
  </si>
  <si>
    <t>2.59</t>
  </si>
  <si>
    <t>1.26</t>
  </si>
  <si>
    <t>Operating Cash Flow to Current Liabilities</t>
  </si>
  <si>
    <t>1.22</t>
  </si>
  <si>
    <t>3.05</t>
  </si>
  <si>
    <t>0.55</t>
  </si>
  <si>
    <t>2.38</t>
  </si>
  <si>
    <t>Days Sales Outstanding (Average Receivables)</t>
  </si>
  <si>
    <t>54.68</t>
  </si>
  <si>
    <t>59.7</t>
  </si>
  <si>
    <t>34.82</t>
  </si>
  <si>
    <t>43.51</t>
  </si>
  <si>
    <t>Average Days Payable Outstanding</t>
  </si>
  <si>
    <t>15.55</t>
  </si>
  <si>
    <t>10.4</t>
  </si>
  <si>
    <t>10.12</t>
  </si>
  <si>
    <t>Long Term Solvency</t>
  </si>
  <si>
    <t>Total Debt/Equity</t>
  </si>
  <si>
    <t>13.81</t>
  </si>
  <si>
    <t>7.88</t>
  </si>
  <si>
    <t>57.62</t>
  </si>
  <si>
    <t>54.15</t>
  </si>
  <si>
    <t>Total Debt / Total Capital</t>
  </si>
  <si>
    <t>12.13</t>
  </si>
  <si>
    <t>7.3</t>
  </si>
  <si>
    <t>36.56</t>
  </si>
  <si>
    <t>35.48</t>
  </si>
  <si>
    <t>35.13</t>
  </si>
  <si>
    <t>LT Debt/Equity</t>
  </si>
  <si>
    <t>7.51</t>
  </si>
  <si>
    <t>5.03</t>
  </si>
  <si>
    <t>57.53</t>
  </si>
  <si>
    <t>37.07</t>
  </si>
  <si>
    <t>53.99</t>
  </si>
  <si>
    <t>Long-Term Debt / Total Capital</t>
  </si>
  <si>
    <t>6.6</t>
  </si>
  <si>
    <t>4.66</t>
  </si>
  <si>
    <t>36.5</t>
  </si>
  <si>
    <t>23.92</t>
  </si>
  <si>
    <t>35.02</t>
  </si>
  <si>
    <t>Total Liabilities / Total Assets</t>
  </si>
  <si>
    <t>14.22</t>
  </si>
  <si>
    <t>9.02</t>
  </si>
  <si>
    <t>38.15</t>
  </si>
  <si>
    <t>37.89</t>
  </si>
  <si>
    <t>37.71</t>
  </si>
  <si>
    <t>EBIT / Interest Expense</t>
  </si>
  <si>
    <t>5.38</t>
  </si>
  <si>
    <t>5.61</t>
  </si>
  <si>
    <t>6.72</t>
  </si>
  <si>
    <t>2.48</t>
  </si>
  <si>
    <t>-0.09</t>
  </si>
  <si>
    <t>0.18</t>
  </si>
  <si>
    <t>EBITDA / Interest Expense</t>
  </si>
  <si>
    <t>13.71</t>
  </si>
  <si>
    <t>13.73</t>
  </si>
  <si>
    <t>15.58</t>
  </si>
  <si>
    <t>12.61</t>
  </si>
  <si>
    <t>4.25</t>
  </si>
  <si>
    <t>3.87</t>
  </si>
  <si>
    <t>(EBITDA - Capex) / Interest Expense</t>
  </si>
  <si>
    <t>10.29</t>
  </si>
  <si>
    <t>3.24</t>
  </si>
  <si>
    <t>Total Debt / EBITDA</t>
  </si>
  <si>
    <t>1.54</t>
  </si>
  <si>
    <t>0.86</t>
  </si>
  <si>
    <t>11.65</t>
  </si>
  <si>
    <t>4.18</t>
  </si>
  <si>
    <t>4.19</t>
  </si>
  <si>
    <t>Net Debt / EBITDA</t>
  </si>
  <si>
    <t>11.1</t>
  </si>
  <si>
    <t>3.97</t>
  </si>
  <si>
    <t>3.99</t>
  </si>
  <si>
    <t>Total Debt / (EBITDA - Capex)</t>
  </si>
  <si>
    <t>14.28</t>
  </si>
  <si>
    <t>4.6</t>
  </si>
  <si>
    <t>4.99</t>
  </si>
  <si>
    <t>Net Debt / (EBITDA - Capex)</t>
  </si>
  <si>
    <t>4.37</t>
  </si>
  <si>
    <t>4.76</t>
  </si>
  <si>
    <t>Growth Over Prior Year</t>
  </si>
  <si>
    <t>Total Revenues, 1 Yr. Growth %</t>
  </si>
  <si>
    <t>-2.19</t>
  </si>
  <si>
    <t>0.02</t>
  </si>
  <si>
    <t>160.55</t>
  </si>
  <si>
    <t>-6.26</t>
  </si>
  <si>
    <t>Gross Profit, 1 Yr. Growth %</t>
  </si>
  <si>
    <t>22.33</t>
  </si>
  <si>
    <t>147.51</t>
  </si>
  <si>
    <t>-7.7</t>
  </si>
  <si>
    <t>EBITDA, 1 Yr. Growth %</t>
  </si>
  <si>
    <t>-1.39</t>
  </si>
  <si>
    <t>0.29</t>
  </si>
  <si>
    <t>19.33</t>
  </si>
  <si>
    <t>137.89</t>
  </si>
  <si>
    <t>-10.94</t>
  </si>
  <si>
    <t>EBITA, 1 Yr. Growth %</t>
  </si>
  <si>
    <t>-3.29</t>
  </si>
  <si>
    <t>1.11</t>
  </si>
  <si>
    <t>179.38</t>
  </si>
  <si>
    <t>-13.21</t>
  </si>
  <si>
    <t>EBIT, 1 Yr. Growth %</t>
  </si>
  <si>
    <t>5.93</t>
  </si>
  <si>
    <t>-46.2</t>
  </si>
  <si>
    <t>-126.78</t>
  </si>
  <si>
    <t>-293.31</t>
  </si>
  <si>
    <t>Earnings From Cont. Operations, 1 Yr. Growth %</t>
  </si>
  <si>
    <t>3.53</t>
  </si>
  <si>
    <t>-112.42</t>
  </si>
  <si>
    <t>105.36</t>
  </si>
  <si>
    <t>-41.2</t>
  </si>
  <si>
    <t>Net Income, 1 Yr. Growth %</t>
  </si>
  <si>
    <t>105.33</t>
  </si>
  <si>
    <t>-41.23</t>
  </si>
  <si>
    <t>Diluted EPS Before Extra, 1 Yr. Growth %</t>
  </si>
  <si>
    <t>104.95</t>
  </si>
  <si>
    <t>-40.75</t>
  </si>
  <si>
    <t>Normalized Net Income, 1 Yr. Growth %</t>
  </si>
  <si>
    <t>9.74</t>
  </si>
  <si>
    <t>-62.4</t>
  </si>
  <si>
    <t>-620.37</t>
  </si>
  <si>
    <t>-29.14</t>
  </si>
  <si>
    <t>Net Property, Plant and Equip., 1 Yr. Growth %</t>
  </si>
  <si>
    <t>-6.7</t>
  </si>
  <si>
    <t>173.9</t>
  </si>
  <si>
    <t>-9.02</t>
  </si>
  <si>
    <t>-5.67</t>
  </si>
  <si>
    <t>Accounts Receivable, 1 Yr. Growth %</t>
  </si>
  <si>
    <t>-6.68</t>
  </si>
  <si>
    <t>121.79</t>
  </si>
  <si>
    <t>20.79</t>
  </si>
  <si>
    <t>13.96</t>
  </si>
  <si>
    <t>Total Assets, 1 Yr. Growth %</t>
  </si>
  <si>
    <t>-7.73</t>
  </si>
  <si>
    <t>221.99</t>
  </si>
  <si>
    <t>-10.71</t>
  </si>
  <si>
    <t>-9.37</t>
  </si>
  <si>
    <t>Common Equity, 1 Yr. Growth %</t>
  </si>
  <si>
    <t>-2.14</t>
  </si>
  <si>
    <t>118.64</t>
  </si>
  <si>
    <t>-10.35</t>
  </si>
  <si>
    <t>-9.12</t>
  </si>
  <si>
    <t>Tangible Book Value, 1 Yr. Growth %</t>
  </si>
  <si>
    <t>-0.46</t>
  </si>
  <si>
    <t>68.39</t>
  </si>
  <si>
    <t>-2.18</t>
  </si>
  <si>
    <t>-1.6</t>
  </si>
  <si>
    <t>Cash From Operations, 1 Yr. Growth %</t>
  </si>
  <si>
    <t>-4.79</t>
  </si>
  <si>
    <t>5.83</t>
  </si>
  <si>
    <t>32.56</t>
  </si>
  <si>
    <t>103.59</t>
  </si>
  <si>
    <t>-22.01</t>
  </si>
  <si>
    <t>Capital Expenditures, 1 Yr. Growth %</t>
  </si>
  <si>
    <t>17.22</t>
  </si>
  <si>
    <t>58.65</t>
  </si>
  <si>
    <t>Levered Free Cash Flow, 1 Yr. Growth %</t>
  </si>
  <si>
    <t>23.47</t>
  </si>
  <si>
    <t>77.79</t>
  </si>
  <si>
    <t>6.1</t>
  </si>
  <si>
    <t>Unlevered Free Cash Flow, 1 Yr. Growth %</t>
  </si>
  <si>
    <t>22.62</t>
  </si>
  <si>
    <t>101.31</t>
  </si>
  <si>
    <t>5.25</t>
  </si>
  <si>
    <t>Dividend Per Share, 1 Yr. Growth %</t>
  </si>
  <si>
    <t>0</t>
  </si>
  <si>
    <t>Compound Annual Growth Rate Over Two Years</t>
  </si>
  <si>
    <t>Total Revenues, 2 Yr. CAGR %</t>
  </si>
  <si>
    <t>-1.09</t>
  </si>
  <si>
    <t>22.07</t>
  </si>
  <si>
    <t>97.03</t>
  </si>
  <si>
    <t>56.28</t>
  </si>
  <si>
    <t>Gross Profit, 2 Yr. CAGR %</t>
  </si>
  <si>
    <t>10.76</t>
  </si>
  <si>
    <t>51.15</t>
  </si>
  <si>
    <t>EBITDA, 2 Yr. CAGR %</t>
  </si>
  <si>
    <t>-0.56</t>
  </si>
  <si>
    <t>9.52</t>
  </si>
  <si>
    <t>68.49</t>
  </si>
  <si>
    <t>45.56</t>
  </si>
  <si>
    <t>EBITA, 2 Yr. CAGR %</t>
  </si>
  <si>
    <t>-1.12</t>
  </si>
  <si>
    <t>11.3</t>
  </si>
  <si>
    <t>84.62</t>
  </si>
  <si>
    <t>55.71</t>
  </si>
  <si>
    <t>EBIT, 2 Yr. CAGR %</t>
  </si>
  <si>
    <t>-24.51</t>
  </si>
  <si>
    <t>-62.04</t>
  </si>
  <si>
    <t>-28.05</t>
  </si>
  <si>
    <t>Earnings From Cont. Operations, 2 Yr. CAGR %</t>
  </si>
  <si>
    <t>-64.13</t>
  </si>
  <si>
    <t>76.22</t>
  </si>
  <si>
    <t>616.44</t>
  </si>
  <si>
    <t>9.88</t>
  </si>
  <si>
    <t>Net Income, 2 Yr. CAGR %</t>
  </si>
  <si>
    <t>76.26</t>
  </si>
  <si>
    <t>616.52</t>
  </si>
  <si>
    <t>9.86</t>
  </si>
  <si>
    <t>Diluted EPS Before Extra, 2 Yr. CAGR %</t>
  </si>
  <si>
    <t>76.41</t>
  </si>
  <si>
    <t>616.48</t>
  </si>
  <si>
    <t>10.19</t>
  </si>
  <si>
    <t>Normalized Net Income, 2 Yr. CAGR %</t>
  </si>
  <si>
    <t>6.59</t>
  </si>
  <si>
    <t>-35.76</t>
  </si>
  <si>
    <t>39.88</t>
  </si>
  <si>
    <t>92.03</t>
  </si>
  <si>
    <t>Net Property, Plant and Equip., 2 Yr. CAGR %</t>
  </si>
  <si>
    <t>59.86</t>
  </si>
  <si>
    <t>57.86</t>
  </si>
  <si>
    <t>-7.36</t>
  </si>
  <si>
    <t>Accounts Receivable, 2 Yr. CAGR %</t>
  </si>
  <si>
    <t>47.23</t>
  </si>
  <si>
    <t>63.68</t>
  </si>
  <si>
    <t>17.33</t>
  </si>
  <si>
    <t>Total Assets, 2 Yr. CAGR %</t>
  </si>
  <si>
    <t>72.37</t>
  </si>
  <si>
    <t>69.56</t>
  </si>
  <si>
    <t>-10.04</t>
  </si>
  <si>
    <t>Common Equity, 2 Yr. CAGR %</t>
  </si>
  <si>
    <t>46.27</t>
  </si>
  <si>
    <t>40.01</t>
  </si>
  <si>
    <t>-9.73</t>
  </si>
  <si>
    <t>Tangible Book Value, 2 Yr. CAGR %</t>
  </si>
  <si>
    <t>29.46</t>
  </si>
  <si>
    <t>28.35</t>
  </si>
  <si>
    <t>-1.89</t>
  </si>
  <si>
    <t>Cash From Operations, 2 Yr. CAGR %</t>
  </si>
  <si>
    <t>0.38</t>
  </si>
  <si>
    <t>18.44</t>
  </si>
  <si>
    <t>64.28</t>
  </si>
  <si>
    <t>26.01</t>
  </si>
  <si>
    <t>Capital Expenditures, 2 Yr. CAGR %</t>
  </si>
  <si>
    <t>400.52</t>
  </si>
  <si>
    <t>36.38</t>
  </si>
  <si>
    <t>Levered Free Cash Flow, 2 Yr. CAGR %</t>
  </si>
  <si>
    <t>49.34</t>
  </si>
  <si>
    <t>37.41</t>
  </si>
  <si>
    <t>Unlevered Free Cash Flow, 2 Yr. CAGR %</t>
  </si>
  <si>
    <t>58.31</t>
  </si>
  <si>
    <t>45.61</t>
  </si>
  <si>
    <t>Compound Annual Growth Rate Over Three Years</t>
  </si>
  <si>
    <t>Total Revenues, 3 Yr. CAGR %</t>
  </si>
  <si>
    <t>13.38</t>
  </si>
  <si>
    <t>57.17</t>
  </si>
  <si>
    <t>53.82</t>
  </si>
  <si>
    <t>Gross Profit, 3 Yr. CAGR %</t>
  </si>
  <si>
    <t>2.2</t>
  </si>
  <si>
    <t>44.81</t>
  </si>
  <si>
    <t>40.86</t>
  </si>
  <si>
    <t>EBITDA, 3 Yr. CAGR %</t>
  </si>
  <si>
    <t>5.05</t>
  </si>
  <si>
    <t>41.84</t>
  </si>
  <si>
    <t>36.23</t>
  </si>
  <si>
    <t>EBITA, 3 Yr. CAGR %</t>
  </si>
  <si>
    <t>5.02</t>
  </si>
  <si>
    <t>51.26</t>
  </si>
  <si>
    <t>43.55</t>
  </si>
  <si>
    <t>EBIT, 3 Yr. CAGR %</t>
  </si>
  <si>
    <t>-16.38</t>
  </si>
  <si>
    <t>-46.56</t>
  </si>
  <si>
    <t>-34.69</t>
  </si>
  <si>
    <t>Earnings From Cont. Operations, 3 Yr. CAGR %</t>
  </si>
  <si>
    <t>47.59</t>
  </si>
  <si>
    <t>85.45</t>
  </si>
  <si>
    <t>211.34</t>
  </si>
  <si>
    <t>Net Income, 3 Yr. CAGR %</t>
  </si>
  <si>
    <t>47.61</t>
  </si>
  <si>
    <t>85.46</t>
  </si>
  <si>
    <t>211.33</t>
  </si>
  <si>
    <t>Diluted EPS Before Extra, 3 Yr. CAGR %</t>
  </si>
  <si>
    <t>212.15</t>
  </si>
  <si>
    <t>Normalized Net Income, 3 Yr. CAGR %</t>
  </si>
  <si>
    <t>-24.69</t>
  </si>
  <si>
    <t>29.01</t>
  </si>
  <si>
    <t>11.51</t>
  </si>
  <si>
    <t>Net Property, Plant and Equip., 3 Yr. CAGR %</t>
  </si>
  <si>
    <t>32.48</t>
  </si>
  <si>
    <t>32.96</t>
  </si>
  <si>
    <t>Accounts Receivable, 3 Yr. CAGR %</t>
  </si>
  <si>
    <t>37.83</t>
  </si>
  <si>
    <t>45.07</t>
  </si>
  <si>
    <t>Total Assets, 3 Yr. CAGR %</t>
  </si>
  <si>
    <t>38.43</t>
  </si>
  <si>
    <t>37.61</t>
  </si>
  <si>
    <t>Common Equity, 3 Yr. CAGR %</t>
  </si>
  <si>
    <t>24.25</t>
  </si>
  <si>
    <t>21.23</t>
  </si>
  <si>
    <t>Tangible Book Value, 3 Yr. CAGR %</t>
  </si>
  <si>
    <t>17.92</t>
  </si>
  <si>
    <t>17.47</t>
  </si>
  <si>
    <t>Cash From Operations, 3 Yr. CAGR %</t>
  </si>
  <si>
    <t>10.13</t>
  </si>
  <si>
    <t>41.88</t>
  </si>
  <si>
    <t>28.15</t>
  </si>
  <si>
    <t>Capital Expenditures, 3 Yr. CAGR %</t>
  </si>
  <si>
    <t>241.27</t>
  </si>
  <si>
    <t>Levered Free Cash Flow, 3 Yr. CAGR %</t>
  </si>
  <si>
    <t>33.3</t>
  </si>
  <si>
    <t>Unlevered Free Cash Flow, 3 Yr. CAGR %</t>
  </si>
  <si>
    <t>38.2</t>
  </si>
  <si>
    <t>Compound Annual Growth Rate Over Five Years</t>
  </si>
  <si>
    <t>Total Revenues, 5 Yr. CAGR %</t>
  </si>
  <si>
    <t>28.91</t>
  </si>
  <si>
    <t>Gross Profit, 5 Yr. CAGR %</t>
  </si>
  <si>
    <t>19.52</t>
  </si>
  <si>
    <t>EBITDA, 5 Yr. CAGR %</t>
  </si>
  <si>
    <t>19.69</t>
  </si>
  <si>
    <t>EBITA, 5 Yr. CAGR %</t>
  </si>
  <si>
    <t>22.94</t>
  </si>
  <si>
    <t>EBIT, 5 Yr. CAGR %</t>
  </si>
  <si>
    <t>-21.26</t>
  </si>
  <si>
    <t>Earnings From Cont. Operations, 5 Yr. CAGR %</t>
  </si>
  <si>
    <t>31.16</t>
  </si>
  <si>
    <t>Net Income, 5 Yr. CAGR %</t>
  </si>
  <si>
    <t>Normalized Net Income, 5 Yr. CAGR %</t>
  </si>
  <si>
    <t>9.51</t>
  </si>
  <si>
    <t>Cash From Operations, 5 Yr. CAGR %</t>
  </si>
  <si>
    <t>16.22</t>
  </si>
  <si>
    <t>2021</t>
  </si>
  <si>
    <t>2022</t>
  </si>
  <si>
    <t>2023</t>
  </si>
  <si>
    <t>2024</t>
  </si>
  <si>
    <t>2025</t>
  </si>
  <si>
    <t>Capitalization
                                    1</t>
  </si>
  <si>
    <t>1,057</t>
  </si>
  <si>
    <t>483.7</t>
  </si>
  <si>
    <t>319.1</t>
  </si>
  <si>
    <t>213.7</t>
  </si>
  <si>
    <t>Change</t>
  </si>
  <si>
    <t>-</t>
  </si>
  <si>
    <t>-54.25%</t>
  </si>
  <si>
    <t>-34.03%</t>
  </si>
  <si>
    <t>-33.02%</t>
  </si>
  <si>
    <t>0%</t>
  </si>
  <si>
    <t>Enterprise Value (EV)</t>
  </si>
  <si>
    <t>P/E ratio</t>
  </si>
  <si>
    <t>-25.3x</t>
  </si>
  <si>
    <t>PBR</t>
  </si>
  <si>
    <t>PEG</t>
  </si>
  <si>
    <t>Capitalization / Revenue</t>
  </si>
  <si>
    <t>4.91x</t>
  </si>
  <si>
    <t>2.32x</t>
  </si>
  <si>
    <t>1.64x</t>
  </si>
  <si>
    <t>1.31x</t>
  </si>
  <si>
    <t>1.5x</t>
  </si>
  <si>
    <t>EV / Revenue</t>
  </si>
  <si>
    <t>0x</t>
  </si>
  <si>
    <t>EV / EBITDA</t>
  </si>
  <si>
    <t>6.77x</t>
  </si>
  <si>
    <t>3.66x</t>
  </si>
  <si>
    <t>EV / EBIT</t>
  </si>
  <si>
    <t>-7.04x</t>
  </si>
  <si>
    <t>EV / FCF</t>
  </si>
  <si>
    <t>4.71x</t>
  </si>
  <si>
    <t>FCF Yield</t>
  </si>
  <si>
    <t>Dividend per Share
                                    2</t>
  </si>
  <si>
    <t>Rate of return</t>
  </si>
  <si>
    <t>4.68%</t>
  </si>
  <si>
    <t>EPS
                                    2</t>
  </si>
  <si>
    <t>-0.7369</t>
  </si>
  <si>
    <t>Distribution rate</t>
  </si>
  <si>
    <t>Net sales
                                    1</t>
  </si>
  <si>
    <t>215.1</t>
  </si>
  <si>
    <t>208.1</t>
  </si>
  <si>
    <t>195</t>
  </si>
  <si>
    <t>163.4</t>
  </si>
  <si>
    <t>142.1</t>
  </si>
  <si>
    <t>156.1</t>
  </si>
  <si>
    <t>132.2</t>
  </si>
  <si>
    <t>-68.67</t>
  </si>
  <si>
    <t>Net income</t>
  </si>
  <si>
    <t>-41.73</t>
  </si>
  <si>
    <t>-97.49</t>
  </si>
  <si>
    <t>-57.3</t>
  </si>
  <si>
    <t>Reference price
                                    2</t>
  </si>
  <si>
    <t>18.670</t>
  </si>
  <si>
    <t>8.540</t>
  </si>
  <si>
    <t>5.720</t>
  </si>
  <si>
    <t>3.820</t>
  </si>
  <si>
    <t>Nbr of stocks (in thousands)</t>
  </si>
  <si>
    <t>56,626</t>
  </si>
  <si>
    <t>56,635</t>
  </si>
  <si>
    <t>55,780</t>
  </si>
  <si>
    <t>55,948</t>
  </si>
  <si>
    <t>Announcement Date</t>
  </si>
  <si>
    <t>3/24/22</t>
  </si>
  <si>
    <t>3/8/23</t>
  </si>
  <si>
    <t>2/27/24</t>
  </si>
  <si>
    <t>address1</t>
  </si>
  <si>
    <t>2325 East Camelback Road</t>
  </si>
  <si>
    <t>address2</t>
  </si>
  <si>
    <t>Floor 8</t>
  </si>
  <si>
    <t>city</t>
  </si>
  <si>
    <t>Phoenix</t>
  </si>
  <si>
    <t>state</t>
  </si>
  <si>
    <t>AZ</t>
  </si>
  <si>
    <t>zip</t>
  </si>
  <si>
    <t>85016</t>
  </si>
  <si>
    <t>country</t>
  </si>
  <si>
    <t>phone</t>
  </si>
  <si>
    <t>602 698 1002</t>
  </si>
  <si>
    <t>website</t>
  </si>
  <si>
    <t>https://www.onlreit.com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</si>
  <si>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</si>
  <si>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</si>
  <si>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</si>
  <si>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</si>
  <si>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</si>
  <si>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</si>
  <si>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</si>
  <si>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</si>
  <si>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</si>
  <si>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</si>
  <si>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</si>
  <si>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Orion Office REIT specializes in the ownership, acquisition and management of a diversified portfolio of mission-critical and corporate headquarters office buildings in high-quality suburban markets across the U.S. The portfolio is leased primarily on a single-tenant net lease basis to creditworthy tenants. The company's team of experienced industry leaders employs a proven, cycle-tested investment evaluation framework which serves as the lens through which capital allocation decisions are made for the current portfolio and future acquisitions.</t>
  </si>
  <si>
    <t>fullTimeEmployees</t>
  </si>
  <si>
    <t>companyOfficers</t>
  </si>
  <si>
    <t>[{'maxAge': 1, 'name': 'Mr. Paul H. McDowell', 'age': 64, 'title': 'CEO, President &amp; Director', 'yearBorn': 1960, 'fiscalYear': 2023, 'totalPay': 1334429, 'exercisedValue': 0, 'unexercisedValue': 0}, {'maxAge': 1, 'name': 'Mr. Gavin B. Brandon', 'age': 48, 'title': 'Executive VP, CFO &amp; Treasurer', 'yearBorn': 1976, 'fiscalYear': 2023, 'totalPay': 1090293, 'exercisedValue': 0, 'unexercisedValue': 0}, {'maxAge': 1, 'name': 'Mr. Christopher Haviland Day', 'age': 46, 'title': 'COO &amp; Executive VP', 'yearBorn': 1978, 'fiscalYear': 2023, 'totalPay': 761742, 'exercisedValue': 0, 'unexercisedValue': 0}, {'maxAge': 1, 'name': 'Mr. Gary E. Landriau', 'age': 63, 'title': 'Chief Investment Officer &amp; Executive VP', 'yearBorn': 1961, 'fiscalYear': 2023, 'totalPay': 739411, 'exercisedValue': 0, 'unexercisedValue': 0}, {'maxAge': 1, 'name': 'Ms. Revea Lynn Schmidt', 'title': 'Chief Accounting Officer', 'fiscalYear': 2023, 'exercisedValue': 0, 'unexercisedValue': 0}, {'maxAge': 1, 'name': 'Kristy  Lubeck', 'title': 'Chief Administrative Officer', 'fiscalYear': 2023, 'exercisedValue': 0, 'unexercisedValue': 0}, {'maxAge': 1, 'name': 'Mr. Paul C. Hughes', 'age': 57, 'title': 'General Counsel &amp; Secretary', 'yearBorn': 1967, 'fiscalYear': 2023, 'exercisedValue': 0, 'unexercisedValue': 0}, {'maxAge': 1, 'name': 'Karen  Halpert', 'title': 'Senior VP &amp; Head of Property Management', 'fiscalYear': 2023, 'exercisedValue': 0, 'unexercisedValue': 0}, {'maxAge': 1, 'name': 'Kieran  McGee', 'title': 'Senior Vice President of Investments', 'fiscalYear': 2023, 'exercisedValue': 0, 'unexercisedValue': 0}, {'maxAge': 1, 'name': 'Mr. James R. Todd', 'title': 'Senior VP &amp; Assistant General Counsel',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</si>
  <si>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</si>
  <si>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</si>
  <si>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</si>
  <si>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</si>
  <si>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</si>
  <si>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</si>
  <si>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</si>
  <si>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</si>
  <si>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</si>
  <si>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</si>
  <si>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</si>
  <si>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</si>
  <si>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</si>
  <si>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</si>
  <si>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</si>
  <si>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</si>
  <si>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</si>
  <si>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</si>
  <si>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</si>
  <si>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</si>
  <si>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</si>
  <si>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</si>
  <si>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</si>
  <si>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</si>
  <si>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</si>
  <si>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</si>
  <si>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</si>
  <si>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</si>
  <si>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</si>
  <si>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</si>
  <si>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</si>
  <si>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</si>
  <si>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</si>
  <si>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</si>
  <si>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</si>
  <si>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</si>
  <si>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</si>
  <si>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</si>
  <si>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</si>
  <si>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</si>
  <si>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</si>
  <si>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</si>
  <si>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</si>
  <si>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</si>
  <si>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</si>
  <si>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</si>
  <si>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</si>
  <si>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</si>
  <si>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</si>
  <si>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</si>
  <si>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</si>
  <si>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</si>
  <si>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</si>
  <si>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</si>
  <si>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</si>
  <si>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</si>
  <si>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</si>
  <si>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</si>
  <si>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</si>
  <si>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</si>
  <si>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</si>
  <si>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</si>
  <si>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</si>
  <si>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</si>
  <si>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</si>
  <si>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</si>
  <si>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</si>
  <si>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</si>
  <si>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</si>
  <si>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</si>
  <si>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</si>
  <si>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</si>
  <si>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</si>
  <si>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</si>
  <si>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</si>
  <si>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</si>
  <si>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Orion Office REIT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</si>
  <si>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</si>
  <si>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</si>
  <si>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</si>
  <si>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</si>
  <si>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</si>
  <si>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</si>
  <si>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</si>
  <si>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1e26b600-9502-3e2b-a3e0-871cd4e733f8</t>
  </si>
  <si>
    <t>messageBoardId</t>
  </si>
  <si>
    <t>finmb_1684297636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</si>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</sst>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nl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88.94391083652818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2.13720592E8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14.316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-5.457143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 t="s">
        <v>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14.0</v>
      </c>
      <c r="C2" s="1">
        <v>15.0</v>
      </c>
      <c r="D2" s="1">
        <v>-1.0</v>
      </c>
      <c r="E2" s="1">
        <v>-47.0</v>
      </c>
      <c r="F2" s="1">
        <v>-97.0</v>
      </c>
      <c r="G2" s="1">
        <v>-57.0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17.0</v>
      </c>
      <c r="C3" s="1">
        <v>18.0</v>
      </c>
      <c r="D3" s="1">
        <v>18.0</v>
      </c>
      <c r="E3" s="1">
        <v>20.0</v>
      </c>
      <c r="F3" s="1">
        <v>35.0</v>
      </c>
      <c r="G3" s="1">
        <v>34.0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10.0</v>
      </c>
      <c r="C4" s="1">
        <v>8.0</v>
      </c>
      <c r="D4" s="1">
        <v>7.0</v>
      </c>
      <c r="E4" s="1">
        <v>22.0</v>
      </c>
      <c r="F4" s="1">
        <v>94.0</v>
      </c>
      <c r="G4" s="1">
        <v>73.0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28.0</v>
      </c>
      <c r="C5" s="1">
        <v>26.0</v>
      </c>
      <c r="D5" s="1">
        <v>25.0</v>
      </c>
      <c r="E5" s="1">
        <v>42.0</v>
      </c>
      <c r="F5" s="1">
        <v>130.0</v>
      </c>
      <c r="G5" s="1">
        <v>108.0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0.0</v>
      </c>
      <c r="E6" s="1">
        <v>72.0</v>
      </c>
      <c r="F6" s="1">
        <v>4.0</v>
      </c>
      <c r="G6" s="1">
        <v>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0.0</v>
      </c>
      <c r="E7" s="1">
        <v>0.0</v>
      </c>
      <c r="F7" s="1">
        <v>-2.0</v>
      </c>
      <c r="G7" s="1">
        <v>-3.0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0.0</v>
      </c>
      <c r="D8" s="1">
        <v>18.0</v>
      </c>
      <c r="E8" s="1">
        <v>49.0</v>
      </c>
      <c r="F8" s="1">
        <v>66.0</v>
      </c>
      <c r="G8" s="1">
        <v>33.0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0.0</v>
      </c>
      <c r="E9" s="1">
        <v>5.0</v>
      </c>
      <c r="F9" s="1">
        <v>52.0</v>
      </c>
      <c r="G9" s="1">
        <v>43.0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0.0</v>
      </c>
      <c r="C10" s="1">
        <v>0.0</v>
      </c>
      <c r="D10" s="1">
        <v>0.0</v>
      </c>
      <c r="E10" s="1">
        <v>6.0</v>
      </c>
      <c r="F10" s="1">
        <v>1.0</v>
      </c>
      <c r="G10" s="1">
        <v>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-3.0</v>
      </c>
      <c r="C11" s="1">
        <v>-28.0</v>
      </c>
      <c r="D11" s="1">
        <v>61.0</v>
      </c>
      <c r="E11" s="1">
        <v>-5.0</v>
      </c>
      <c r="F11" s="1">
        <v>2.0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60.0</v>
      </c>
      <c r="C12" s="1">
        <v>-70.0</v>
      </c>
      <c r="D12" s="1">
        <v>-19.0</v>
      </c>
      <c r="E12" s="1">
        <v>11.0</v>
      </c>
      <c r="F12" s="1">
        <v>6.0</v>
      </c>
      <c r="G12" s="1">
        <v>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-1.0</v>
      </c>
      <c r="C13" s="1">
        <v>-1.0</v>
      </c>
      <c r="D13" s="1">
        <v>-81.0</v>
      </c>
      <c r="E13" s="1">
        <v>3.0</v>
      </c>
      <c r="F13" s="1">
        <v>1.0</v>
      </c>
      <c r="G13" s="1">
        <v>-4.0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42.0</v>
      </c>
      <c r="C14" s="1">
        <v>39.0</v>
      </c>
      <c r="D14" s="1">
        <v>42.0</v>
      </c>
      <c r="E14" s="1">
        <v>56.0</v>
      </c>
      <c r="F14" s="1">
        <v>114.0</v>
      </c>
      <c r="G14" s="1">
        <v>89.0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-2.0</v>
      </c>
      <c r="C15" s="1">
        <v>-53.0</v>
      </c>
      <c r="D15" s="1">
        <v>-46.0</v>
      </c>
      <c r="E15" s="1">
        <v>-9.0</v>
      </c>
      <c r="F15" s="1">
        <v>-11.0</v>
      </c>
      <c r="G15" s="1">
        <v>-20.0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0.0</v>
      </c>
      <c r="D16" s="1">
        <v>0.0</v>
      </c>
      <c r="E16" s="1">
        <v>0.0</v>
      </c>
      <c r="F16" s="1">
        <v>31.0</v>
      </c>
      <c r="G16" s="1">
        <v>23.0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-2.0</v>
      </c>
      <c r="C17" s="1">
        <v>-53.0</v>
      </c>
      <c r="D17" s="1">
        <v>-46.0</v>
      </c>
      <c r="E17" s="1">
        <v>-9.0</v>
      </c>
      <c r="F17" s="1">
        <v>20.0</v>
      </c>
      <c r="G17" s="1">
        <v>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0.0</v>
      </c>
      <c r="D18" s="1">
        <v>0.0</v>
      </c>
      <c r="E18" s="1">
        <v>-2.0</v>
      </c>
      <c r="F18" s="1">
        <v>2.0</v>
      </c>
      <c r="G18" s="1">
        <v>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85.0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-2.0</v>
      </c>
      <c r="C20" s="1">
        <v>-53.0</v>
      </c>
      <c r="D20" s="1">
        <v>-46.0</v>
      </c>
      <c r="E20" s="1">
        <v>-12.0</v>
      </c>
      <c r="F20" s="1">
        <v>22.0</v>
      </c>
      <c r="G20" s="1">
        <v>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0.0</v>
      </c>
      <c r="D21" s="1">
        <v>0.0</v>
      </c>
      <c r="E21" s="1">
        <v>355.0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0.0</v>
      </c>
      <c r="D22" s="1">
        <v>0.0</v>
      </c>
      <c r="E22" s="1">
        <v>265.0</v>
      </c>
      <c r="F22" s="1">
        <v>425.0</v>
      </c>
      <c r="G22" s="1">
        <v>175.0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0.0</v>
      </c>
      <c r="C23" s="1">
        <v>0.0</v>
      </c>
      <c r="D23" s="1">
        <v>0.0</v>
      </c>
      <c r="E23" s="1">
        <v>620.0</v>
      </c>
      <c r="F23" s="1">
        <v>425.0</v>
      </c>
      <c r="G23" s="1">
        <v>175.0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-91.0</v>
      </c>
      <c r="C24" s="1">
        <v>-96.0</v>
      </c>
      <c r="D24" s="1">
        <v>-32.0</v>
      </c>
      <c r="E24" s="1">
        <v>-36.0</v>
      </c>
      <c r="F24" s="1">
        <v>-515.0</v>
      </c>
      <c r="G24" s="1">
        <v>-234.0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-91.0</v>
      </c>
      <c r="C25" s="1">
        <v>-96.0</v>
      </c>
      <c r="D25" s="1">
        <v>-32.0</v>
      </c>
      <c r="E25" s="1">
        <v>-36.0</v>
      </c>
      <c r="F25" s="1">
        <v>-515.0</v>
      </c>
      <c r="G25" s="1">
        <v>-234.0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0.0</v>
      </c>
      <c r="C26" s="1">
        <v>0.0</v>
      </c>
      <c r="D26" s="1">
        <v>0.0</v>
      </c>
      <c r="E26" s="1">
        <v>0.0</v>
      </c>
      <c r="F26" s="1">
        <v>-2.0</v>
      </c>
      <c r="G26" s="1">
        <v>-5.0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-48.0</v>
      </c>
      <c r="C27" s="1">
        <v>-37.0</v>
      </c>
      <c r="D27" s="1">
        <v>-8.0</v>
      </c>
      <c r="E27" s="1">
        <v>0.0</v>
      </c>
      <c r="F27" s="1">
        <v>-16.0</v>
      </c>
      <c r="G27" s="1">
        <v>-22.0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-48.0</v>
      </c>
      <c r="C28" s="1">
        <v>-37.0</v>
      </c>
      <c r="D28" s="1">
        <v>-8.0</v>
      </c>
      <c r="E28" s="1">
        <v>0.0</v>
      </c>
      <c r="F28" s="1">
        <v>-16.0</v>
      </c>
      <c r="G28" s="1">
        <v>-22.0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0.0</v>
      </c>
      <c r="D29" s="1">
        <v>0.0</v>
      </c>
      <c r="E29" s="1">
        <v>-587.0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0.0</v>
      </c>
      <c r="D30" s="1">
        <v>0.0</v>
      </c>
      <c r="E30" s="1">
        <v>-14.0</v>
      </c>
      <c r="F30" s="1">
        <v>-3.0</v>
      </c>
      <c r="G30" s="1">
        <v>-5.0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-49.0</v>
      </c>
      <c r="C31" s="1">
        <v>-38.0</v>
      </c>
      <c r="D31" s="1">
        <v>-41.0</v>
      </c>
      <c r="E31" s="1">
        <v>-18.0</v>
      </c>
      <c r="F31" s="1">
        <v>-111.0</v>
      </c>
      <c r="G31" s="1">
        <v>-92.0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-9.0</v>
      </c>
      <c r="C32" s="1">
        <v>86.0</v>
      </c>
      <c r="D32" s="1">
        <v>19.0</v>
      </c>
      <c r="E32" s="1">
        <v>25.0</v>
      </c>
      <c r="F32" s="1">
        <v>25.0</v>
      </c>
      <c r="G32" s="1">
        <v>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13.0</v>
      </c>
      <c r="C34" s="1">
        <v>12.0</v>
      </c>
      <c r="D34" s="1">
        <v>10.0</v>
      </c>
      <c r="E34" s="1">
        <v>2.0</v>
      </c>
      <c r="F34" s="1">
        <v>25.0</v>
      </c>
      <c r="G34" s="1">
        <v>25.0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0.0</v>
      </c>
      <c r="C35" s="1">
        <v>0.0</v>
      </c>
      <c r="D35" s="1">
        <v>0.0</v>
      </c>
      <c r="E35" s="1">
        <v>9.0</v>
      </c>
      <c r="F35" s="1">
        <v>63.0</v>
      </c>
      <c r="G35" s="1">
        <v>46.0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-91.0</v>
      </c>
      <c r="C36" s="1">
        <v>-96.0</v>
      </c>
      <c r="D36" s="1">
        <v>-32.0</v>
      </c>
      <c r="E36" s="1">
        <v>584.0</v>
      </c>
      <c r="F36" s="1">
        <v>-90.0</v>
      </c>
      <c r="G36" s="1">
        <v>-59.0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0.0</v>
      </c>
      <c r="C37" s="1">
        <v>0.0</v>
      </c>
      <c r="D37" s="1">
        <v>37.0</v>
      </c>
      <c r="E37" s="1">
        <v>44.0</v>
      </c>
      <c r="F37" s="1">
        <v>80.0</v>
      </c>
      <c r="G37" s="1">
        <v>85.0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0.0</v>
      </c>
      <c r="C38" s="1">
        <v>0.0</v>
      </c>
      <c r="D38" s="1">
        <v>38.0</v>
      </c>
      <c r="E38" s="1">
        <v>46.0</v>
      </c>
      <c r="F38" s="1">
        <v>94.0</v>
      </c>
      <c r="G38" s="1">
        <v>99.0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0.0</v>
      </c>
      <c r="C39" s="1">
        <v>0.0</v>
      </c>
      <c r="D39" s="1">
        <v>-72.0</v>
      </c>
      <c r="E39" s="1">
        <v>-7.0</v>
      </c>
      <c r="F39" s="1">
        <v>24.0</v>
      </c>
      <c r="G39" s="1">
        <v>-3.0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0.0</v>
      </c>
      <c r="C3" s="1">
        <v>667.0</v>
      </c>
      <c r="D3" s="1">
        <v>642.0</v>
      </c>
      <c r="E3" s="1">
        <v>1510.0</v>
      </c>
      <c r="F3" s="1">
        <v>1390.0</v>
      </c>
      <c r="G3" s="1">
        <v>1350.0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-125.0</v>
      </c>
      <c r="D4" s="1">
        <v>-136.0</v>
      </c>
      <c r="E4" s="1">
        <v>-128.0</v>
      </c>
      <c r="F4" s="1">
        <v>-133.0</v>
      </c>
      <c r="G4" s="1">
        <v>-159.0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0.0</v>
      </c>
      <c r="C5" s="1">
        <v>542.0</v>
      </c>
      <c r="D5" s="1">
        <v>506.0</v>
      </c>
      <c r="E5" s="1">
        <v>1380.0</v>
      </c>
      <c r="F5" s="1">
        <v>1260.0</v>
      </c>
      <c r="G5" s="1">
        <v>1190.0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0.0</v>
      </c>
      <c r="C6" s="1">
        <v>542.0</v>
      </c>
      <c r="D6" s="1">
        <v>506.0</v>
      </c>
      <c r="E6" s="1">
        <v>1380.0</v>
      </c>
      <c r="F6" s="1">
        <v>1260.0</v>
      </c>
      <c r="G6" s="1">
        <v>1190.0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0.0</v>
      </c>
      <c r="C7" s="1">
        <v>0.0</v>
      </c>
      <c r="D7" s="1">
        <v>0.0</v>
      </c>
      <c r="E7" s="1">
        <v>29.0</v>
      </c>
      <c r="F7" s="1">
        <v>20.0</v>
      </c>
      <c r="G7" s="1">
        <v>22.0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0.0</v>
      </c>
      <c r="C8" s="1">
        <v>8.0</v>
      </c>
      <c r="D8" s="1">
        <v>7.0</v>
      </c>
      <c r="E8" s="1">
        <v>17.0</v>
      </c>
      <c r="F8" s="1">
        <v>21.0</v>
      </c>
      <c r="G8" s="1">
        <v>24.0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0.0</v>
      </c>
      <c r="C9" s="1">
        <v>90.0</v>
      </c>
      <c r="D9" s="1">
        <v>36.0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0.0</v>
      </c>
      <c r="C10" s="1">
        <v>37.0</v>
      </c>
      <c r="D10" s="1">
        <v>28.0</v>
      </c>
      <c r="E10" s="1">
        <v>298.0</v>
      </c>
      <c r="F10" s="1">
        <v>203.0</v>
      </c>
      <c r="G10" s="1">
        <v>126.0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0.0</v>
      </c>
      <c r="C11" s="1">
        <v>3.0</v>
      </c>
      <c r="D11" s="1">
        <v>3.0</v>
      </c>
      <c r="E11" s="1">
        <v>0.0</v>
      </c>
      <c r="F11" s="1">
        <v>34.0</v>
      </c>
      <c r="G11" s="1">
        <v>34.0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0.0</v>
      </c>
      <c r="C12" s="1">
        <v>15.0</v>
      </c>
      <c r="D12" s="1">
        <v>25.0</v>
      </c>
      <c r="E12" s="1">
        <v>3.0</v>
      </c>
      <c r="F12" s="1">
        <v>3.0</v>
      </c>
      <c r="G12" s="1">
        <v>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0.0</v>
      </c>
      <c r="C13" s="1">
        <v>0.0</v>
      </c>
      <c r="D13" s="1">
        <v>0.0</v>
      </c>
      <c r="E13" s="1">
        <v>29.0</v>
      </c>
      <c r="F13" s="1">
        <v>6.0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0.0</v>
      </c>
      <c r="C14" s="1">
        <v>0.0</v>
      </c>
      <c r="D14" s="1">
        <v>0.0</v>
      </c>
      <c r="E14" s="1">
        <v>6.0</v>
      </c>
      <c r="F14" s="1">
        <v>4.0</v>
      </c>
      <c r="G14" s="1">
        <v>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0.0</v>
      </c>
      <c r="C15" s="1">
        <v>0.0</v>
      </c>
      <c r="D15" s="1">
        <v>0.0</v>
      </c>
      <c r="E15" s="1">
        <v>19.0</v>
      </c>
      <c r="F15" s="1">
        <v>16.0</v>
      </c>
      <c r="G15" s="1">
        <v>18.0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592.0</v>
      </c>
      <c r="D16" s="1">
        <v>546.0</v>
      </c>
      <c r="E16" s="1">
        <v>1760.0</v>
      </c>
      <c r="F16" s="1">
        <v>1570.0</v>
      </c>
      <c r="G16" s="1">
        <v>1420.0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>
        <v>31.0</v>
      </c>
      <c r="D18" s="1">
        <v>14.0</v>
      </c>
      <c r="E18" s="1">
        <v>0.0</v>
      </c>
      <c r="F18" s="1">
        <v>174.0</v>
      </c>
      <c r="G18" s="1">
        <v>26.0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0.0</v>
      </c>
      <c r="C19" s="1">
        <v>0.0</v>
      </c>
      <c r="D19" s="1">
        <v>10.0</v>
      </c>
      <c r="E19" s="1">
        <v>1.0</v>
      </c>
      <c r="F19" s="1">
        <v>1.0</v>
      </c>
      <c r="G19" s="1">
        <v>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0.0</v>
      </c>
      <c r="C20" s="1">
        <v>38.0</v>
      </c>
      <c r="D20" s="1">
        <v>23.0</v>
      </c>
      <c r="E20" s="1">
        <v>617.0</v>
      </c>
      <c r="F20" s="1">
        <v>352.0</v>
      </c>
      <c r="G20" s="1">
        <v>469.0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0.0</v>
      </c>
      <c r="C21" s="1">
        <v>0.0</v>
      </c>
      <c r="D21" s="1">
        <v>2.0</v>
      </c>
      <c r="E21" s="1">
        <v>9.0</v>
      </c>
      <c r="F21" s="1">
        <v>9.0</v>
      </c>
      <c r="G21" s="1">
        <v>10.0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0.0</v>
      </c>
      <c r="C22" s="1">
        <v>92.0</v>
      </c>
      <c r="D22" s="1">
        <v>84.0</v>
      </c>
      <c r="E22" s="1">
        <v>1.0</v>
      </c>
      <c r="F22" s="1">
        <v>1.0</v>
      </c>
      <c r="G22" s="1">
        <v>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0.0</v>
      </c>
      <c r="D23" s="1">
        <v>0.0</v>
      </c>
      <c r="E23" s="1">
        <v>15.0</v>
      </c>
      <c r="F23" s="1">
        <v>22.0</v>
      </c>
      <c r="G23" s="1">
        <v>22.0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0.0</v>
      </c>
      <c r="C24" s="1">
        <v>0.0</v>
      </c>
      <c r="D24" s="1">
        <v>0.0</v>
      </c>
      <c r="E24" s="1">
        <v>12.0</v>
      </c>
      <c r="F24" s="1">
        <v>8.0</v>
      </c>
      <c r="G24" s="1">
        <v>11.0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13.0</v>
      </c>
      <c r="D25" s="1">
        <v>9.0</v>
      </c>
      <c r="E25" s="1">
        <v>26.0</v>
      </c>
      <c r="F25" s="1">
        <v>26.0</v>
      </c>
      <c r="G25" s="1">
        <v>20.0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84.0</v>
      </c>
      <c r="D26" s="1">
        <v>49.0</v>
      </c>
      <c r="E26" s="1">
        <v>671.0</v>
      </c>
      <c r="F26" s="1">
        <v>595.0</v>
      </c>
      <c r="G26" s="1">
        <v>537.0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508.0</v>
      </c>
      <c r="D27" s="1">
        <v>497.0</v>
      </c>
      <c r="E27" s="1">
        <v>5.0</v>
      </c>
      <c r="F27" s="1">
        <v>5.0</v>
      </c>
      <c r="G27" s="1">
        <v>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0.0</v>
      </c>
      <c r="C28" s="1">
        <v>0.0</v>
      </c>
      <c r="D28" s="1">
        <v>0.0</v>
      </c>
      <c r="E28" s="1">
        <v>1150.0</v>
      </c>
      <c r="F28" s="1">
        <v>1150.0</v>
      </c>
      <c r="G28" s="1">
        <v>1140.0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0.0</v>
      </c>
      <c r="D29" s="1">
        <v>0.0</v>
      </c>
      <c r="E29" s="1">
        <v>-58.0</v>
      </c>
      <c r="F29" s="1">
        <v>-179.0</v>
      </c>
      <c r="G29" s="1">
        <v>-259.0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0.0</v>
      </c>
      <c r="C30" s="1">
        <v>0.0</v>
      </c>
      <c r="D30" s="1">
        <v>0.0</v>
      </c>
      <c r="E30" s="1">
        <v>29.0</v>
      </c>
      <c r="F30" s="1">
        <v>6.0</v>
      </c>
      <c r="G30" s="1">
        <v>-26.0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0.0</v>
      </c>
      <c r="C31" s="1">
        <v>508.0</v>
      </c>
      <c r="D31" s="1">
        <v>497.0</v>
      </c>
      <c r="E31" s="1">
        <v>1090.0</v>
      </c>
      <c r="F31" s="1">
        <v>974.0</v>
      </c>
      <c r="G31" s="1">
        <v>886.0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0.0</v>
      </c>
      <c r="C32" s="1">
        <v>0.0</v>
      </c>
      <c r="D32" s="1">
        <v>0.0</v>
      </c>
      <c r="E32" s="1">
        <v>1.0</v>
      </c>
      <c r="F32" s="1">
        <v>1.0</v>
      </c>
      <c r="G32" s="1">
        <v>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508.0</v>
      </c>
      <c r="D33" s="1">
        <v>497.0</v>
      </c>
      <c r="E33" s="1">
        <v>1090.0</v>
      </c>
      <c r="F33" s="1">
        <v>976.0</v>
      </c>
      <c r="G33" s="1">
        <v>887.0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0.0</v>
      </c>
      <c r="C34" s="1">
        <v>592.0</v>
      </c>
      <c r="D34" s="1">
        <v>546.0</v>
      </c>
      <c r="E34" s="1">
        <v>1760.0</v>
      </c>
      <c r="F34" s="1">
        <v>1570.0</v>
      </c>
      <c r="G34" s="1">
        <v>1420.0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0.0</v>
      </c>
      <c r="C36" s="1">
        <v>0.0</v>
      </c>
      <c r="D36" s="1">
        <v>10.0</v>
      </c>
      <c r="E36" s="1">
        <v>56.0</v>
      </c>
      <c r="F36" s="1">
        <v>56.0</v>
      </c>
      <c r="G36" s="1">
        <v>55.0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0.0</v>
      </c>
      <c r="C37" s="1">
        <v>0.0</v>
      </c>
      <c r="D37" s="1">
        <v>10.0</v>
      </c>
      <c r="E37" s="1">
        <v>56.0</v>
      </c>
      <c r="F37" s="1">
        <v>56.0</v>
      </c>
      <c r="G37" s="1">
        <v>55.0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0.0</v>
      </c>
      <c r="C38" s="1">
        <v>0.0</v>
      </c>
      <c r="D38" s="1">
        <v>0.0</v>
      </c>
      <c r="E38" s="1" t="s">
        <v>97</v>
      </c>
      <c r="F38" s="1" t="s">
        <v>98</v>
      </c>
      <c r="G38" s="1" t="s">
        <v>99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471.0</v>
      </c>
      <c r="D39" s="1">
        <v>468.0</v>
      </c>
      <c r="E39" s="1">
        <v>789.0</v>
      </c>
      <c r="F39" s="1">
        <v>772.0</v>
      </c>
      <c r="G39" s="1">
        <v>759.0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0.0</v>
      </c>
      <c r="D40" s="1">
        <v>0.0</v>
      </c>
      <c r="E40" s="1" t="s">
        <v>102</v>
      </c>
      <c r="F40" s="1" t="s">
        <v>103</v>
      </c>
      <c r="G40" s="1" t="s">
        <v>104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0.0</v>
      </c>
      <c r="C41" s="1">
        <v>70.0</v>
      </c>
      <c r="D41" s="1">
        <v>39.0</v>
      </c>
      <c r="E41" s="1">
        <v>627.0</v>
      </c>
      <c r="F41" s="1">
        <v>537.0</v>
      </c>
      <c r="G41" s="1">
        <v>480.0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0.0</v>
      </c>
      <c r="C42" s="1">
        <v>70.0</v>
      </c>
      <c r="D42" s="1">
        <v>39.0</v>
      </c>
      <c r="E42" s="1">
        <v>597.0</v>
      </c>
      <c r="F42" s="1">
        <v>510.0</v>
      </c>
      <c r="G42" s="1">
        <v>458.0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0.0</v>
      </c>
      <c r="C43" s="1">
        <v>0.0</v>
      </c>
      <c r="D43" s="1">
        <v>0.0</v>
      </c>
      <c r="E43" s="1">
        <v>2.0</v>
      </c>
      <c r="F43" s="1">
        <v>8.0</v>
      </c>
      <c r="G43" s="1">
        <v>10.0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0.0</v>
      </c>
      <c r="C44" s="1">
        <v>0.0</v>
      </c>
      <c r="D44" s="1">
        <v>0.0</v>
      </c>
      <c r="E44" s="1">
        <v>1.0</v>
      </c>
      <c r="F44" s="1">
        <v>1.0</v>
      </c>
      <c r="G44" s="1">
        <v>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0.0</v>
      </c>
      <c r="C45" s="1">
        <v>0.0</v>
      </c>
      <c r="D45" s="1">
        <v>0.0</v>
      </c>
      <c r="E45" s="1">
        <v>18.0</v>
      </c>
      <c r="F45" s="1">
        <v>15.0</v>
      </c>
      <c r="G45" s="1">
        <v>13.0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0.0</v>
      </c>
      <c r="C46" s="1">
        <v>0.0</v>
      </c>
      <c r="D46" s="1">
        <v>3.0</v>
      </c>
      <c r="E46" s="1">
        <v>3.0</v>
      </c>
      <c r="F46" s="1">
        <v>3.0</v>
      </c>
      <c r="G46" s="1">
        <v>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0.0</v>
      </c>
      <c r="C47" s="1">
        <v>71.0</v>
      </c>
      <c r="D47" s="1">
        <v>71.0</v>
      </c>
      <c r="E47" s="1">
        <v>250.0</v>
      </c>
      <c r="F47" s="1">
        <v>238.0</v>
      </c>
      <c r="G47" s="1">
        <v>223.0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0.0</v>
      </c>
      <c r="C48" s="1">
        <v>588.0</v>
      </c>
      <c r="D48" s="1">
        <v>563.0</v>
      </c>
      <c r="E48" s="1">
        <v>1230.0</v>
      </c>
      <c r="F48" s="1">
        <v>1130.0</v>
      </c>
      <c r="G48" s="1">
        <v>1100.0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>
        <v>0.0</v>
      </c>
      <c r="D49" s="1">
        <v>0.0</v>
      </c>
      <c r="E49" s="1">
        <v>26.0</v>
      </c>
      <c r="F49" s="1">
        <v>35.0</v>
      </c>
      <c r="G49" s="1">
        <v>38.0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</v>
      </c>
      <c r="B2" s="1">
        <v>54.0</v>
      </c>
      <c r="C2" s="1">
        <v>53.0</v>
      </c>
      <c r="D2" s="1">
        <v>53.0</v>
      </c>
      <c r="E2" s="1">
        <v>79.0</v>
      </c>
      <c r="F2" s="1">
        <v>207.0</v>
      </c>
      <c r="G2" s="1">
        <v>194.0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115</v>
      </c>
      <c r="B3" s="1">
        <v>0.0</v>
      </c>
      <c r="C3" s="1">
        <v>0.0</v>
      </c>
      <c r="D3" s="1">
        <v>0.0</v>
      </c>
      <c r="E3" s="1">
        <v>21.0</v>
      </c>
      <c r="F3" s="1">
        <v>24.0</v>
      </c>
      <c r="G3" s="1">
        <v>36.0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116</v>
      </c>
      <c r="B4" s="1">
        <v>54.0</v>
      </c>
      <c r="C4" s="1">
        <v>53.0</v>
      </c>
      <c r="D4" s="1">
        <v>53.0</v>
      </c>
      <c r="E4" s="1">
        <v>79.0</v>
      </c>
      <c r="F4" s="1">
        <v>208.0</v>
      </c>
      <c r="G4" s="1">
        <v>195.0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0.0</v>
      </c>
      <c r="C5" s="1">
        <v>0.0</v>
      </c>
      <c r="D5" s="1">
        <v>0.0</v>
      </c>
      <c r="E5" s="1">
        <v>21.0</v>
      </c>
      <c r="F5" s="1">
        <v>63.0</v>
      </c>
      <c r="G5" s="1">
        <v>61.0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</v>
      </c>
      <c r="B6" s="1">
        <v>3.0</v>
      </c>
      <c r="C6" s="1">
        <v>2.0</v>
      </c>
      <c r="D6" s="1">
        <v>2.0</v>
      </c>
      <c r="E6" s="1">
        <v>3.0</v>
      </c>
      <c r="F6" s="1">
        <v>15.0</v>
      </c>
      <c r="G6" s="1">
        <v>18.0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1">
        <v>28.0</v>
      </c>
      <c r="C7" s="1">
        <v>26.0</v>
      </c>
      <c r="D7" s="1">
        <v>25.0</v>
      </c>
      <c r="E7" s="1">
        <v>43.0</v>
      </c>
      <c r="F7" s="1">
        <v>131.0</v>
      </c>
      <c r="G7" s="1">
        <v>109.0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>
        <v>5.0</v>
      </c>
      <c r="C8" s="1">
        <v>5.0</v>
      </c>
      <c r="D8" s="1">
        <v>5.0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</v>
      </c>
      <c r="B9" s="1">
        <v>36.0</v>
      </c>
      <c r="C9" s="1">
        <v>34.0</v>
      </c>
      <c r="D9" s="1">
        <v>33.0</v>
      </c>
      <c r="E9" s="1">
        <v>69.0</v>
      </c>
      <c r="F9" s="1">
        <v>210.0</v>
      </c>
      <c r="G9" s="1">
        <v>189.0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>
        <v>18.0</v>
      </c>
      <c r="C10" s="1">
        <v>18.0</v>
      </c>
      <c r="D10" s="1">
        <v>19.0</v>
      </c>
      <c r="E10" s="1">
        <v>10.0</v>
      </c>
      <c r="F10" s="1">
        <v>-2.0</v>
      </c>
      <c r="G10" s="1">
        <v>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>
        <v>-3.0</v>
      </c>
      <c r="C11" s="1">
        <v>-3.0</v>
      </c>
      <c r="D11" s="1">
        <v>-2.0</v>
      </c>
      <c r="E11" s="1">
        <v>-4.0</v>
      </c>
      <c r="F11" s="1">
        <v>-30.0</v>
      </c>
      <c r="G11" s="1">
        <v>-29.0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</v>
      </c>
      <c r="B12" s="1">
        <v>-3.0</v>
      </c>
      <c r="C12" s="1">
        <v>-3.0</v>
      </c>
      <c r="D12" s="1">
        <v>-2.0</v>
      </c>
      <c r="E12" s="1">
        <v>-4.0</v>
      </c>
      <c r="F12" s="1">
        <v>-30.0</v>
      </c>
      <c r="G12" s="1">
        <v>-29.0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</v>
      </c>
      <c r="B13" s="1">
        <v>0.0</v>
      </c>
      <c r="C13" s="1">
        <v>0.0</v>
      </c>
      <c r="D13" s="1">
        <v>0.0</v>
      </c>
      <c r="E13" s="1">
        <v>0.0</v>
      </c>
      <c r="F13" s="1">
        <v>22.0</v>
      </c>
      <c r="G13" s="1">
        <v>91.0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</v>
      </c>
      <c r="B14" s="1">
        <v>14.0</v>
      </c>
      <c r="C14" s="1">
        <v>15.0</v>
      </c>
      <c r="D14" s="1">
        <v>16.0</v>
      </c>
      <c r="E14" s="1">
        <v>6.0</v>
      </c>
      <c r="F14" s="1">
        <v>-32.0</v>
      </c>
      <c r="G14" s="1">
        <v>-23.0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</v>
      </c>
      <c r="B15" s="1">
        <v>0.0</v>
      </c>
      <c r="C15" s="1">
        <v>0.0</v>
      </c>
      <c r="D15" s="1">
        <v>0.0</v>
      </c>
      <c r="E15" s="1">
        <v>0.0</v>
      </c>
      <c r="F15" s="1">
        <v>2.0</v>
      </c>
      <c r="G15" s="1">
        <v>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</v>
      </c>
      <c r="B16" s="1">
        <v>0.0</v>
      </c>
      <c r="C16" s="1">
        <v>0.0</v>
      </c>
      <c r="D16" s="1">
        <v>-18.0</v>
      </c>
      <c r="E16" s="1">
        <v>-49.0</v>
      </c>
      <c r="F16" s="1">
        <v>-66.0</v>
      </c>
      <c r="G16" s="1">
        <v>-33.0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</v>
      </c>
      <c r="B17" s="1">
        <v>0.0</v>
      </c>
      <c r="C17" s="1">
        <v>0.0</v>
      </c>
      <c r="D17" s="1">
        <v>0.0</v>
      </c>
      <c r="E17" s="1">
        <v>-3.0</v>
      </c>
      <c r="F17" s="1">
        <v>-46.0</v>
      </c>
      <c r="G17" s="1">
        <v>-50.0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</v>
      </c>
      <c r="B18" s="1">
        <v>14.0</v>
      </c>
      <c r="C18" s="1">
        <v>15.0</v>
      </c>
      <c r="D18" s="1">
        <v>-1.0</v>
      </c>
      <c r="E18" s="1">
        <v>-47.0</v>
      </c>
      <c r="F18" s="1">
        <v>-97.0</v>
      </c>
      <c r="G18" s="1">
        <v>-56.0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</v>
      </c>
      <c r="B19" s="1">
        <v>0.0</v>
      </c>
      <c r="C19" s="1">
        <v>0.0</v>
      </c>
      <c r="D19" s="1">
        <v>0.0</v>
      </c>
      <c r="E19" s="1">
        <v>15.0</v>
      </c>
      <c r="F19" s="1">
        <v>21.0</v>
      </c>
      <c r="G19" s="1">
        <v>45.0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>
        <v>14.0</v>
      </c>
      <c r="C20" s="1">
        <v>15.0</v>
      </c>
      <c r="D20" s="1">
        <v>-1.0</v>
      </c>
      <c r="E20" s="1">
        <v>-47.0</v>
      </c>
      <c r="F20" s="1">
        <v>-97.0</v>
      </c>
      <c r="G20" s="1">
        <v>-57.0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</v>
      </c>
      <c r="B21" s="1">
        <v>14.0</v>
      </c>
      <c r="C21" s="1">
        <v>15.0</v>
      </c>
      <c r="D21" s="1">
        <v>-1.0</v>
      </c>
      <c r="E21" s="1">
        <v>-47.0</v>
      </c>
      <c r="F21" s="1">
        <v>-97.0</v>
      </c>
      <c r="G21" s="1">
        <v>-57.0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</v>
      </c>
      <c r="B22" s="1">
        <v>0.0</v>
      </c>
      <c r="C22" s="1">
        <v>0.0</v>
      </c>
      <c r="D22" s="1">
        <v>0.0</v>
      </c>
      <c r="E22" s="1">
        <v>-1.0</v>
      </c>
      <c r="F22" s="1">
        <v>-2.0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14.0</v>
      </c>
      <c r="C23" s="1">
        <v>15.0</v>
      </c>
      <c r="D23" s="1">
        <v>-1.0</v>
      </c>
      <c r="E23" s="1">
        <v>-47.0</v>
      </c>
      <c r="F23" s="1">
        <v>-97.0</v>
      </c>
      <c r="G23" s="1">
        <v>-57.0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1">
        <v>14.0</v>
      </c>
      <c r="C24" s="1">
        <v>15.0</v>
      </c>
      <c r="D24" s="1">
        <v>-1.0</v>
      </c>
      <c r="E24" s="1">
        <v>-47.0</v>
      </c>
      <c r="F24" s="1">
        <v>-97.0</v>
      </c>
      <c r="G24" s="1">
        <v>-57.0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>
        <v>14.0</v>
      </c>
      <c r="C25" s="1">
        <v>15.0</v>
      </c>
      <c r="D25" s="1">
        <v>-1.0</v>
      </c>
      <c r="E25" s="1">
        <v>-47.0</v>
      </c>
      <c r="F25" s="1">
        <v>-97.0</v>
      </c>
      <c r="G25" s="1">
        <v>-57.0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>
        <v>0.0</v>
      </c>
      <c r="C27" s="1">
        <v>0.0</v>
      </c>
      <c r="D27" s="1" t="s">
        <v>139</v>
      </c>
      <c r="E27" s="1" t="s">
        <v>140</v>
      </c>
      <c r="F27" s="1" t="s">
        <v>141</v>
      </c>
      <c r="G27" s="1" t="s">
        <v>142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>
        <v>0.0</v>
      </c>
      <c r="C28" s="1">
        <v>0.0</v>
      </c>
      <c r="D28" s="1" t="s">
        <v>139</v>
      </c>
      <c r="E28" s="1" t="s">
        <v>140</v>
      </c>
      <c r="F28" s="1" t="s">
        <v>141</v>
      </c>
      <c r="G28" s="1" t="s">
        <v>142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0.0</v>
      </c>
      <c r="C29" s="1">
        <v>0.0</v>
      </c>
      <c r="D29" s="1">
        <v>10.0</v>
      </c>
      <c r="E29" s="1">
        <v>56.0</v>
      </c>
      <c r="F29" s="1">
        <v>56.0</v>
      </c>
      <c r="G29" s="1">
        <v>56.0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>
        <v>0.0</v>
      </c>
      <c r="C30" s="1">
        <v>0.0</v>
      </c>
      <c r="D30" s="1" t="s">
        <v>139</v>
      </c>
      <c r="E30" s="1" t="s">
        <v>140</v>
      </c>
      <c r="F30" s="1" t="s">
        <v>141</v>
      </c>
      <c r="G30" s="1" t="s">
        <v>142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>
        <v>0.0</v>
      </c>
      <c r="C31" s="1">
        <v>0.0</v>
      </c>
      <c r="D31" s="1" t="s">
        <v>139</v>
      </c>
      <c r="E31" s="1" t="s">
        <v>140</v>
      </c>
      <c r="F31" s="1" t="s">
        <v>141</v>
      </c>
      <c r="G31" s="1" t="s">
        <v>142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>
        <v>0.0</v>
      </c>
      <c r="C32" s="1">
        <v>0.0</v>
      </c>
      <c r="D32" s="1">
        <v>10.0</v>
      </c>
      <c r="E32" s="1">
        <v>56.0</v>
      </c>
      <c r="F32" s="1">
        <v>56.0</v>
      </c>
      <c r="G32" s="1">
        <v>56.0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>
        <v>0.0</v>
      </c>
      <c r="C33" s="1">
        <v>0.0</v>
      </c>
      <c r="D33" s="1" t="s">
        <v>149</v>
      </c>
      <c r="E33" s="1" t="s">
        <v>150</v>
      </c>
      <c r="F33" s="1" t="s">
        <v>151</v>
      </c>
      <c r="G33" s="1" t="s">
        <v>152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153</v>
      </c>
      <c r="B34" s="1">
        <v>0.0</v>
      </c>
      <c r="C34" s="1">
        <v>0.0</v>
      </c>
      <c r="D34" s="1" t="s">
        <v>149</v>
      </c>
      <c r="E34" s="1" t="s">
        <v>150</v>
      </c>
      <c r="F34" s="1" t="s">
        <v>151</v>
      </c>
      <c r="G34" s="1" t="s">
        <v>152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154</v>
      </c>
      <c r="B35" s="1">
        <v>0.0</v>
      </c>
      <c r="C35" s="1">
        <v>0.0</v>
      </c>
      <c r="D35" s="1">
        <v>0.0</v>
      </c>
      <c r="E35" s="1">
        <v>0.0</v>
      </c>
      <c r="F35" s="1" t="s">
        <v>155</v>
      </c>
      <c r="G35" s="1" t="s">
        <v>155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156</v>
      </c>
      <c r="B36" s="1" t="s">
        <v>157</v>
      </c>
      <c r="C36" s="1" t="s">
        <v>158</v>
      </c>
      <c r="D36" s="1" t="s">
        <v>159</v>
      </c>
      <c r="E36" s="1">
        <v>0.0</v>
      </c>
      <c r="F36" s="1" t="s">
        <v>160</v>
      </c>
      <c r="G36" s="1" t="s">
        <v>161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>
        <v>46.0</v>
      </c>
      <c r="C38" s="1">
        <v>45.0</v>
      </c>
      <c r="D38" s="1">
        <v>45.0</v>
      </c>
      <c r="E38" s="1">
        <v>53.0</v>
      </c>
      <c r="F38" s="1">
        <v>127.0</v>
      </c>
      <c r="G38" s="1">
        <v>113.0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163</v>
      </c>
      <c r="B39" s="1">
        <v>28.0</v>
      </c>
      <c r="C39" s="1">
        <v>27.0</v>
      </c>
      <c r="D39" s="1">
        <v>27.0</v>
      </c>
      <c r="E39" s="1">
        <v>32.0</v>
      </c>
      <c r="F39" s="1">
        <v>91.0</v>
      </c>
      <c r="G39" s="1">
        <v>79.0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164</v>
      </c>
      <c r="B40" s="1">
        <v>18.0</v>
      </c>
      <c r="C40" s="1">
        <v>18.0</v>
      </c>
      <c r="D40" s="1">
        <v>19.0</v>
      </c>
      <c r="E40" s="1">
        <v>10.0</v>
      </c>
      <c r="F40" s="1">
        <v>-2.0</v>
      </c>
      <c r="G40" s="1">
        <v>5.0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1">
        <v>0.0</v>
      </c>
      <c r="C41" s="1">
        <v>0.0</v>
      </c>
      <c r="D41" s="1">
        <v>0.0</v>
      </c>
      <c r="E41" s="1">
        <v>53.0</v>
      </c>
      <c r="F41" s="1">
        <v>128.0</v>
      </c>
      <c r="G41" s="1">
        <v>115.0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>
        <v>0.0</v>
      </c>
      <c r="C42" s="1">
        <v>0.0</v>
      </c>
      <c r="D42" s="1">
        <v>0.0</v>
      </c>
      <c r="E42" s="1">
        <v>79.0</v>
      </c>
      <c r="F42" s="1">
        <v>208.0</v>
      </c>
      <c r="G42" s="1">
        <v>195.0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167</v>
      </c>
      <c r="B43" s="1">
        <v>0.0</v>
      </c>
      <c r="C43" s="1">
        <v>0.0</v>
      </c>
      <c r="D43" s="1">
        <v>0.0</v>
      </c>
      <c r="E43" s="1" t="s">
        <v>168</v>
      </c>
      <c r="F43" s="1" t="s">
        <v>169</v>
      </c>
      <c r="G43" s="1" t="s">
        <v>170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171</v>
      </c>
      <c r="B44" s="1">
        <v>9.0</v>
      </c>
      <c r="C44" s="1">
        <v>9.0</v>
      </c>
      <c r="D44" s="1">
        <v>10.0</v>
      </c>
      <c r="E44" s="1">
        <v>3.0</v>
      </c>
      <c r="F44" s="1">
        <v>-20.0</v>
      </c>
      <c r="G44" s="1">
        <v>-14.0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173</v>
      </c>
      <c r="B46" s="1">
        <v>3.0</v>
      </c>
      <c r="C46" s="1">
        <v>2.0</v>
      </c>
      <c r="D46" s="1">
        <v>2.0</v>
      </c>
      <c r="E46" s="1">
        <v>3.0</v>
      </c>
      <c r="F46" s="1">
        <v>15.0</v>
      </c>
      <c r="G46" s="1">
        <v>18.0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174</v>
      </c>
      <c r="B47" s="1">
        <v>0.0</v>
      </c>
      <c r="C47" s="1">
        <v>0.0</v>
      </c>
      <c r="D47" s="1">
        <v>0.0</v>
      </c>
      <c r="E47" s="1">
        <v>30.0</v>
      </c>
      <c r="F47" s="1">
        <v>1.0</v>
      </c>
      <c r="G47" s="1">
        <v>1.0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175</v>
      </c>
      <c r="B48" s="1">
        <v>0.0</v>
      </c>
      <c r="C48" s="1">
        <v>0.0</v>
      </c>
      <c r="D48" s="1">
        <v>0.0</v>
      </c>
      <c r="E48" s="1">
        <v>3.0</v>
      </c>
      <c r="F48" s="1">
        <v>41.0</v>
      </c>
      <c r="G48" s="1">
        <v>61.0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176</v>
      </c>
      <c r="B49" s="1">
        <v>0.0</v>
      </c>
      <c r="C49" s="1">
        <v>0.0</v>
      </c>
      <c r="D49" s="1">
        <v>0.0</v>
      </c>
      <c r="E49" s="1">
        <v>26.0</v>
      </c>
      <c r="F49" s="1">
        <v>58.0</v>
      </c>
      <c r="G49" s="1">
        <v>68.0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177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2.0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178</v>
      </c>
      <c r="B51" s="1">
        <v>0.0</v>
      </c>
      <c r="C51" s="1">
        <v>0.0</v>
      </c>
      <c r="D51" s="1">
        <v>0.0</v>
      </c>
      <c r="E51" s="1">
        <v>6.0</v>
      </c>
      <c r="F51" s="1">
        <v>1.0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179</v>
      </c>
      <c r="B52" s="1">
        <v>0.0</v>
      </c>
      <c r="C52" s="1">
        <v>0.0</v>
      </c>
      <c r="D52" s="1">
        <v>0.0</v>
      </c>
      <c r="E52" s="1">
        <v>6.0</v>
      </c>
      <c r="F52" s="1">
        <v>1.0</v>
      </c>
      <c r="G52" s="1">
        <v>2.0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>
        <v>0.0</v>
      </c>
      <c r="C3" s="1">
        <v>0.0</v>
      </c>
      <c r="D3" s="1" t="s">
        <v>182</v>
      </c>
      <c r="E3" s="1" t="s">
        <v>183</v>
      </c>
      <c r="F3" s="1" t="s">
        <v>184</v>
      </c>
      <c r="G3" s="1" t="s">
        <v>185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186</v>
      </c>
      <c r="B4" s="1">
        <v>0.0</v>
      </c>
      <c r="C4" s="1">
        <v>0.0</v>
      </c>
      <c r="D4" s="1" t="s">
        <v>187</v>
      </c>
      <c r="E4" s="1" t="s">
        <v>188</v>
      </c>
      <c r="F4" s="1" t="s">
        <v>184</v>
      </c>
      <c r="G4" s="1" t="s">
        <v>189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>
        <v>0.0</v>
      </c>
      <c r="C5" s="1">
        <v>0.0</v>
      </c>
      <c r="D5" s="1" t="s">
        <v>191</v>
      </c>
      <c r="E5" s="1" t="s">
        <v>192</v>
      </c>
      <c r="F5" s="1" t="s">
        <v>193</v>
      </c>
      <c r="G5" s="1" t="s">
        <v>194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195</v>
      </c>
      <c r="B6" s="1">
        <v>0.0</v>
      </c>
      <c r="C6" s="1">
        <v>0.0</v>
      </c>
      <c r="D6" s="1" t="s">
        <v>191</v>
      </c>
      <c r="E6" s="1" t="s">
        <v>192</v>
      </c>
      <c r="F6" s="1" t="s">
        <v>196</v>
      </c>
      <c r="G6" s="1" t="s">
        <v>197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199</v>
      </c>
      <c r="B8" s="1">
        <v>100.0</v>
      </c>
      <c r="C8" s="1">
        <v>100.0</v>
      </c>
      <c r="D8" s="1">
        <v>100.0</v>
      </c>
      <c r="E8" s="1" t="s">
        <v>200</v>
      </c>
      <c r="F8" s="1" t="s">
        <v>201</v>
      </c>
      <c r="G8" s="1" t="s">
        <v>202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203</v>
      </c>
      <c r="B9" s="1" t="s">
        <v>204</v>
      </c>
      <c r="C9" s="1" t="s">
        <v>205</v>
      </c>
      <c r="D9" s="1" t="s">
        <v>206</v>
      </c>
      <c r="E9" s="1" t="s">
        <v>207</v>
      </c>
      <c r="F9" s="1" t="s">
        <v>208</v>
      </c>
      <c r="G9" s="1" t="s">
        <v>209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210</v>
      </c>
      <c r="B10" s="1" t="s">
        <v>211</v>
      </c>
      <c r="C10" s="1" t="s">
        <v>212</v>
      </c>
      <c r="D10" s="1" t="s">
        <v>213</v>
      </c>
      <c r="E10" s="1" t="s">
        <v>214</v>
      </c>
      <c r="F10" s="1" t="s">
        <v>215</v>
      </c>
      <c r="G10" s="1" t="s">
        <v>216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217</v>
      </c>
      <c r="B11" s="1" t="s">
        <v>218</v>
      </c>
      <c r="C11" s="1" t="s">
        <v>219</v>
      </c>
      <c r="D11" s="1" t="s">
        <v>220</v>
      </c>
      <c r="E11" s="1" t="s">
        <v>221</v>
      </c>
      <c r="F11" s="1" t="s">
        <v>222</v>
      </c>
      <c r="G11" s="1" t="s">
        <v>223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224</v>
      </c>
      <c r="B12" s="1" t="s">
        <v>225</v>
      </c>
      <c r="C12" s="1" t="s">
        <v>226</v>
      </c>
      <c r="D12" s="1" t="s">
        <v>227</v>
      </c>
      <c r="E12" s="1" t="s">
        <v>228</v>
      </c>
      <c r="F12" s="1" t="s">
        <v>229</v>
      </c>
      <c r="G12" s="1" t="s">
        <v>230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231</v>
      </c>
      <c r="B13" s="1" t="s">
        <v>232</v>
      </c>
      <c r="C13" s="1" t="s">
        <v>233</v>
      </c>
      <c r="D13" s="1" t="s">
        <v>234</v>
      </c>
      <c r="E13" s="1" t="s">
        <v>235</v>
      </c>
      <c r="F13" s="1" t="s">
        <v>236</v>
      </c>
      <c r="G13" s="1" t="s">
        <v>237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238</v>
      </c>
      <c r="B14" s="1" t="s">
        <v>232</v>
      </c>
      <c r="C14" s="1" t="s">
        <v>233</v>
      </c>
      <c r="D14" s="1" t="s">
        <v>234</v>
      </c>
      <c r="E14" s="1" t="s">
        <v>239</v>
      </c>
      <c r="F14" s="1" t="s">
        <v>240</v>
      </c>
      <c r="G14" s="1" t="s">
        <v>237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241</v>
      </c>
      <c r="B15" s="1" t="s">
        <v>232</v>
      </c>
      <c r="C15" s="1" t="s">
        <v>233</v>
      </c>
      <c r="D15" s="1" t="s">
        <v>234</v>
      </c>
      <c r="E15" s="1" t="s">
        <v>239</v>
      </c>
      <c r="F15" s="1" t="s">
        <v>240</v>
      </c>
      <c r="G15" s="1" t="s">
        <v>237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242</v>
      </c>
      <c r="B16" s="1" t="s">
        <v>243</v>
      </c>
      <c r="C16" s="1" t="s">
        <v>244</v>
      </c>
      <c r="D16" s="1" t="s">
        <v>245</v>
      </c>
      <c r="E16" s="1" t="s">
        <v>246</v>
      </c>
      <c r="F16" s="1" t="s">
        <v>247</v>
      </c>
      <c r="G16" s="1" t="s">
        <v>248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249</v>
      </c>
      <c r="B17" s="1">
        <v>0.0</v>
      </c>
      <c r="C17" s="1">
        <v>0.0</v>
      </c>
      <c r="D17" s="1" t="s">
        <v>250</v>
      </c>
      <c r="E17" s="1" t="s">
        <v>251</v>
      </c>
      <c r="F17" s="1" t="s">
        <v>252</v>
      </c>
      <c r="G17" s="1" t="s">
        <v>253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254</v>
      </c>
      <c r="B18" s="1">
        <v>0.0</v>
      </c>
      <c r="C18" s="1">
        <v>0.0</v>
      </c>
      <c r="D18" s="1" t="s">
        <v>255</v>
      </c>
      <c r="E18" s="1" t="s">
        <v>256</v>
      </c>
      <c r="F18" s="1" t="s">
        <v>257</v>
      </c>
      <c r="G18" s="1" t="s">
        <v>258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259</v>
      </c>
      <c r="B20" s="1">
        <v>0.0</v>
      </c>
      <c r="C20" s="1">
        <v>0.0</v>
      </c>
      <c r="D20" s="1" t="s">
        <v>260</v>
      </c>
      <c r="E20" s="1" t="s">
        <v>150</v>
      </c>
      <c r="F20" s="1" t="s">
        <v>261</v>
      </c>
      <c r="G20" s="1" t="s">
        <v>262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263</v>
      </c>
      <c r="B21" s="1">
        <v>0.0</v>
      </c>
      <c r="C21" s="1">
        <v>0.0</v>
      </c>
      <c r="D21" s="1" t="s">
        <v>264</v>
      </c>
      <c r="E21" s="1" t="s">
        <v>265</v>
      </c>
      <c r="F21" s="1" t="s">
        <v>266</v>
      </c>
      <c r="G21" s="1" t="s">
        <v>266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267</v>
      </c>
      <c r="B22" s="1">
        <v>0.0</v>
      </c>
      <c r="C22" s="1">
        <v>0.0</v>
      </c>
      <c r="D22" s="1" t="s">
        <v>268</v>
      </c>
      <c r="E22" s="1" t="s">
        <v>269</v>
      </c>
      <c r="F22" s="1" t="s">
        <v>270</v>
      </c>
      <c r="G22" s="1" t="s">
        <v>271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273</v>
      </c>
      <c r="B24" s="1">
        <v>0.0</v>
      </c>
      <c r="C24" s="1" t="s">
        <v>155</v>
      </c>
      <c r="D24" s="1" t="s">
        <v>274</v>
      </c>
      <c r="E24" s="1" t="s">
        <v>275</v>
      </c>
      <c r="F24" s="1" t="s">
        <v>276</v>
      </c>
      <c r="G24" s="1" t="s">
        <v>277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278</v>
      </c>
      <c r="B25" s="1">
        <v>0.0</v>
      </c>
      <c r="C25" s="1" t="s">
        <v>279</v>
      </c>
      <c r="D25" s="1" t="s">
        <v>280</v>
      </c>
      <c r="E25" s="1" t="s">
        <v>281</v>
      </c>
      <c r="F25" s="1" t="s">
        <v>185</v>
      </c>
      <c r="G25" s="1" t="s">
        <v>282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283</v>
      </c>
      <c r="B26" s="1">
        <v>0.0</v>
      </c>
      <c r="C26" s="1" t="s">
        <v>284</v>
      </c>
      <c r="D26" s="1" t="s">
        <v>230</v>
      </c>
      <c r="E26" s="1" t="s">
        <v>285</v>
      </c>
      <c r="F26" s="1" t="s">
        <v>286</v>
      </c>
      <c r="G26" s="1" t="s">
        <v>287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288</v>
      </c>
      <c r="B27" s="1">
        <v>0.0</v>
      </c>
      <c r="C27" s="1">
        <v>0.0</v>
      </c>
      <c r="D27" s="1" t="s">
        <v>289</v>
      </c>
      <c r="E27" s="1" t="s">
        <v>290</v>
      </c>
      <c r="F27" s="1" t="s">
        <v>291</v>
      </c>
      <c r="G27" s="1" t="s">
        <v>292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293</v>
      </c>
      <c r="B28" s="1">
        <v>0.0</v>
      </c>
      <c r="C28" s="1">
        <v>0.0</v>
      </c>
      <c r="D28" s="1">
        <v>0.0</v>
      </c>
      <c r="E28" s="1" t="s">
        <v>294</v>
      </c>
      <c r="F28" s="1" t="s">
        <v>295</v>
      </c>
      <c r="G28" s="1" t="s">
        <v>296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298</v>
      </c>
      <c r="B30" s="1">
        <v>0.0</v>
      </c>
      <c r="C30" s="1" t="s">
        <v>299</v>
      </c>
      <c r="D30" s="1" t="s">
        <v>300</v>
      </c>
      <c r="E30" s="1" t="s">
        <v>301</v>
      </c>
      <c r="F30" s="1">
        <v>55.0</v>
      </c>
      <c r="G30" s="1" t="s">
        <v>302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303</v>
      </c>
      <c r="B31" s="1">
        <v>0.0</v>
      </c>
      <c r="C31" s="1" t="s">
        <v>304</v>
      </c>
      <c r="D31" s="1" t="s">
        <v>305</v>
      </c>
      <c r="E31" s="1" t="s">
        <v>306</v>
      </c>
      <c r="F31" s="1" t="s">
        <v>307</v>
      </c>
      <c r="G31" s="1" t="s">
        <v>308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309</v>
      </c>
      <c r="B32" s="1">
        <v>0.0</v>
      </c>
      <c r="C32" s="1" t="s">
        <v>310</v>
      </c>
      <c r="D32" s="1" t="s">
        <v>311</v>
      </c>
      <c r="E32" s="1" t="s">
        <v>312</v>
      </c>
      <c r="F32" s="1" t="s">
        <v>313</v>
      </c>
      <c r="G32" s="1" t="s">
        <v>314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315</v>
      </c>
      <c r="B33" s="1">
        <v>0.0</v>
      </c>
      <c r="C33" s="1" t="s">
        <v>316</v>
      </c>
      <c r="D33" s="1" t="s">
        <v>317</v>
      </c>
      <c r="E33" s="1" t="s">
        <v>318</v>
      </c>
      <c r="F33" s="1" t="s">
        <v>319</v>
      </c>
      <c r="G33" s="1" t="s">
        <v>320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321</v>
      </c>
      <c r="B34" s="1">
        <v>0.0</v>
      </c>
      <c r="C34" s="1" t="s">
        <v>322</v>
      </c>
      <c r="D34" s="1" t="s">
        <v>323</v>
      </c>
      <c r="E34" s="1" t="s">
        <v>324</v>
      </c>
      <c r="F34" s="1" t="s">
        <v>325</v>
      </c>
      <c r="G34" s="1" t="s">
        <v>326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327</v>
      </c>
      <c r="B35" s="1" t="s">
        <v>328</v>
      </c>
      <c r="C35" s="1" t="s">
        <v>329</v>
      </c>
      <c r="D35" s="1" t="s">
        <v>330</v>
      </c>
      <c r="E35" s="1" t="s">
        <v>331</v>
      </c>
      <c r="F35" s="1" t="s">
        <v>332</v>
      </c>
      <c r="G35" s="1" t="s">
        <v>333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334</v>
      </c>
      <c r="B36" s="1" t="s">
        <v>335</v>
      </c>
      <c r="C36" s="1" t="s">
        <v>336</v>
      </c>
      <c r="D36" s="1" t="s">
        <v>337</v>
      </c>
      <c r="E36" s="1" t="s">
        <v>338</v>
      </c>
      <c r="F36" s="1" t="s">
        <v>339</v>
      </c>
      <c r="G36" s="1" t="s">
        <v>340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341</v>
      </c>
      <c r="B37" s="1" t="s">
        <v>335</v>
      </c>
      <c r="C37" s="1" t="s">
        <v>336</v>
      </c>
      <c r="D37" s="1" t="s">
        <v>337</v>
      </c>
      <c r="E37" s="1" t="s">
        <v>342</v>
      </c>
      <c r="F37" s="1" t="s">
        <v>340</v>
      </c>
      <c r="G37" s="1" t="s">
        <v>343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344</v>
      </c>
      <c r="B38" s="1">
        <v>0.0</v>
      </c>
      <c r="C38" s="1" t="s">
        <v>345</v>
      </c>
      <c r="D38" s="1" t="s">
        <v>346</v>
      </c>
      <c r="E38" s="1" t="s">
        <v>347</v>
      </c>
      <c r="F38" s="1" t="s">
        <v>348</v>
      </c>
      <c r="G38" s="1" t="s">
        <v>349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350</v>
      </c>
      <c r="B39" s="1">
        <v>0.0</v>
      </c>
      <c r="C39" s="1" t="s">
        <v>345</v>
      </c>
      <c r="D39" s="1" t="s">
        <v>346</v>
      </c>
      <c r="E39" s="1" t="s">
        <v>351</v>
      </c>
      <c r="F39" s="1" t="s">
        <v>352</v>
      </c>
      <c r="G39" s="1" t="s">
        <v>353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354</v>
      </c>
      <c r="B40" s="1">
        <v>0.0</v>
      </c>
      <c r="C40" s="1" t="s">
        <v>345</v>
      </c>
      <c r="D40" s="1" t="s">
        <v>346</v>
      </c>
      <c r="E40" s="1" t="s">
        <v>355</v>
      </c>
      <c r="F40" s="1" t="s">
        <v>356</v>
      </c>
      <c r="G40" s="1" t="s">
        <v>357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358</v>
      </c>
      <c r="B41" s="1">
        <v>0.0</v>
      </c>
      <c r="C41" s="1" t="s">
        <v>345</v>
      </c>
      <c r="D41" s="1" t="s">
        <v>346</v>
      </c>
      <c r="E41" s="1" t="s">
        <v>104</v>
      </c>
      <c r="F41" s="1" t="s">
        <v>359</v>
      </c>
      <c r="G41" s="1" t="s">
        <v>360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362</v>
      </c>
      <c r="B43" s="1">
        <v>0.0</v>
      </c>
      <c r="C43" s="1" t="s">
        <v>363</v>
      </c>
      <c r="D43" s="1" t="s">
        <v>364</v>
      </c>
      <c r="E43" s="1">
        <v>49.0</v>
      </c>
      <c r="F43" s="1" t="s">
        <v>365</v>
      </c>
      <c r="G43" s="1" t="s">
        <v>366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367</v>
      </c>
      <c r="B44" s="1">
        <v>0.0</v>
      </c>
      <c r="C44" s="1" t="s">
        <v>363</v>
      </c>
      <c r="D44" s="1" t="s">
        <v>364</v>
      </c>
      <c r="E44" s="1" t="s">
        <v>368</v>
      </c>
      <c r="F44" s="1" t="s">
        <v>369</v>
      </c>
      <c r="G44" s="1" t="s">
        <v>370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371</v>
      </c>
      <c r="B45" s="1">
        <v>0.0</v>
      </c>
      <c r="C45" s="1" t="s">
        <v>372</v>
      </c>
      <c r="D45" s="1" t="s">
        <v>373</v>
      </c>
      <c r="E45" s="1" t="s">
        <v>374</v>
      </c>
      <c r="F45" s="1" t="s">
        <v>375</v>
      </c>
      <c r="G45" s="1" t="s">
        <v>376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377</v>
      </c>
      <c r="B46" s="1">
        <v>0.0</v>
      </c>
      <c r="C46" s="1" t="s">
        <v>378</v>
      </c>
      <c r="D46" s="1" t="s">
        <v>379</v>
      </c>
      <c r="E46" s="1">
        <v>22.0</v>
      </c>
      <c r="F46" s="1" t="s">
        <v>380</v>
      </c>
      <c r="G46" s="1" t="s">
        <v>381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382</v>
      </c>
      <c r="B47" s="1">
        <v>0.0</v>
      </c>
      <c r="C47" s="1" t="s">
        <v>281</v>
      </c>
      <c r="D47" s="1" t="s">
        <v>383</v>
      </c>
      <c r="E47" s="1" t="s">
        <v>384</v>
      </c>
      <c r="F47" s="1" t="s">
        <v>385</v>
      </c>
      <c r="G47" s="1" t="s">
        <v>386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387</v>
      </c>
      <c r="B48" s="1">
        <v>0.0</v>
      </c>
      <c r="C48" s="1" t="s">
        <v>388</v>
      </c>
      <c r="D48" s="1" t="s">
        <v>389</v>
      </c>
      <c r="E48" s="1">
        <v>0.0</v>
      </c>
      <c r="F48" s="1" t="s">
        <v>390</v>
      </c>
      <c r="G48" s="1" t="s">
        <v>391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392</v>
      </c>
      <c r="B49" s="1">
        <v>0.0</v>
      </c>
      <c r="C49" s="1" t="s">
        <v>388</v>
      </c>
      <c r="D49" s="1" t="s">
        <v>389</v>
      </c>
      <c r="E49" s="1">
        <v>0.0</v>
      </c>
      <c r="F49" s="1" t="s">
        <v>393</v>
      </c>
      <c r="G49" s="1" t="s">
        <v>394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395</v>
      </c>
      <c r="B50" s="1">
        <v>0.0</v>
      </c>
      <c r="C50" s="1">
        <v>0.0</v>
      </c>
      <c r="D50" s="1">
        <v>0.0</v>
      </c>
      <c r="E50" s="1">
        <v>0.0</v>
      </c>
      <c r="F50" s="1" t="s">
        <v>396</v>
      </c>
      <c r="G50" s="1" t="s">
        <v>397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398</v>
      </c>
      <c r="B51" s="1">
        <v>0.0</v>
      </c>
      <c r="C51" s="1" t="s">
        <v>388</v>
      </c>
      <c r="D51" s="1" t="s">
        <v>399</v>
      </c>
      <c r="E51" s="1" t="s">
        <v>400</v>
      </c>
      <c r="F51" s="1" t="s">
        <v>401</v>
      </c>
      <c r="G51" s="1" t="s">
        <v>402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403</v>
      </c>
      <c r="B52" s="1">
        <v>0.0</v>
      </c>
      <c r="C52" s="1">
        <v>0.0</v>
      </c>
      <c r="D52" s="1" t="s">
        <v>404</v>
      </c>
      <c r="E52" s="1" t="s">
        <v>405</v>
      </c>
      <c r="F52" s="1" t="s">
        <v>406</v>
      </c>
      <c r="G52" s="1" t="s">
        <v>407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408</v>
      </c>
      <c r="B53" s="1">
        <v>0.0</v>
      </c>
      <c r="C53" s="1">
        <v>0.0</v>
      </c>
      <c r="D53" s="1" t="s">
        <v>409</v>
      </c>
      <c r="E53" s="1" t="s">
        <v>410</v>
      </c>
      <c r="F53" s="1" t="s">
        <v>411</v>
      </c>
      <c r="G53" s="1" t="s">
        <v>412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413</v>
      </c>
      <c r="B54" s="1">
        <v>0.0</v>
      </c>
      <c r="C54" s="1">
        <v>0.0</v>
      </c>
      <c r="D54" s="1" t="s">
        <v>414</v>
      </c>
      <c r="E54" s="1" t="s">
        <v>415</v>
      </c>
      <c r="F54" s="1" t="s">
        <v>416</v>
      </c>
      <c r="G54" s="1" t="s">
        <v>417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418</v>
      </c>
      <c r="B55" s="1">
        <v>0.0</v>
      </c>
      <c r="C55" s="1">
        <v>0.0</v>
      </c>
      <c r="D55" s="1" t="s">
        <v>419</v>
      </c>
      <c r="E55" s="1" t="s">
        <v>420</v>
      </c>
      <c r="F55" s="1" t="s">
        <v>421</v>
      </c>
      <c r="G55" s="1" t="s">
        <v>422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423</v>
      </c>
      <c r="B56" s="1">
        <v>0.0</v>
      </c>
      <c r="C56" s="1">
        <v>0.0</v>
      </c>
      <c r="D56" s="1" t="s">
        <v>424</v>
      </c>
      <c r="E56" s="1" t="s">
        <v>425</v>
      </c>
      <c r="F56" s="1" t="s">
        <v>426</v>
      </c>
      <c r="G56" s="1" t="s">
        <v>427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428</v>
      </c>
      <c r="B57" s="1">
        <v>0.0</v>
      </c>
      <c r="C57" s="1" t="s">
        <v>429</v>
      </c>
      <c r="D57" s="1" t="s">
        <v>430</v>
      </c>
      <c r="E57" s="1" t="s">
        <v>431</v>
      </c>
      <c r="F57" s="1" t="s">
        <v>432</v>
      </c>
      <c r="G57" s="1" t="s">
        <v>433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434</v>
      </c>
      <c r="B58" s="1">
        <v>0.0</v>
      </c>
      <c r="C58" s="1">
        <v>0.0</v>
      </c>
      <c r="D58" s="1">
        <v>0.0</v>
      </c>
      <c r="E58" s="1">
        <v>0.0</v>
      </c>
      <c r="F58" s="1" t="s">
        <v>435</v>
      </c>
      <c r="G58" s="1" t="s">
        <v>436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437</v>
      </c>
      <c r="B59" s="1">
        <v>0.0</v>
      </c>
      <c r="C59" s="1">
        <v>0.0</v>
      </c>
      <c r="D59" s="1">
        <v>0.0</v>
      </c>
      <c r="E59" s="1" t="s">
        <v>438</v>
      </c>
      <c r="F59" s="1" t="s">
        <v>439</v>
      </c>
      <c r="G59" s="1" t="s">
        <v>440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441</v>
      </c>
      <c r="B60" s="1">
        <v>0.0</v>
      </c>
      <c r="C60" s="1">
        <v>0.0</v>
      </c>
      <c r="D60" s="1">
        <v>0.0</v>
      </c>
      <c r="E60" s="1" t="s">
        <v>442</v>
      </c>
      <c r="F60" s="1" t="s">
        <v>443</v>
      </c>
      <c r="G60" s="1" t="s">
        <v>444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445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 t="s">
        <v>446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448</v>
      </c>
      <c r="B63" s="1">
        <v>0.0</v>
      </c>
      <c r="C63" s="1">
        <v>0.0</v>
      </c>
      <c r="D63" s="1" t="s">
        <v>449</v>
      </c>
      <c r="E63" s="1" t="s">
        <v>450</v>
      </c>
      <c r="F63" s="1" t="s">
        <v>451</v>
      </c>
      <c r="G63" s="1" t="s">
        <v>452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453</v>
      </c>
      <c r="B64" s="1">
        <v>0.0</v>
      </c>
      <c r="C64" s="1">
        <v>0.0</v>
      </c>
      <c r="D64" s="1" t="s">
        <v>449</v>
      </c>
      <c r="E64" s="1" t="s">
        <v>454</v>
      </c>
      <c r="F64" s="1">
        <v>74.0</v>
      </c>
      <c r="G64" s="1" t="s">
        <v>455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456</v>
      </c>
      <c r="B65" s="1">
        <v>0.0</v>
      </c>
      <c r="C65" s="1">
        <v>0.0</v>
      </c>
      <c r="D65" s="1" t="s">
        <v>457</v>
      </c>
      <c r="E65" s="1" t="s">
        <v>458</v>
      </c>
      <c r="F65" s="1" t="s">
        <v>459</v>
      </c>
      <c r="G65" s="1" t="s">
        <v>460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461</v>
      </c>
      <c r="B66" s="1">
        <v>0.0</v>
      </c>
      <c r="C66" s="1">
        <v>0.0</v>
      </c>
      <c r="D66" s="1" t="s">
        <v>462</v>
      </c>
      <c r="E66" s="1" t="s">
        <v>463</v>
      </c>
      <c r="F66" s="1" t="s">
        <v>464</v>
      </c>
      <c r="G66" s="1" t="s">
        <v>465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466</v>
      </c>
      <c r="B67" s="1">
        <v>0.0</v>
      </c>
      <c r="C67" s="1">
        <v>0.0</v>
      </c>
      <c r="D67" s="1" t="s">
        <v>339</v>
      </c>
      <c r="E67" s="1" t="s">
        <v>467</v>
      </c>
      <c r="F67" s="1" t="s">
        <v>468</v>
      </c>
      <c r="G67" s="1" t="s">
        <v>469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470</v>
      </c>
      <c r="B68" s="1">
        <v>0.0</v>
      </c>
      <c r="C68" s="1">
        <v>0.0</v>
      </c>
      <c r="D68" s="1" t="s">
        <v>471</v>
      </c>
      <c r="E68" s="1" t="s">
        <v>472</v>
      </c>
      <c r="F68" s="1" t="s">
        <v>473</v>
      </c>
      <c r="G68" s="1" t="s">
        <v>474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475</v>
      </c>
      <c r="B69" s="1">
        <v>0.0</v>
      </c>
      <c r="C69" s="1">
        <v>0.0</v>
      </c>
      <c r="D69" s="1" t="s">
        <v>471</v>
      </c>
      <c r="E69" s="1" t="s">
        <v>476</v>
      </c>
      <c r="F69" s="1" t="s">
        <v>477</v>
      </c>
      <c r="G69" s="1" t="s">
        <v>478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479</v>
      </c>
      <c r="B70" s="1">
        <v>0.0</v>
      </c>
      <c r="C70" s="1">
        <v>0.0</v>
      </c>
      <c r="D70" s="1">
        <v>0.0</v>
      </c>
      <c r="E70" s="1" t="s">
        <v>480</v>
      </c>
      <c r="F70" s="1" t="s">
        <v>481</v>
      </c>
      <c r="G70" s="1" t="s">
        <v>482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483</v>
      </c>
      <c r="B71" s="1">
        <v>0.0</v>
      </c>
      <c r="C71" s="1">
        <v>0.0</v>
      </c>
      <c r="D71" s="1" t="s">
        <v>484</v>
      </c>
      <c r="E71" s="1" t="s">
        <v>485</v>
      </c>
      <c r="F71" s="1" t="s">
        <v>486</v>
      </c>
      <c r="G71" s="1" t="s">
        <v>487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488</v>
      </c>
      <c r="B72" s="1">
        <v>0.0</v>
      </c>
      <c r="C72" s="1">
        <v>0.0</v>
      </c>
      <c r="D72" s="1">
        <v>0.0</v>
      </c>
      <c r="E72" s="1" t="s">
        <v>489</v>
      </c>
      <c r="F72" s="1" t="s">
        <v>490</v>
      </c>
      <c r="G72" s="1" t="s">
        <v>491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492</v>
      </c>
      <c r="B73" s="1">
        <v>0.0</v>
      </c>
      <c r="C73" s="1">
        <v>0.0</v>
      </c>
      <c r="D73" s="1">
        <v>0.0</v>
      </c>
      <c r="E73" s="1" t="s">
        <v>493</v>
      </c>
      <c r="F73" s="1" t="s">
        <v>494</v>
      </c>
      <c r="G73" s="1" t="s">
        <v>495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496</v>
      </c>
      <c r="B74" s="1">
        <v>0.0</v>
      </c>
      <c r="C74" s="1">
        <v>0.0</v>
      </c>
      <c r="D74" s="1">
        <v>0.0</v>
      </c>
      <c r="E74" s="1" t="s">
        <v>497</v>
      </c>
      <c r="F74" s="1" t="s">
        <v>498</v>
      </c>
      <c r="G74" s="1" t="s">
        <v>499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500</v>
      </c>
      <c r="B75" s="1">
        <v>0.0</v>
      </c>
      <c r="C75" s="1">
        <v>0.0</v>
      </c>
      <c r="D75" s="1">
        <v>0.0</v>
      </c>
      <c r="E75" s="1" t="s">
        <v>501</v>
      </c>
      <c r="F75" s="1" t="s">
        <v>502</v>
      </c>
      <c r="G75" s="1" t="s">
        <v>503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504</v>
      </c>
      <c r="B76" s="1">
        <v>0.0</v>
      </c>
      <c r="C76" s="1">
        <v>0.0</v>
      </c>
      <c r="D76" s="1">
        <v>0.0</v>
      </c>
      <c r="E76" s="1" t="s">
        <v>505</v>
      </c>
      <c r="F76" s="1" t="s">
        <v>506</v>
      </c>
      <c r="G76" s="1" t="s">
        <v>507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508</v>
      </c>
      <c r="B77" s="1">
        <v>0.0</v>
      </c>
      <c r="C77" s="1">
        <v>0.0</v>
      </c>
      <c r="D77" s="1" t="s">
        <v>509</v>
      </c>
      <c r="E77" s="1" t="s">
        <v>510</v>
      </c>
      <c r="F77" s="1" t="s">
        <v>511</v>
      </c>
      <c r="G77" s="1" t="s">
        <v>512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513</v>
      </c>
      <c r="B78" s="1">
        <v>0.0</v>
      </c>
      <c r="C78" s="1">
        <v>0.0</v>
      </c>
      <c r="D78" s="1">
        <v>0.0</v>
      </c>
      <c r="E78" s="1">
        <v>0.0</v>
      </c>
      <c r="F78" s="1" t="s">
        <v>514</v>
      </c>
      <c r="G78" s="1" t="s">
        <v>515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516</v>
      </c>
      <c r="B79" s="1">
        <v>0.0</v>
      </c>
      <c r="C79" s="1">
        <v>0.0</v>
      </c>
      <c r="D79" s="1">
        <v>0.0</v>
      </c>
      <c r="E79" s="1">
        <v>0.0</v>
      </c>
      <c r="F79" s="1" t="s">
        <v>517</v>
      </c>
      <c r="G79" s="1" t="s">
        <v>518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519</v>
      </c>
      <c r="B80" s="1">
        <v>0.0</v>
      </c>
      <c r="C80" s="1">
        <v>0.0</v>
      </c>
      <c r="D80" s="1">
        <v>0.0</v>
      </c>
      <c r="E80" s="1">
        <v>0.0</v>
      </c>
      <c r="F80" s="1" t="s">
        <v>520</v>
      </c>
      <c r="G80" s="1" t="s">
        <v>521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522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523</v>
      </c>
      <c r="B82" s="1">
        <v>0.0</v>
      </c>
      <c r="C82" s="1">
        <v>0.0</v>
      </c>
      <c r="D82" s="1">
        <v>0.0</v>
      </c>
      <c r="E82" s="1" t="s">
        <v>524</v>
      </c>
      <c r="F82" s="1" t="s">
        <v>525</v>
      </c>
      <c r="G82" s="1" t="s">
        <v>526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527</v>
      </c>
      <c r="B83" s="1">
        <v>0.0</v>
      </c>
      <c r="C83" s="1">
        <v>0.0</v>
      </c>
      <c r="D83" s="1">
        <v>0.0</v>
      </c>
      <c r="E83" s="1" t="s">
        <v>528</v>
      </c>
      <c r="F83" s="1" t="s">
        <v>529</v>
      </c>
      <c r="G83" s="1" t="s">
        <v>530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531</v>
      </c>
      <c r="B84" s="1">
        <v>0.0</v>
      </c>
      <c r="C84" s="1">
        <v>0.0</v>
      </c>
      <c r="D84" s="1">
        <v>0.0</v>
      </c>
      <c r="E84" s="1" t="s">
        <v>532</v>
      </c>
      <c r="F84" s="1" t="s">
        <v>533</v>
      </c>
      <c r="G84" s="1" t="s">
        <v>534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535</v>
      </c>
      <c r="B85" s="1">
        <v>0.0</v>
      </c>
      <c r="C85" s="1">
        <v>0.0</v>
      </c>
      <c r="D85" s="1">
        <v>0.0</v>
      </c>
      <c r="E85" s="1" t="s">
        <v>536</v>
      </c>
      <c r="F85" s="1" t="s">
        <v>537</v>
      </c>
      <c r="G85" s="1" t="s">
        <v>538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539</v>
      </c>
      <c r="B86" s="1">
        <v>0.0</v>
      </c>
      <c r="C86" s="1">
        <v>0.0</v>
      </c>
      <c r="D86" s="1">
        <v>0.0</v>
      </c>
      <c r="E86" s="1" t="s">
        <v>540</v>
      </c>
      <c r="F86" s="1" t="s">
        <v>541</v>
      </c>
      <c r="G86" s="1" t="s">
        <v>542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543</v>
      </c>
      <c r="B87" s="1">
        <v>0.0</v>
      </c>
      <c r="C87" s="1">
        <v>0.0</v>
      </c>
      <c r="D87" s="1">
        <v>0.0</v>
      </c>
      <c r="E87" s="1" t="s">
        <v>544</v>
      </c>
      <c r="F87" s="1" t="s">
        <v>545</v>
      </c>
      <c r="G87" s="1" t="s">
        <v>546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547</v>
      </c>
      <c r="B88" s="1">
        <v>0.0</v>
      </c>
      <c r="C88" s="1">
        <v>0.0</v>
      </c>
      <c r="D88" s="1">
        <v>0.0</v>
      </c>
      <c r="E88" s="1" t="s">
        <v>548</v>
      </c>
      <c r="F88" s="1" t="s">
        <v>549</v>
      </c>
      <c r="G88" s="1" t="s">
        <v>550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551</v>
      </c>
      <c r="B89" s="1">
        <v>0.0</v>
      </c>
      <c r="C89" s="1">
        <v>0.0</v>
      </c>
      <c r="D89" s="1">
        <v>0.0</v>
      </c>
      <c r="E89" s="1">
        <v>0.0</v>
      </c>
      <c r="F89" s="1" t="s">
        <v>545</v>
      </c>
      <c r="G89" s="1" t="s">
        <v>552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553</v>
      </c>
      <c r="B90" s="1">
        <v>0.0</v>
      </c>
      <c r="C90" s="1">
        <v>0.0</v>
      </c>
      <c r="D90" s="1">
        <v>0.0</v>
      </c>
      <c r="E90" s="1" t="s">
        <v>554</v>
      </c>
      <c r="F90" s="1" t="s">
        <v>555</v>
      </c>
      <c r="G90" s="1" t="s">
        <v>556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557</v>
      </c>
      <c r="B91" s="1">
        <v>0.0</v>
      </c>
      <c r="C91" s="1">
        <v>0.0</v>
      </c>
      <c r="D91" s="1">
        <v>0.0</v>
      </c>
      <c r="E91" s="1">
        <v>0.0</v>
      </c>
      <c r="F91" s="1" t="s">
        <v>558</v>
      </c>
      <c r="G91" s="1" t="s">
        <v>559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560</v>
      </c>
      <c r="B92" s="1">
        <v>0.0</v>
      </c>
      <c r="C92" s="1">
        <v>0.0</v>
      </c>
      <c r="D92" s="1">
        <v>0.0</v>
      </c>
      <c r="E92" s="1">
        <v>0.0</v>
      </c>
      <c r="F92" s="1" t="s">
        <v>561</v>
      </c>
      <c r="G92" s="1" t="s">
        <v>562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563</v>
      </c>
      <c r="B93" s="1">
        <v>0.0</v>
      </c>
      <c r="C93" s="1">
        <v>0.0</v>
      </c>
      <c r="D93" s="1">
        <v>0.0</v>
      </c>
      <c r="E93" s="1">
        <v>0.0</v>
      </c>
      <c r="F93" s="1" t="s">
        <v>564</v>
      </c>
      <c r="G93" s="1" t="s">
        <v>565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566</v>
      </c>
      <c r="B94" s="1">
        <v>0.0</v>
      </c>
      <c r="C94" s="1">
        <v>0.0</v>
      </c>
      <c r="D94" s="1">
        <v>0.0</v>
      </c>
      <c r="E94" s="1">
        <v>0.0</v>
      </c>
      <c r="F94" s="1" t="s">
        <v>567</v>
      </c>
      <c r="G94" s="1" t="s">
        <v>568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569</v>
      </c>
      <c r="B95" s="1">
        <v>0.0</v>
      </c>
      <c r="C95" s="1">
        <v>0.0</v>
      </c>
      <c r="D95" s="1">
        <v>0.0</v>
      </c>
      <c r="E95" s="1">
        <v>0.0</v>
      </c>
      <c r="F95" s="1" t="s">
        <v>570</v>
      </c>
      <c r="G95" s="1" t="s">
        <v>571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572</v>
      </c>
      <c r="B96" s="1">
        <v>0.0</v>
      </c>
      <c r="C96" s="1">
        <v>0.0</v>
      </c>
      <c r="D96" s="1">
        <v>0.0</v>
      </c>
      <c r="E96" s="1" t="s">
        <v>573</v>
      </c>
      <c r="F96" s="1" t="s">
        <v>574</v>
      </c>
      <c r="G96" s="1" t="s">
        <v>575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576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577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578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579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580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581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582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583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584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585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586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587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588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589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590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591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592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593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594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595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594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596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597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598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599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 t="s">
        <v>600</v>
      </c>
      <c r="C1" s="1" t="s">
        <v>601</v>
      </c>
      <c r="D1" s="1" t="s">
        <v>602</v>
      </c>
      <c r="E1" s="1" t="s">
        <v>603</v>
      </c>
      <c r="F1" s="1" t="s">
        <v>604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605</v>
      </c>
      <c r="B2" s="1" t="s">
        <v>606</v>
      </c>
      <c r="C2" s="1" t="s">
        <v>607</v>
      </c>
      <c r="D2" s="1" t="s">
        <v>608</v>
      </c>
      <c r="E2" s="1" t="s">
        <v>609</v>
      </c>
      <c r="F2" s="1" t="s">
        <v>609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610</v>
      </c>
      <c r="B3" s="1" t="s">
        <v>611</v>
      </c>
      <c r="C3" s="1" t="s">
        <v>612</v>
      </c>
      <c r="D3" s="1" t="s">
        <v>613</v>
      </c>
      <c r="E3" s="1" t="s">
        <v>614</v>
      </c>
      <c r="F3" s="1" t="s">
        <v>615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616</v>
      </c>
      <c r="B4" s="1" t="s">
        <v>606</v>
      </c>
      <c r="C4" s="1" t="s">
        <v>607</v>
      </c>
      <c r="D4" s="1" t="s">
        <v>608</v>
      </c>
      <c r="E4" s="1" t="s">
        <v>609</v>
      </c>
      <c r="F4" s="1" t="s">
        <v>609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610</v>
      </c>
      <c r="B5" s="1" t="s">
        <v>611</v>
      </c>
      <c r="C5" s="1" t="s">
        <v>612</v>
      </c>
      <c r="D5" s="1" t="s">
        <v>613</v>
      </c>
      <c r="E5" s="1" t="s">
        <v>614</v>
      </c>
      <c r="F5" s="1" t="s">
        <v>615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617</v>
      </c>
      <c r="B6" s="1" t="s">
        <v>618</v>
      </c>
      <c r="C6" s="1" t="s">
        <v>611</v>
      </c>
      <c r="D6" s="1" t="s">
        <v>611</v>
      </c>
      <c r="E6" s="1" t="s">
        <v>611</v>
      </c>
      <c r="F6" s="1" t="s">
        <v>611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619</v>
      </c>
      <c r="B7" s="1" t="s">
        <v>611</v>
      </c>
      <c r="C7" s="1" t="s">
        <v>611</v>
      </c>
      <c r="D7" s="1" t="s">
        <v>611</v>
      </c>
      <c r="E7" s="1" t="s">
        <v>611</v>
      </c>
      <c r="F7" s="1" t="s">
        <v>611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620</v>
      </c>
      <c r="B8" s="1" t="s">
        <v>611</v>
      </c>
      <c r="C8" s="1" t="s">
        <v>611</v>
      </c>
      <c r="D8" s="1" t="s">
        <v>611</v>
      </c>
      <c r="E8" s="1" t="s">
        <v>611</v>
      </c>
      <c r="F8" s="1" t="s">
        <v>611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621</v>
      </c>
      <c r="B9" s="1" t="s">
        <v>622</v>
      </c>
      <c r="C9" s="1" t="s">
        <v>623</v>
      </c>
      <c r="D9" s="1" t="s">
        <v>624</v>
      </c>
      <c r="E9" s="1" t="s">
        <v>625</v>
      </c>
      <c r="F9" s="1" t="s">
        <v>626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627</v>
      </c>
      <c r="B10" s="1" t="s">
        <v>628</v>
      </c>
      <c r="C10" s="1" t="s">
        <v>628</v>
      </c>
      <c r="D10" s="1" t="s">
        <v>628</v>
      </c>
      <c r="E10" s="1" t="s">
        <v>625</v>
      </c>
      <c r="F10" s="1" t="s">
        <v>626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629</v>
      </c>
      <c r="B11" s="1" t="s">
        <v>630</v>
      </c>
      <c r="C11" s="1" t="s">
        <v>631</v>
      </c>
      <c r="D11" s="1" t="s">
        <v>611</v>
      </c>
      <c r="E11" s="1" t="s">
        <v>611</v>
      </c>
      <c r="F11" s="1" t="s">
        <v>611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632</v>
      </c>
      <c r="B12" s="1" t="s">
        <v>611</v>
      </c>
      <c r="C12" s="1" t="s">
        <v>633</v>
      </c>
      <c r="D12" s="1" t="s">
        <v>611</v>
      </c>
      <c r="E12" s="1" t="s">
        <v>611</v>
      </c>
      <c r="F12" s="1" t="s">
        <v>611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634</v>
      </c>
      <c r="B13" s="1" t="s">
        <v>611</v>
      </c>
      <c r="C13" s="1" t="s">
        <v>635</v>
      </c>
      <c r="D13" s="1" t="s">
        <v>611</v>
      </c>
      <c r="E13" s="1" t="s">
        <v>611</v>
      </c>
      <c r="F13" s="1" t="s">
        <v>611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636</v>
      </c>
      <c r="B14" s="1" t="s">
        <v>611</v>
      </c>
      <c r="C14" s="1" t="s">
        <v>615</v>
      </c>
      <c r="D14" s="1" t="s">
        <v>611</v>
      </c>
      <c r="E14" s="1" t="s">
        <v>611</v>
      </c>
      <c r="F14" s="1" t="s">
        <v>611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637</v>
      </c>
      <c r="B15" s="1" t="s">
        <v>611</v>
      </c>
      <c r="C15" s="1" t="s">
        <v>155</v>
      </c>
      <c r="D15" s="1" t="s">
        <v>611</v>
      </c>
      <c r="E15" s="1" t="s">
        <v>611</v>
      </c>
      <c r="F15" s="1" t="s">
        <v>611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638</v>
      </c>
      <c r="B16" s="1" t="s">
        <v>611</v>
      </c>
      <c r="C16" s="1" t="s">
        <v>639</v>
      </c>
      <c r="D16" s="1" t="s">
        <v>611</v>
      </c>
      <c r="E16" s="1" t="s">
        <v>611</v>
      </c>
      <c r="F16" s="1" t="s">
        <v>611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640</v>
      </c>
      <c r="B17" s="1" t="s">
        <v>641</v>
      </c>
      <c r="C17" s="1" t="s">
        <v>611</v>
      </c>
      <c r="D17" s="1" t="s">
        <v>611</v>
      </c>
      <c r="E17" s="1" t="s">
        <v>611</v>
      </c>
      <c r="F17" s="1" t="s">
        <v>611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642</v>
      </c>
      <c r="B18" s="1" t="s">
        <v>611</v>
      </c>
      <c r="C18" s="1" t="s">
        <v>611</v>
      </c>
      <c r="D18" s="1" t="s">
        <v>611</v>
      </c>
      <c r="E18" s="1" t="s">
        <v>611</v>
      </c>
      <c r="F18" s="1" t="s">
        <v>611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643</v>
      </c>
      <c r="B19" s="1" t="s">
        <v>644</v>
      </c>
      <c r="C19" s="1" t="s">
        <v>645</v>
      </c>
      <c r="D19" s="1" t="s">
        <v>646</v>
      </c>
      <c r="E19" s="1" t="s">
        <v>647</v>
      </c>
      <c r="F19" s="1" t="s">
        <v>648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 t="s">
        <v>649</v>
      </c>
      <c r="C20" s="1" t="s">
        <v>650</v>
      </c>
      <c r="D20" s="1" t="s">
        <v>611</v>
      </c>
      <c r="E20" s="1" t="s">
        <v>611</v>
      </c>
      <c r="F20" s="1" t="s">
        <v>611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164</v>
      </c>
      <c r="B21" s="1" t="s">
        <v>611</v>
      </c>
      <c r="C21" s="1" t="s">
        <v>651</v>
      </c>
      <c r="D21" s="1" t="s">
        <v>611</v>
      </c>
      <c r="E21" s="1" t="s">
        <v>611</v>
      </c>
      <c r="F21" s="1" t="s">
        <v>611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652</v>
      </c>
      <c r="B22" s="1" t="s">
        <v>653</v>
      </c>
      <c r="C22" s="1" t="s">
        <v>654</v>
      </c>
      <c r="D22" s="1" t="s">
        <v>655</v>
      </c>
      <c r="E22" s="1" t="s">
        <v>611</v>
      </c>
      <c r="F22" s="1" t="s">
        <v>611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106</v>
      </c>
      <c r="B23" s="1" t="s">
        <v>611</v>
      </c>
      <c r="C23" s="1" t="s">
        <v>611</v>
      </c>
      <c r="D23" s="1" t="s">
        <v>611</v>
      </c>
      <c r="E23" s="1" t="s">
        <v>611</v>
      </c>
      <c r="F23" s="1" t="s">
        <v>611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656</v>
      </c>
      <c r="B24" s="1" t="s">
        <v>657</v>
      </c>
      <c r="C24" s="1" t="s">
        <v>658</v>
      </c>
      <c r="D24" s="1" t="s">
        <v>659</v>
      </c>
      <c r="E24" s="1" t="s">
        <v>660</v>
      </c>
      <c r="F24" s="1" t="s">
        <v>660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661</v>
      </c>
      <c r="B25" s="1" t="s">
        <v>662</v>
      </c>
      <c r="C25" s="1" t="s">
        <v>663</v>
      </c>
      <c r="D25" s="1" t="s">
        <v>664</v>
      </c>
      <c r="E25" s="1" t="s">
        <v>665</v>
      </c>
      <c r="F25" s="1" t="s">
        <v>665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666</v>
      </c>
      <c r="B26" s="1" t="s">
        <v>667</v>
      </c>
      <c r="C26" s="1" t="s">
        <v>668</v>
      </c>
      <c r="D26" s="1" t="s">
        <v>669</v>
      </c>
      <c r="E26" s="1" t="s">
        <v>611</v>
      </c>
      <c r="F26" s="1" t="s">
        <v>611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670</v>
      </c>
      <c r="B2" s="1" t="s">
        <v>671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672</v>
      </c>
      <c r="B3" s="1" t="s">
        <v>673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674</v>
      </c>
      <c r="B4" s="1" t="s">
        <v>675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676</v>
      </c>
      <c r="B5" s="1" t="s">
        <v>677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678</v>
      </c>
      <c r="B6" s="1" t="s">
        <v>679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680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681</v>
      </c>
      <c r="B8" s="1" t="s">
        <v>682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683</v>
      </c>
      <c r="B9" s="4" t="s">
        <v>684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685</v>
      </c>
      <c r="B10" s="1" t="s">
        <v>686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687</v>
      </c>
      <c r="B11" s="1" t="s">
        <v>688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689</v>
      </c>
      <c r="B12" s="1" t="s">
        <v>686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690</v>
      </c>
      <c r="B13" s="1" t="s">
        <v>691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692</v>
      </c>
      <c r="B14" s="1" t="s">
        <v>693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694</v>
      </c>
      <c r="B15" s="1" t="s">
        <v>691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695</v>
      </c>
      <c r="B16" s="1" t="s">
        <v>696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697</v>
      </c>
      <c r="B17" s="1">
        <v>38.0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698</v>
      </c>
      <c r="B18" s="1" t="s">
        <v>699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700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701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702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703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704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706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707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708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709</v>
      </c>
      <c r="B28" s="1">
        <v>3.81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710</v>
      </c>
      <c r="B29" s="1">
        <v>3.75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711</v>
      </c>
      <c r="B30" s="1">
        <v>3.715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712</v>
      </c>
      <c r="B31" s="1">
        <v>3.825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713</v>
      </c>
      <c r="B32" s="1">
        <v>3.81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714</v>
      </c>
      <c r="B33" s="1">
        <v>3.75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715</v>
      </c>
      <c r="B34" s="1">
        <v>3.715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716</v>
      </c>
      <c r="B35" s="1">
        <v>3.825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717</v>
      </c>
      <c r="B36" s="1">
        <v>0.4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718</v>
      </c>
      <c r="B37" s="1">
        <v>0.105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719</v>
      </c>
      <c r="B38" s="1">
        <v>1.7356032E9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720</v>
      </c>
      <c r="B39" s="1">
        <v>0.992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721</v>
      </c>
      <c r="B40" s="1">
        <v>-5.457143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722</v>
      </c>
      <c r="B41" s="1">
        <v>270883.0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723</v>
      </c>
      <c r="B42" s="1">
        <v>270883.0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724</v>
      </c>
      <c r="B43" s="1">
        <v>320813.0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725</v>
      </c>
      <c r="B44" s="1">
        <v>444340.0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726</v>
      </c>
      <c r="B45" s="1">
        <v>444340.0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727</v>
      </c>
      <c r="B46" s="1">
        <v>3.7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728</v>
      </c>
      <c r="B47" s="1">
        <v>3.8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729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730</v>
      </c>
      <c r="B49" s="1">
        <v>900.0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731</v>
      </c>
      <c r="B50" s="1">
        <v>2.13720592E8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732</v>
      </c>
      <c r="B51" s="1">
        <v>3.01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733</v>
      </c>
      <c r="B52" s="1">
        <v>5.48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734</v>
      </c>
      <c r="B53" s="1">
        <v>1.2598182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735</v>
      </c>
      <c r="B54" s="1">
        <v>3.9268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736</v>
      </c>
      <c r="B55" s="1">
        <v>3.75805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737</v>
      </c>
      <c r="B56" s="1">
        <v>0.4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738</v>
      </c>
      <c r="B57" s="1">
        <v>0.104986876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739</v>
      </c>
      <c r="B58" s="1" t="s">
        <v>740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741</v>
      </c>
      <c r="B59" s="1">
        <v>6.92659584E8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742</v>
      </c>
      <c r="B60" s="1">
        <v>-0.50941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743</v>
      </c>
      <c r="B61" s="1">
        <v>5.4102084E7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744</v>
      </c>
      <c r="B62" s="1">
        <v>5.59478E7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745</v>
      </c>
      <c r="B63" s="1">
        <v>461760.0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746</v>
      </c>
      <c r="B64" s="1">
        <v>498572.0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747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748</v>
      </c>
      <c r="B66" s="1">
        <v>1.734048E9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749</v>
      </c>
      <c r="B67" s="1">
        <v>0.0083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750</v>
      </c>
      <c r="B68" s="1">
        <v>0.09436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751</v>
      </c>
      <c r="B69" s="1">
        <v>0.61316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752</v>
      </c>
      <c r="B70" s="1">
        <v>1.66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753</v>
      </c>
      <c r="B71" s="1">
        <v>0.0092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754</v>
      </c>
      <c r="B72" s="1">
        <v>5.59478E7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755</v>
      </c>
      <c r="B73" s="1">
        <v>14.316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756</v>
      </c>
      <c r="B74" s="1">
        <v>0.26683432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757</v>
      </c>
      <c r="B75" s="1">
        <v>1.7039808E9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758</v>
      </c>
      <c r="B76" s="1">
        <v>1.7356032E9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759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760</v>
      </c>
      <c r="B78" s="1">
        <v>-8.6418E7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761</v>
      </c>
      <c r="B79" s="1">
        <v>-1.55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762</v>
      </c>
      <c r="B80" s="1">
        <v>-0.7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763</v>
      </c>
      <c r="B81" s="1">
        <v>4.083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764</v>
      </c>
      <c r="B82" s="1">
        <v>8.108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765</v>
      </c>
      <c r="B83" s="1">
        <v>-0.268714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766</v>
      </c>
      <c r="B84" s="1">
        <v>0.22263205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767</v>
      </c>
      <c r="B85" s="1">
        <v>0.1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768</v>
      </c>
      <c r="B86" s="1">
        <v>1.7356032E9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769</v>
      </c>
      <c r="B87" s="1" t="s">
        <v>770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771</v>
      </c>
      <c r="B88" s="1" t="s">
        <v>772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773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774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775</v>
      </c>
      <c r="B91" s="1" t="s">
        <v>776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777</v>
      </c>
      <c r="B92" s="1" t="s">
        <v>776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778</v>
      </c>
      <c r="B93" s="1">
        <v>1.6376778E9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779</v>
      </c>
      <c r="B94" s="1" t="s">
        <v>780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781</v>
      </c>
      <c r="B95" s="1" t="s">
        <v>782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783</v>
      </c>
      <c r="B96" s="1" t="s">
        <v>784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785</v>
      </c>
      <c r="B97" s="1" t="s">
        <v>786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787</v>
      </c>
      <c r="B98" s="1">
        <v>-1.8E7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788</v>
      </c>
      <c r="B99" s="1">
        <v>3.82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789</v>
      </c>
      <c r="B100" s="1" t="s">
        <v>790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791</v>
      </c>
      <c r="B101" s="1">
        <v>1.6564E7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792</v>
      </c>
      <c r="B102" s="1">
        <v>0.296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793</v>
      </c>
      <c r="B103" s="1">
        <v>8.5429E7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794</v>
      </c>
      <c r="B104" s="1">
        <v>4.94107008E8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795</v>
      </c>
      <c r="B105" s="1">
        <v>1.065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796</v>
      </c>
      <c r="B106" s="1">
        <v>2.066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797</v>
      </c>
      <c r="B107" s="1">
        <v>1.69644E8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798</v>
      </c>
      <c r="B108" s="1">
        <v>61.584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799</v>
      </c>
      <c r="B109" s="1">
        <v>3.037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800</v>
      </c>
      <c r="B110" s="1">
        <v>-0.00968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801</v>
      </c>
      <c r="B111" s="1">
        <v>-0.10102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802</v>
      </c>
      <c r="B112" s="1">
        <v>1.06269E8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803</v>
      </c>
      <c r="B113" s="1">
        <v>1.02612624E8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804</v>
      </c>
      <c r="B114" s="1">
        <v>6.1261E7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805</v>
      </c>
      <c r="B115" s="1">
        <v>-0.204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806</v>
      </c>
      <c r="B116" s="1">
        <v>0.62641996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807</v>
      </c>
      <c r="B117" s="1">
        <v>0.50358003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808</v>
      </c>
      <c r="B118" s="1">
        <v>-0.05567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809</v>
      </c>
      <c r="B119" s="1" t="s">
        <v>740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810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59</v>
      </c>
      <c r="B3" s="1">
        <v>0.0</v>
      </c>
      <c r="C3" s="1">
        <v>0.0</v>
      </c>
      <c r="D3" s="1">
        <v>38.0</v>
      </c>
      <c r="E3" s="1">
        <v>46.0</v>
      </c>
      <c r="F3" s="1">
        <v>94.0</v>
      </c>
      <c r="G3" s="1">
        <v>99.0</v>
      </c>
      <c r="H3" s="1">
        <f>IF(G3*FORECAST(H2,B3:G3,B2:G2)&gt;0,FORECAST(H2,B3:G3,B2:G2),G3)*$X$1</f>
        <v>124.6666667</v>
      </c>
      <c r="I3" s="1">
        <f>IF(H3*FORECAST(I2,B3:H3,B2:H2)&gt;0,FORECAST(I2,B3:H3,B2:H2),H3)*$X$1</f>
        <v>147.0952381</v>
      </c>
      <c r="J3" s="1">
        <f>IF(I3*FORECAST(J2,B3:I3,B2:I2)&gt;0,FORECAST(J2,B3:I3,B2:I2),I3)*$X$1</f>
        <v>169.5238095</v>
      </c>
      <c r="K3" s="1">
        <f>IF(J3*FORECAST(K2,B3:J3,B2:J2)&gt;0,FORECAST(K2,B3:J3,B2:J2),J3)*$X$1</f>
        <v>191.952381</v>
      </c>
      <c r="L3" s="1">
        <f>IF(K3*FORECAST(L2,B3:K3,B2:K2)&gt;0,FORECAST(L2,B3:K3,B2:K2),K3)*$X$1</f>
        <v>214.3809524</v>
      </c>
      <c r="M3" s="1">
        <f>IF(L3*FORECAST(M2,B3:L3,B2:L2)&gt;0,FORECAST(M2,B3:L3,B2:L2),L3)*$X$1</f>
        <v>236.8095238</v>
      </c>
      <c r="N3" s="1">
        <f>IF(M3*FORECAST(N2,B3:M3,B2:M2)&gt;0,FORECAST(N2,B3:M3,B2:M2),M3)*$X$1</f>
        <v>259.2380952</v>
      </c>
      <c r="O3" s="5">
        <f>IF(N3*FORECAST(O2,B3:N3,B2:N2)&gt;0,FORECAST(O2,B3:N3,B2:N2),N3)*$X$1</f>
        <v>281.6666667</v>
      </c>
      <c r="P3" s="5">
        <f>IF(O3*FORECAST(P2,B3:O3,B2:O2)&gt;0,FORECAST(P2,B3:O3,B2:O2),O3)*$X$1</f>
        <v>304.0952381</v>
      </c>
      <c r="Q3" s="5">
        <f>IF(P3*FORECAST(Q2,B3:P3,B2:P2)&gt;0,FORECAST(Q2,B3:P3,B2:P2),P3)*$X$1</f>
        <v>326.5238095</v>
      </c>
      <c r="R3" s="5">
        <f>IF(Q3*FORECAST(R2,B3:Q3,B2:Q2)&gt;0,FORECAST(R2,B3:Q3,B2:Q2),Q3)*$X$1</f>
        <v>348.952381</v>
      </c>
      <c r="S3" s="5">
        <f>IF(R3*FORECAST(S2,B3:R3,B2:R2)&gt;0,FORECAST(S2,B3:R3,B2:R2),R3)*$X$1</f>
        <v>371.3809524</v>
      </c>
      <c r="T3" s="2"/>
      <c r="U3" s="2"/>
      <c r="V3" s="2"/>
      <c r="W3" s="2"/>
      <c r="X3" s="2"/>
      <c r="Y3" s="2"/>
      <c r="Z3" s="2"/>
    </row>
    <row r="4">
      <c r="A4" s="3" t="s">
        <v>105</v>
      </c>
      <c r="B4" s="1">
        <v>0.0</v>
      </c>
      <c r="C4" s="1">
        <v>70.0</v>
      </c>
      <c r="D4" s="1">
        <v>39.0</v>
      </c>
      <c r="E4" s="1">
        <v>597.0</v>
      </c>
      <c r="F4" s="1">
        <v>510.0</v>
      </c>
      <c r="G4" s="1">
        <v>458.0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811</v>
      </c>
      <c r="B5" s="1">
        <v>0.0</v>
      </c>
      <c r="C5" s="1">
        <v>0.0</v>
      </c>
      <c r="D5" s="1">
        <v>10.0</v>
      </c>
      <c r="E5" s="1">
        <v>56.0</v>
      </c>
      <c r="F5" s="1">
        <v>56.0</v>
      </c>
      <c r="G5" s="1">
        <v>56.0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812</v>
      </c>
      <c r="L7" s="1">
        <f>IF(S3*FORECAST(S2,B3:S3,B2:S2)&gt;0,FORECAST(S2,B3:S3,B2:S2),R3)*$X$1 * (1+0.02)/(0.0765-0.02)</f>
        <v>6704.576485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813</v>
      </c>
      <c r="L8" s="6">
        <f t="array" ref="L8">NPV(0.0765,I3:S3)</f>
        <v>1763.777304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814</v>
      </c>
      <c r="L9" s="6">
        <f t="array" ref="L9">NPV(0.0765,I16:S16)</f>
        <v>2980.00487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815</v>
      </c>
      <c r="L10" s="6">
        <f>L8 + L9</f>
        <v>4743.782174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458.0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816</v>
      </c>
      <c r="L12" s="6">
        <f>L10 - L11</f>
        <v>4285.782174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817</v>
      </c>
      <c r="L13" s="1">
        <v>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76.53182454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(1+0.02)/(0.0765-0.02)</f>
        <v>6704.576485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23</v>
      </c>
      <c r="B3" s="1">
        <v>14.0</v>
      </c>
      <c r="C3" s="1">
        <v>15.0</v>
      </c>
      <c r="D3" s="1">
        <v>-1.0</v>
      </c>
      <c r="E3" s="1">
        <v>-47.0</v>
      </c>
      <c r="F3" s="1">
        <v>-97.0</v>
      </c>
      <c r="G3" s="1">
        <v>-57.0</v>
      </c>
      <c r="H3" s="1">
        <f>IF(G3*FORECAST(H2,B3:G3,B2:G2)&gt;0,FORECAST(H2,B3:G3,B2:G2),G3)*$X$1</f>
        <v>-102.5333333</v>
      </c>
      <c r="I3" s="1">
        <f>IF(H3*FORECAST(I2,B3:H3,B2:H2)&gt;0,FORECAST(I2,B3:H3,B2:H2),H3)*$X$1</f>
        <v>-123.5904762</v>
      </c>
      <c r="J3" s="1">
        <f>IF(I3*FORECAST(J2,B3:I3,B2:I2)&gt;0,FORECAST(J2,B3:I3,B2:I2),I3)*$X$1</f>
        <v>-144.647619</v>
      </c>
      <c r="K3" s="1">
        <f>IF(J3*FORECAST(K2,B3:J3,B2:J2)&gt;0,FORECAST(K2,B3:J3,B2:J2),J3)*$X$1</f>
        <v>-165.7047619</v>
      </c>
      <c r="L3" s="1">
        <f>IF(K3*FORECAST(L2,B3:K3,B2:K2)&gt;0,FORECAST(L2,B3:K3,B2:K2),K3)*$X$1</f>
        <v>-186.7619048</v>
      </c>
      <c r="M3" s="1">
        <f>IF(L3*FORECAST(M2,B3:L3,B2:L2)&gt;0,FORECAST(M2,B3:L3,B2:L2),L3)*$X$1</f>
        <v>-207.8190476</v>
      </c>
      <c r="N3" s="1">
        <f>IF(M3*FORECAST(N2,B3:M3,B2:M2)&gt;0,FORECAST(N2,B3:M3,B2:M2),M3)*$X$1</f>
        <v>-228.8761905</v>
      </c>
      <c r="O3" s="5">
        <f>IF(N3*FORECAST(O2,B3:N3,B2:N2)&gt;0,FORECAST(O2,B3:N3,B2:N2),N3)*$X$1</f>
        <v>-249.9333333</v>
      </c>
      <c r="P3" s="5">
        <f>IF(O3*FORECAST(P2,B3:O3,B2:O2)&gt;0,FORECAST(P2,B3:O3,B2:O2),O3)*$X$1</f>
        <v>-270.9904762</v>
      </c>
      <c r="Q3" s="5">
        <f>IF(P3*FORECAST(Q2,B3:P3,B2:P2)&gt;0,FORECAST(Q2,B3:P3,B2:P2),P3)*$X$1</f>
        <v>-292.047619</v>
      </c>
      <c r="R3" s="5">
        <f>IF(Q3*FORECAST(R2,B3:Q3,B2:Q2)&gt;0,FORECAST(R2,B3:Q3,B2:Q2),Q3)*$X$1</f>
        <v>-313.1047619</v>
      </c>
      <c r="S3" s="5">
        <f>IF(R3*FORECAST(S2,B3:R3,B2:R2)&gt;0,FORECAST(S2,B3:R3,B2:R2),R3)*$X$1</f>
        <v>-334.1619048</v>
      </c>
      <c r="T3" s="2"/>
      <c r="U3" s="2"/>
      <c r="V3" s="2"/>
      <c r="W3" s="2"/>
      <c r="X3" s="2"/>
      <c r="Y3" s="2"/>
      <c r="Z3" s="2"/>
    </row>
    <row r="4">
      <c r="A4" s="3" t="s">
        <v>105</v>
      </c>
      <c r="B4" s="1">
        <v>0.0</v>
      </c>
      <c r="C4" s="1">
        <v>70.0</v>
      </c>
      <c r="D4" s="1">
        <v>39.0</v>
      </c>
      <c r="E4" s="1">
        <v>597.0</v>
      </c>
      <c r="F4" s="1">
        <v>510.0</v>
      </c>
      <c r="G4" s="1">
        <v>458.0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811</v>
      </c>
      <c r="B5" s="1">
        <v>0.0</v>
      </c>
      <c r="C5" s="1">
        <v>0.0</v>
      </c>
      <c r="D5" s="1">
        <v>10.0</v>
      </c>
      <c r="E5" s="1">
        <v>56.0</v>
      </c>
      <c r="F5" s="1">
        <v>56.0</v>
      </c>
      <c r="G5" s="1">
        <v>56.0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812</v>
      </c>
      <c r="L7" s="1">
        <f>IF(S3*FORECAST(S2,B3:S3,B2:S2)&gt;0,FORECAST(S2,B3:S3,B2:S2),R3)*$X$1 * (1+0.02)/(0.0765-0.02)</f>
        <v>-6032.657396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813</v>
      </c>
      <c r="L8" s="6">
        <f t="array" ref="L8">NPV(0.0765,I3:S3)</f>
        <v>-1550.557033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814</v>
      </c>
      <c r="L9" s="6">
        <f t="array" ref="L9">NPV(0.0765,I16:S16)</f>
        <v>-2681.354811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815</v>
      </c>
      <c r="L10" s="6">
        <f>L8 + L9</f>
        <v>-4231.911844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458.0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816</v>
      </c>
      <c r="L12" s="6">
        <f>L10 - L11</f>
        <v>-4689.911844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817</v>
      </c>
      <c r="L13" s="1">
        <v>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-83.74842579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(1+0.02)/(0.0765-0.02)</f>
        <v>-6032.657396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