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<sst xmlns="http://schemas.openxmlformats.org/spreadsheetml/2006/main" count="996" uniqueCount="797">
  <si>
    <t>ticker</t>
  </si>
  <si>
    <t>ONCT</t>
  </si>
  <si>
    <t>nombre</t>
  </si>
  <si>
    <t>ONCTERNAL THERAPEUTICS IN</t>
  </si>
  <si>
    <t>empresa</t>
  </si>
  <si>
    <t>Biotechnology &amp; Medical Research</t>
  </si>
  <si>
    <t>Open</t>
  </si>
  <si>
    <t>Target Price</t>
  </si>
  <si>
    <t>Upside</t>
  </si>
  <si>
    <t>-64789.04%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</si>
  <si>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</si>
  <si>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</si>
  <si>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</si>
  <si>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</si>
  <si>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</si>
  <si>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</si>
  <si>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</si>
  <si>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</si>
  <si>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-55.00%</t>
  </si>
  <si>
    <t>Total Assets Growth</t>
  </si>
  <si>
    <t>-47.62%</t>
  </si>
  <si>
    <t>Net Property, Plant and Equipment Growth</t>
  </si>
  <si>
    <t>No calculado</t>
  </si>
  <si>
    <t>Fiscal Period: December</t>
  </si>
  <si>
    <t>Net Income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</si>
  <si>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</si>
  <si>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</si>
  <si>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</si>
  <si>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</si>
  <si>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</si>
  <si>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</si>
  <si>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</si>
  <si>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</si>
  <si>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</si>
  <si>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</si>
  <si>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</si>
  <si>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</si>
  <si>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</si>
  <si>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</si>
  <si>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</si>
  <si>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</si>
  <si>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</si>
  <si>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</si>
  <si>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</si>
  <si>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</si>
  <si>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</si>
  <si>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</si>
  <si>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</si>
  <si>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</si>
  <si>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</si>
  <si>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</si>
  <si>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</si>
  <si>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</si>
  <si>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</si>
  <si>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</si>
  <si>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</si>
  <si>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</si>
  <si>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</si>
  <si>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</si>
  <si>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</si>
  <si>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</si>
  <si>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</si>
  <si>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</si>
  <si>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</si>
  <si>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</si>
  <si>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</si>
  <si>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</si>
  <si>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</si>
  <si>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</si>
  <si>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</si>
  <si>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</si>
  <si>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</si>
  <si>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</si>
  <si>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</si>
  <si>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</si>
  <si>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</si>
  <si>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</si>
  <si>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</si>
  <si>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</si>
  <si>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</si>
  <si>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</si>
  <si>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</si>
  <si>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</si>
  <si>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</si>
  <si>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</si>
  <si>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-0.46</t>
  </si>
  <si>
    <t>-0.58</t>
  </si>
  <si>
    <t>18.6</t>
  </si>
  <si>
    <t>46.29</t>
  </si>
  <si>
    <t>35.66</t>
  </si>
  <si>
    <t>21.22</t>
  </si>
  <si>
    <t>10.19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</si>
  <si>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</si>
  <si>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</si>
  <si>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</si>
  <si>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</si>
  <si>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</si>
  <si>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</si>
  <si>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</si>
  <si>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</si>
  <si>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</si>
  <si>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</si>
  <si>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</si>
  <si>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</si>
  <si>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</si>
  <si>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</si>
  <si>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</si>
  <si>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</si>
  <si>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</si>
  <si>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</si>
  <si>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</si>
  <si>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</si>
  <si>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</si>
  <si>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</si>
  <si>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</si>
  <si>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</si>
  <si>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</si>
  <si>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</si>
  <si>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</si>
  <si>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</si>
  <si>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</si>
  <si>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</si>
  <si>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</si>
  <si>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-4.55</t>
  </si>
  <si>
    <t>-2.69</t>
  </si>
  <si>
    <t>-66.2</t>
  </si>
  <si>
    <t>-16.97</t>
  </si>
  <si>
    <t>-12.71</t>
  </si>
  <si>
    <t>-16.8</t>
  </si>
  <si>
    <t>-13.43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</si>
  <si>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</si>
  <si>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</si>
  <si>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</si>
  <si>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</si>
  <si>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</si>
  <si>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</si>
  <si>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-2.84</t>
  </si>
  <si>
    <t>-1.68</t>
  </si>
  <si>
    <t>-19.48</t>
  </si>
  <si>
    <t>-10.79</t>
  </si>
  <si>
    <t>-7.94</t>
  </si>
  <si>
    <t>-10.5</t>
  </si>
  <si>
    <t>-8.39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</si>
  <si>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</si>
  <si>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</si>
  <si>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</si>
  <si>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</si>
  <si>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</si>
  <si>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</si>
  <si>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</si>
  <si>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</si>
  <si>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</si>
  <si>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</si>
  <si>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</si>
  <si>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</si>
  <si>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</si>
  <si>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</si>
  <si>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-28.71</t>
  </si>
  <si>
    <t>-42.96</t>
  </si>
  <si>
    <t>-15.6</t>
  </si>
  <si>
    <t>-18.46</t>
  </si>
  <si>
    <t>-34.63</t>
  </si>
  <si>
    <t>-49.48</t>
  </si>
  <si>
    <t>Return on Total Capital</t>
  </si>
  <si>
    <t>-38.46</t>
  </si>
  <si>
    <t>-58.43</t>
  </si>
  <si>
    <t>-17.2</t>
  </si>
  <si>
    <t>-19.49</t>
  </si>
  <si>
    <t>-37.64</t>
  </si>
  <si>
    <t>-57.03</t>
  </si>
  <si>
    <t>Return On Equity %</t>
  </si>
  <si>
    <t>-53.8</t>
  </si>
  <si>
    <t>-214.06</t>
  </si>
  <si>
    <t>-27.07</t>
  </si>
  <si>
    <t>-31.17</t>
  </si>
  <si>
    <t>-59.25</t>
  </si>
  <si>
    <t>-86.75</t>
  </si>
  <si>
    <t>Return on Common Equity</t>
  </si>
  <si>
    <t>24.87</t>
  </si>
  <si>
    <t>446.35</t>
  </si>
  <si>
    <t>Margin Analysis</t>
  </si>
  <si>
    <t>Gross Profit Margin %</t>
  </si>
  <si>
    <t>-459.32</t>
  </si>
  <si>
    <t>-228.72</t>
  </si>
  <si>
    <t>-318.93</t>
  </si>
  <si>
    <t>-271.67</t>
  </si>
  <si>
    <t>-458.19</t>
  </si>
  <si>
    <t>SG&amp;A Margin</t>
  </si>
  <si>
    <t>171.51</t>
  </si>
  <si>
    <t>72.19</t>
  </si>
  <si>
    <t>300.45</t>
  </si>
  <si>
    <t>248.09</t>
  </si>
  <si>
    <t>268.71</t>
  </si>
  <si>
    <t>903.15</t>
  </si>
  <si>
    <t>EBITA Margin %</t>
  </si>
  <si>
    <t>-630.82</t>
  </si>
  <si>
    <t>-300.91</t>
  </si>
  <si>
    <t>-619.38</t>
  </si>
  <si>
    <t>-519.76</t>
  </si>
  <si>
    <t>-726.91</t>
  </si>
  <si>
    <t>EBIT Margin %</t>
  </si>
  <si>
    <t>Income From Continuing Operations Margin %</t>
  </si>
  <si>
    <t>-623.42</t>
  </si>
  <si>
    <t>-260.97</t>
  </si>
  <si>
    <t>-510.37</t>
  </si>
  <si>
    <t>-726.14</t>
  </si>
  <si>
    <t>Net Income Margin %</t>
  </si>
  <si>
    <t>Net Avail. For Common Margin %</t>
  </si>
  <si>
    <t>Normalized Net Income Margin</t>
  </si>
  <si>
    <t>-389.64</t>
  </si>
  <si>
    <t>-163.1</t>
  </si>
  <si>
    <t>-414.95</t>
  </si>
  <si>
    <t>-324.56</t>
  </si>
  <si>
    <t>-453.84</t>
  </si>
  <si>
    <t>Levered Free Cash Flow Margin</t>
  </si>
  <si>
    <t>-167.23</t>
  </si>
  <si>
    <t>-253.22</t>
  </si>
  <si>
    <t>-336.64</t>
  </si>
  <si>
    <t>-347.13</t>
  </si>
  <si>
    <t>Unlevered Free Cash Flow Margin</t>
  </si>
  <si>
    <t>-167.21</t>
  </si>
  <si>
    <t>Asset Turnover</t>
  </si>
  <si>
    <t>0.15</t>
  </si>
  <si>
    <t>0.11</t>
  </si>
  <si>
    <t>0.05</t>
  </si>
  <si>
    <t>0.04</t>
  </si>
  <si>
    <t>0.02</t>
  </si>
  <si>
    <t>0.01</t>
  </si>
  <si>
    <t>Fixed Assets Turnover</t>
  </si>
  <si>
    <t>29.35</t>
  </si>
  <si>
    <t>75.04</t>
  </si>
  <si>
    <t>18.4</t>
  </si>
  <si>
    <t>4.55</t>
  </si>
  <si>
    <t>Receivables Turnover (Average Receivables)</t>
  </si>
  <si>
    <t>3.91</t>
  </si>
  <si>
    <t>2.34</t>
  </si>
  <si>
    <t>Short Term Liquidity</t>
  </si>
  <si>
    <t>Current Ratio</t>
  </si>
  <si>
    <t>2.54</t>
  </si>
  <si>
    <t>4.9</t>
  </si>
  <si>
    <t>2.83</t>
  </si>
  <si>
    <t>20.14</t>
  </si>
  <si>
    <t>16.99</t>
  </si>
  <si>
    <t>8.76</t>
  </si>
  <si>
    <t>6.94</t>
  </si>
  <si>
    <t>Quick Ratio</t>
  </si>
  <si>
    <t>2.4</t>
  </si>
  <si>
    <t>4.77</t>
  </si>
  <si>
    <t>2.73</t>
  </si>
  <si>
    <t>19.93</t>
  </si>
  <si>
    <t>16.63</t>
  </si>
  <si>
    <t>8.32</t>
  </si>
  <si>
    <t>6.71</t>
  </si>
  <si>
    <t>Operating Cash Flow to Current Liabilities</t>
  </si>
  <si>
    <t>-2.15</t>
  </si>
  <si>
    <t>-1.71</t>
  </si>
  <si>
    <t>-2.28</t>
  </si>
  <si>
    <t>-2.99</t>
  </si>
  <si>
    <t>-4.87</t>
  </si>
  <si>
    <t>-4.78</t>
  </si>
  <si>
    <t>-6.19</t>
  </si>
  <si>
    <t>Days Sales Outstanding (Average Receivables)</t>
  </si>
  <si>
    <t>93.45</t>
  </si>
  <si>
    <t>Average Days Payable Outstanding</t>
  </si>
  <si>
    <t>100.27</t>
  </si>
  <si>
    <t>77.44</t>
  </si>
  <si>
    <t>29.38</t>
  </si>
  <si>
    <t>23.5</t>
  </si>
  <si>
    <t>26.98</t>
  </si>
  <si>
    <t>24.93</t>
  </si>
  <si>
    <t>Long Term Solvency</t>
  </si>
  <si>
    <t>Total Debt/Equity</t>
  </si>
  <si>
    <t>2.93</t>
  </si>
  <si>
    <t>1.33</t>
  </si>
  <si>
    <t>0.09</t>
  </si>
  <si>
    <t>0.14</t>
  </si>
  <si>
    <t>1.06</t>
  </si>
  <si>
    <t>Total Debt / Total Capital</t>
  </si>
  <si>
    <t>2.85</t>
  </si>
  <si>
    <t>1.31</t>
  </si>
  <si>
    <t>0.08</t>
  </si>
  <si>
    <t>1.05</t>
  </si>
  <si>
    <t>LT Debt/Equity</t>
  </si>
  <si>
    <t>0.64</t>
  </si>
  <si>
    <t>0.48</t>
  </si>
  <si>
    <t>Long-Term Debt / Total Capital</t>
  </si>
  <si>
    <t>0.63</t>
  </si>
  <si>
    <t>Total Liabilities / Total Assets</t>
  </si>
  <si>
    <t>38.35</t>
  </si>
  <si>
    <t>19.72</t>
  </si>
  <si>
    <t>34.18</t>
  </si>
  <si>
    <t>4.93</t>
  </si>
  <si>
    <t>5.84</t>
  </si>
  <si>
    <t>11.19</t>
  </si>
  <si>
    <t>18.18</t>
  </si>
  <si>
    <t>EBIT / Interest Expense</t>
  </si>
  <si>
    <t>Total Debt / EBITDA</t>
  </si>
  <si>
    <t>-0.01</t>
  </si>
  <si>
    <t>Net Debt / EBITDA</t>
  </si>
  <si>
    <t>6.73</t>
  </si>
  <si>
    <t>2.91</t>
  </si>
  <si>
    <t>1.42</t>
  </si>
  <si>
    <t>0.82</t>
  </si>
  <si>
    <t>Total Debt / (EBITDA - Capex)</t>
  </si>
  <si>
    <t>Net Debt / (EBITDA - Capex)</t>
  </si>
  <si>
    <t>Growth Over Prior Year</t>
  </si>
  <si>
    <t>Total Revenues, 1 Yr. Growth %</t>
  </si>
  <si>
    <t>50.6</t>
  </si>
  <si>
    <t>-3.81</t>
  </si>
  <si>
    <t>39.18</t>
  </si>
  <si>
    <t>27.85</t>
  </si>
  <si>
    <t>-65.47</t>
  </si>
  <si>
    <t>-47.32</t>
  </si>
  <si>
    <t>Gross Profit, 1 Yr. Growth %</t>
  </si>
  <si>
    <t>-25.01</t>
  </si>
  <si>
    <t>34.13</t>
  </si>
  <si>
    <t>18.55</t>
  </si>
  <si>
    <t>115.63</t>
  </si>
  <si>
    <t>59.27</t>
  </si>
  <si>
    <t>-8.01</t>
  </si>
  <si>
    <t>EBITA, 1 Yr. Growth %</t>
  </si>
  <si>
    <t>-28.16</t>
  </si>
  <si>
    <t>16.79</t>
  </si>
  <si>
    <t>78.81</t>
  </si>
  <si>
    <t>43.3</t>
  </si>
  <si>
    <t>-7.19</t>
  </si>
  <si>
    <t>EBIT, 1 Yr. Growth %</t>
  </si>
  <si>
    <t>Earnings From Cont. Operations, 1 Yr. Growth %</t>
  </si>
  <si>
    <t>-36.96</t>
  </si>
  <si>
    <t>419.65</t>
  </si>
  <si>
    <t>-49.62</t>
  </si>
  <si>
    <t>81.9</t>
  </si>
  <si>
    <t>40.97</t>
  </si>
  <si>
    <t>-10.62</t>
  </si>
  <si>
    <t>Net Income, 1 Yr. Growth %</t>
  </si>
  <si>
    <t>Normalized Net Income, 1 Yr. Growth %</t>
  </si>
  <si>
    <t>144.72</t>
  </si>
  <si>
    <t>8.86</t>
  </si>
  <si>
    <t>78.78</t>
  </si>
  <si>
    <t>Diluted EPS Before Extra, 1 Yr. Growth %</t>
  </si>
  <si>
    <t>-40.84</t>
  </si>
  <si>
    <t>80.66</t>
  </si>
  <si>
    <t>-74.37</t>
  </si>
  <si>
    <t>-25.11</t>
  </si>
  <si>
    <t>32.2</t>
  </si>
  <si>
    <t>-20.04</t>
  </si>
  <si>
    <t>Accounts Receivable, 1 Yr. Growth %</t>
  </si>
  <si>
    <t>-69.57</t>
  </si>
  <si>
    <t>176.97</t>
  </si>
  <si>
    <t>Net Property, Plant and Equip., 1 Yr. Growth %</t>
  </si>
  <si>
    <t>-78.95</t>
  </si>
  <si>
    <t>87.5</t>
  </si>
  <si>
    <t>196.55</t>
  </si>
  <si>
    <t>Total Assets, 1 Yr. Growth %</t>
  </si>
  <si>
    <t>98.41</t>
  </si>
  <si>
    <t>-0.99</t>
  </si>
  <si>
    <t>446.4</t>
  </si>
  <si>
    <t>-21.23</t>
  </si>
  <si>
    <t>-26.64</t>
  </si>
  <si>
    <t>-46.5</t>
  </si>
  <si>
    <t>Tangible Book Value, 1 Yr. Growth %</t>
  </si>
  <si>
    <t>27.29</t>
  </si>
  <si>
    <t>-148.3</t>
  </si>
  <si>
    <t>689.2</t>
  </si>
  <si>
    <t>-21.98</t>
  </si>
  <si>
    <t>-30.81</t>
  </si>
  <si>
    <t>-50.71</t>
  </si>
  <si>
    <t>Common Equity, 1 Yr. Growth %</t>
  </si>
  <si>
    <t>Cash From Operations, 1 Yr. Growth %</t>
  </si>
  <si>
    <t>-18.81</t>
  </si>
  <si>
    <t>125.78</t>
  </si>
  <si>
    <t>4.47</t>
  </si>
  <si>
    <t>51.98</t>
  </si>
  <si>
    <t>38.04</t>
  </si>
  <si>
    <t>-12.37</t>
  </si>
  <si>
    <t>Levered Free Cash Flow, 1 Yr. Growth %</t>
  </si>
  <si>
    <t>45.65</t>
  </si>
  <si>
    <t>85.03</t>
  </si>
  <si>
    <t>31.83</t>
  </si>
  <si>
    <t>33.08</t>
  </si>
  <si>
    <t>-2.78</t>
  </si>
  <si>
    <t>Unlevered Free Cash Flow, 1 Yr. Growth %</t>
  </si>
  <si>
    <t>45.67</t>
  </si>
  <si>
    <t>Compound Annual Growth Rate Over Two Years</t>
  </si>
  <si>
    <t>Total Revenues, 2 Yr. CAGR %</t>
  </si>
  <si>
    <t>20.36</t>
  </si>
  <si>
    <t>15.7</t>
  </si>
  <si>
    <t>33.39</t>
  </si>
  <si>
    <t>-33.56</t>
  </si>
  <si>
    <t>-57.35</t>
  </si>
  <si>
    <t>Gross Profit, 2 Yr. CAGR %</t>
  </si>
  <si>
    <t>0.29</t>
  </si>
  <si>
    <t>26.1</t>
  </si>
  <si>
    <t>59.89</t>
  </si>
  <si>
    <t>85.32</t>
  </si>
  <si>
    <t>21.04</t>
  </si>
  <si>
    <t>EBITA, 2 Yr. CAGR %</t>
  </si>
  <si>
    <t>19.26</t>
  </si>
  <si>
    <t>52.07</t>
  </si>
  <si>
    <t>44.51</t>
  </si>
  <si>
    <t>60.07</t>
  </si>
  <si>
    <t>15.32</t>
  </si>
  <si>
    <t>EBIT, 2 Yr. CAGR %</t>
  </si>
  <si>
    <t>Earnings From Cont. Operations, 2 Yr. CAGR %</t>
  </si>
  <si>
    <t>61.81</t>
  </si>
  <si>
    <t>-4.27</t>
  </si>
  <si>
    <t>60.13</t>
  </si>
  <si>
    <t>12.25</t>
  </si>
  <si>
    <t>Net Income, 2 Yr. CAGR %</t>
  </si>
  <si>
    <t>Normalized Net Income, 2 Yr. CAGR %</t>
  </si>
  <si>
    <t>24.21</t>
  </si>
  <si>
    <t>63.22</t>
  </si>
  <si>
    <t>39.5</t>
  </si>
  <si>
    <t>58.75</t>
  </si>
  <si>
    <t>Diluted EPS Before Extra, 2 Yr. CAGR %</t>
  </si>
  <si>
    <t>281.61</t>
  </si>
  <si>
    <t>-31.95</t>
  </si>
  <si>
    <t>-56.19</t>
  </si>
  <si>
    <t>-0.5</t>
  </si>
  <si>
    <t>2.8</t>
  </si>
  <si>
    <t>Accounts Receivable, 2 Yr. CAGR %</t>
  </si>
  <si>
    <t>-8.2</t>
  </si>
  <si>
    <t>Net Property, Plant and Equip., 2 Yr. CAGR %</t>
  </si>
  <si>
    <t>-37.17</t>
  </si>
  <si>
    <t>47.48</t>
  </si>
  <si>
    <t>85.47</t>
  </si>
  <si>
    <t>Total Assets, 2 Yr. CAGR %</t>
  </si>
  <si>
    <t>40.16</t>
  </si>
  <si>
    <t>132.59</t>
  </si>
  <si>
    <t>107.46</t>
  </si>
  <si>
    <t>-23.99</t>
  </si>
  <si>
    <t>-37.35</t>
  </si>
  <si>
    <t>Tangible Book Value, 2 Yr. CAGR %</t>
  </si>
  <si>
    <t>-21.59</t>
  </si>
  <si>
    <t>95.24</t>
  </si>
  <si>
    <t>148.13</t>
  </si>
  <si>
    <t>-26.53</t>
  </si>
  <si>
    <t>-41.6</t>
  </si>
  <si>
    <t>Common Equity, 2 Yr. CAGR %</t>
  </si>
  <si>
    <t>Cash From Operations, 2 Yr. CAGR %</t>
  </si>
  <si>
    <t>35.39</t>
  </si>
  <si>
    <t>53.58</t>
  </si>
  <si>
    <t>26.01</t>
  </si>
  <si>
    <t>44.84</t>
  </si>
  <si>
    <t>9.99</t>
  </si>
  <si>
    <t>Levered Free Cash Flow, 2 Yr. CAGR %</t>
  </si>
  <si>
    <t>64.16</t>
  </si>
  <si>
    <t>56.18</t>
  </si>
  <si>
    <t>32.46</t>
  </si>
  <si>
    <t>13.74</t>
  </si>
  <si>
    <t>Unlevered Free Cash Flow, 2 Yr. CAGR %</t>
  </si>
  <si>
    <t>64.18</t>
  </si>
  <si>
    <t>Compound Annual Growth Rate Over Three Years</t>
  </si>
  <si>
    <t>Total Revenues, 3 Yr. CAGR %</t>
  </si>
  <si>
    <t>26.33</t>
  </si>
  <si>
    <t>19.62</t>
  </si>
  <si>
    <t>-14.99</t>
  </si>
  <si>
    <t>-38.5</t>
  </si>
  <si>
    <t>Gross Profit, 3 Yr. CAGR %</t>
  </si>
  <si>
    <t>6.04</t>
  </si>
  <si>
    <t>50.79</t>
  </si>
  <si>
    <t>59.68</t>
  </si>
  <si>
    <t>46.73</t>
  </si>
  <si>
    <t>EBITA, 3 Yr. CAGR %</t>
  </si>
  <si>
    <t>18.43</t>
  </si>
  <si>
    <t>60.5</t>
  </si>
  <si>
    <t>44.1</t>
  </si>
  <si>
    <t>33.48</t>
  </si>
  <si>
    <t>EBIT, 3 Yr. CAGR %</t>
  </si>
  <si>
    <t>Earnings From Cont. Operations, 3 Yr. CAGR %</t>
  </si>
  <si>
    <t>68.25</t>
  </si>
  <si>
    <t>8.91</t>
  </si>
  <si>
    <t>31.85</t>
  </si>
  <si>
    <t>Net Income, 3 Yr. CAGR %</t>
  </si>
  <si>
    <t>Normalized Net Income, 3 Yr. CAGR %</t>
  </si>
  <si>
    <t>18.86</t>
  </si>
  <si>
    <t>39.99</t>
  </si>
  <si>
    <t>31.09</t>
  </si>
  <si>
    <t>Diluted EPS Before Extra, 3 Yr. CAGR %</t>
  </si>
  <si>
    <t>55.12</t>
  </si>
  <si>
    <t>-29.75</t>
  </si>
  <si>
    <t>-36.69</t>
  </si>
  <si>
    <t>-7.5</t>
  </si>
  <si>
    <t>Net Property, Plant and Equip., 3 Yr. CAGR %</t>
  </si>
  <si>
    <t>-22.92</t>
  </si>
  <si>
    <t>86.15</t>
  </si>
  <si>
    <t>Total Assets, 3 Yr. CAGR %</t>
  </si>
  <si>
    <t>120.59</t>
  </si>
  <si>
    <t>62.12</t>
  </si>
  <si>
    <t>46.7</t>
  </si>
  <si>
    <t>-32.38</t>
  </si>
  <si>
    <t>Tangible Book Value, 3 Yr. CAGR %</t>
  </si>
  <si>
    <t>69.3</t>
  </si>
  <si>
    <t>43.81</t>
  </si>
  <si>
    <t>62.11</t>
  </si>
  <si>
    <t>-35.68</t>
  </si>
  <si>
    <t>Common Equity, 3 Yr. CAGR %</t>
  </si>
  <si>
    <t>Cash From Operations, 3 Yr. CAGR %</t>
  </si>
  <si>
    <t>24.18</t>
  </si>
  <si>
    <t>53.05</t>
  </si>
  <si>
    <t>29.9</t>
  </si>
  <si>
    <t>22.5</t>
  </si>
  <si>
    <t>Levered Free Cash Flow, 3 Yr. CAGR %</t>
  </si>
  <si>
    <t>52.59</t>
  </si>
  <si>
    <t>48.07</t>
  </si>
  <si>
    <t>19.48</t>
  </si>
  <si>
    <t>Unlevered Free Cash Flow, 3 Yr. CAGR %</t>
  </si>
  <si>
    <t>52.6</t>
  </si>
  <si>
    <t>Compound Annual Growth Rate Over Five Years</t>
  </si>
  <si>
    <t>Total Revenues, 5 Yr. CAGR %</t>
  </si>
  <si>
    <t>-2.3</t>
  </si>
  <si>
    <t>-20.81</t>
  </si>
  <si>
    <t>Gross Profit, 5 Yr. CAGR %</t>
  </si>
  <si>
    <t>32.57</t>
  </si>
  <si>
    <t>38.1</t>
  </si>
  <si>
    <t>EBITA, 5 Yr. CAGR %</t>
  </si>
  <si>
    <t>33.6</t>
  </si>
  <si>
    <t>40.62</t>
  </si>
  <si>
    <t>EBIT, 5 Yr. CAGR %</t>
  </si>
  <si>
    <t>Earnings From Cont. Operations, 5 Yr. CAGR %</t>
  </si>
  <si>
    <t>33.45</t>
  </si>
  <si>
    <t>43.1</t>
  </si>
  <si>
    <t>Net Income, 5 Yr. CAGR %</t>
  </si>
  <si>
    <t>Normalized Net Income, 5 Yr. CAGR %</t>
  </si>
  <si>
    <t>Diluted EPS Before Extra, 5 Yr. CAGR %</t>
  </si>
  <si>
    <t>29.87</t>
  </si>
  <si>
    <t>-18.19</t>
  </si>
  <si>
    <t>Total Assets, 5 Yr. CAGR %</t>
  </si>
  <si>
    <t>44.05</t>
  </si>
  <si>
    <t>10.83</t>
  </si>
  <si>
    <t>Tangible Book Value, 5 Yr. CAGR %</t>
  </si>
  <si>
    <t>21.24</t>
  </si>
  <si>
    <t>0.28</t>
  </si>
  <si>
    <t>Common Equity, 5 Yr. CAGR %</t>
  </si>
  <si>
    <t>Cash From Operations, 5 Yr. CAGR %</t>
  </si>
  <si>
    <t>32.07</t>
  </si>
  <si>
    <t>34.1</t>
  </si>
  <si>
    <t>Levered Free Cash Flow, 5 Yr. CAGR %</t>
  </si>
  <si>
    <t>35.67</t>
  </si>
  <si>
    <t>Unlevered Free Cash Flow, 5 Yr. CAGR %</t>
  </si>
  <si>
    <t>35.68</t>
  </si>
  <si>
    <t>2019</t>
  </si>
  <si>
    <t>2020</t>
  </si>
  <si>
    <t>2021</t>
  </si>
  <si>
    <t>2022</t>
  </si>
  <si>
    <t>2023</t>
  </si>
  <si>
    <t>Capitalization
                                    1</t>
  </si>
  <si>
    <t>60.78</t>
  </si>
  <si>
    <t>239</t>
  </si>
  <si>
    <t>112.2</t>
  </si>
  <si>
    <t>56.34</t>
  </si>
  <si>
    <t>31.62</t>
  </si>
  <si>
    <t>Change</t>
  </si>
  <si>
    <t>-</t>
  </si>
  <si>
    <t>293.15%</t>
  </si>
  <si>
    <t>-53.05%</t>
  </si>
  <si>
    <t>-49.79%</t>
  </si>
  <si>
    <t>-43.88%</t>
  </si>
  <si>
    <t>Enterprise Value (EV)
                                    1</t>
  </si>
  <si>
    <t>40.92</t>
  </si>
  <si>
    <t>122.3</t>
  </si>
  <si>
    <t>21.51</t>
  </si>
  <si>
    <t>-7.3</t>
  </si>
  <si>
    <t>-2.318</t>
  </si>
  <si>
    <t>198.79%</t>
  </si>
  <si>
    <t>-82.41%</t>
  </si>
  <si>
    <t>-133.94%</t>
  </si>
  <si>
    <t>-68.25%</t>
  </si>
  <si>
    <t>P/E ratio</t>
  </si>
  <si>
    <t>-1.19x</t>
  </si>
  <si>
    <t>-5.78x</t>
  </si>
  <si>
    <t>-3.57x</t>
  </si>
  <si>
    <t>-0.8x</t>
  </si>
  <si>
    <t>PBR</t>
  </si>
  <si>
    <t>4.25x</t>
  </si>
  <si>
    <t>2.12x</t>
  </si>
  <si>
    <t>1.27x</t>
  </si>
  <si>
    <t>0.94x</t>
  </si>
  <si>
    <t>1.05x</t>
  </si>
  <si>
    <t>PEG</t>
  </si>
  <si>
    <t>-0x</t>
  </si>
  <si>
    <t>0.1x</t>
  </si>
  <si>
    <t>0x</t>
  </si>
  <si>
    <t>Capitalization / Revenue</t>
  </si>
  <si>
    <t>25.1x</t>
  </si>
  <si>
    <t>70.8x</t>
  </si>
  <si>
    <t>26x</t>
  </si>
  <si>
    <t>37.8x</t>
  </si>
  <si>
    <t>40.3x</t>
  </si>
  <si>
    <t>EV / Revenue</t>
  </si>
  <si>
    <t>16.9x</t>
  </si>
  <si>
    <t>36.2x</t>
  </si>
  <si>
    <t>4.98x</t>
  </si>
  <si>
    <t>-4.9x</t>
  </si>
  <si>
    <t>-2.95x</t>
  </si>
  <si>
    <t>EV / EBITDA</t>
  </si>
  <si>
    <t>EV / EBIT</t>
  </si>
  <si>
    <t>-2.72x</t>
  </si>
  <si>
    <t>-6.97x</t>
  </si>
  <si>
    <t>-0.69x</t>
  </si>
  <si>
    <t>0.16x</t>
  </si>
  <si>
    <t>0.06x</t>
  </si>
  <si>
    <t>EV / FCF</t>
  </si>
  <si>
    <t>-6.66x</t>
  </si>
  <si>
    <t>-10.8x</t>
  </si>
  <si>
    <t>-1.44x</t>
  </si>
  <si>
    <t>0.37x</t>
  </si>
  <si>
    <t>0.12x</t>
  </si>
  <si>
    <t>FCF Yield</t>
  </si>
  <si>
    <t>-15%</t>
  </si>
  <si>
    <t>-9.29%</t>
  </si>
  <si>
    <t>-69.6%</t>
  </si>
  <si>
    <t>273%</t>
  </si>
  <si>
    <t>836%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</si>
  <si>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</si>
  <si>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</si>
  <si>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</si>
  <si>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</si>
  <si>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</si>
  <si>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2.425</t>
  </si>
  <si>
    <t>3.375</t>
  </si>
  <si>
    <t>4.315</t>
  </si>
  <si>
    <t>1.49</t>
  </si>
  <si>
    <t>0.785</t>
  </si>
  <si>
    <t>EBITDA</t>
  </si>
  <si>
    <t>EBIT
                                    1</t>
  </si>
  <si>
    <t>-15.02</t>
  </si>
  <si>
    <t>-17.54</t>
  </si>
  <si>
    <t>-31.37</t>
  </si>
  <si>
    <t>-44.95</t>
  </si>
  <si>
    <t>-41.71</t>
  </si>
  <si>
    <t>Net income
                                    1</t>
  </si>
  <si>
    <t>-34.19</t>
  </si>
  <si>
    <t>-17.22</t>
  </si>
  <si>
    <t>-31.33</t>
  </si>
  <si>
    <t>-44.17</t>
  </si>
  <si>
    <t>-39.48</t>
  </si>
  <si>
    <t>Net Debt
                                    1</t>
  </si>
  <si>
    <t>-19.86</t>
  </si>
  <si>
    <t>-116.7</t>
  </si>
  <si>
    <t>-90.69</t>
  </si>
  <si>
    <t>-63.64</t>
  </si>
  <si>
    <t>-33.94</t>
  </si>
  <si>
    <t>Reference price
                                    2</t>
  </si>
  <si>
    <t>79.0000</t>
  </si>
  <si>
    <t>98.0000</t>
  </si>
  <si>
    <t>45.4000</t>
  </si>
  <si>
    <t>20.0000</t>
  </si>
  <si>
    <t>10.7240</t>
  </si>
  <si>
    <t>Nbr of stocks (in thousands)</t>
  </si>
  <si>
    <t>769</t>
  </si>
  <si>
    <t>2,438</t>
  </si>
  <si>
    <t>2,471</t>
  </si>
  <si>
    <t>2,817</t>
  </si>
  <si>
    <t>2,948</t>
  </si>
  <si>
    <t>Announcement Date</t>
  </si>
  <si>
    <t>3/16/20</t>
  </si>
  <si>
    <t>3/11/21</t>
  </si>
  <si>
    <t>3/10/22</t>
  </si>
  <si>
    <t>3/9/23</t>
  </si>
  <si>
    <t>3/7/24</t>
  </si>
  <si>
    <t>address1</t>
  </si>
  <si>
    <t>12230 El Camino Real</t>
  </si>
  <si>
    <t>address2</t>
  </si>
  <si>
    <t>Suite 230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</si>
  <si>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</si>
  <si>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</si>
  <si>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</si>
  <si>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</si>
  <si>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</si>
  <si>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</si>
  <si>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</si>
  <si>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</si>
  <si>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858 434 1113</t>
  </si>
  <si>
    <t>fax</t>
  </si>
  <si>
    <t>858 408 3010</t>
  </si>
  <si>
    <t>website</t>
  </si>
  <si>
    <t>https://www.oncternal.com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</si>
  <si>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</si>
  <si>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</si>
  <si>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</si>
  <si>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</si>
  <si>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</si>
  <si>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</si>
  <si>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</si>
  <si>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</si>
  <si>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</si>
  <si>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</si>
  <si>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</si>
  <si>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Oncternal Therapeutics, Inc., a clinical-stage biopharmaceutical company, focuses on the development of oncology therapies for cancers with critical unmet medical needs. The company's clinical pipeline includes zilovertamab, a humanized monoclonal antibody that binds to receptor-tyrosine kinase-like Orphan Receptor 1 (ROR1); and ONCT-216, a small molecule inhibiting the biological activity of ETS-family transcription factor oncoproteins, which is in Phase 1/2 clinical trial. It is also developing ONCT-808, a chimeric antigen receptor T-cells (CAR-T), which is in Phase 1/2 clinical trial for the treatment of hematologic malignancies and solid tumors, as well as targets ROR1; and ONCT-534, a dual-action androgen receptor inhibitor product candidate in preclinical development for the treatment of castration-resistant prostate and other androgen receptor-driven cancers. The company has license agreements with the Regents of the University of California; Georgetown University; The University of Texas MD Anderson Cancer Center; Shanghai Pharmaceutical (USA) Inc.; and University of Tennessee Research Foundation. Oncternal Therapeutics, Inc. is headquartered in San Diego, California.</t>
  </si>
  <si>
    <t>fullTimeEmployees</t>
  </si>
  <si>
    <t>companyOfficers</t>
  </si>
  <si>
    <t>[{'maxAge': 1, 'name': 'Dr. James B. Breitmeyer M.D., Ph.D.', 'age': 69, 'title': 'President, CEO &amp; Director', 'yearBorn': 1954, 'fiscalYear': 2023, 'totalPay': 881355, 'exercisedValue': 0, 'unexercisedValue': 240953}, {'maxAge': 1, 'name': 'Mr. Richard G. Vincent CPA', 'age': 59, 'title': 'CFO &amp; Treasurer', 'yearBorn': 1964, 'fiscalYear': 2023, 'totalPay': 602843, 'exercisedValue': 0, 'unexercisedValue': 84897}, {'maxAge': 1, 'name': 'Dr. Rajesh  Krishnan Ph.D.', 'age': 50, 'title': 'Chief Technical &amp; Scientific Officer', 'yearBorn': 1973, 'fiscalYear': 2023, 'exercisedValue': 0, 'unexercisedValue': 0}, {'maxAge': 1, 'name': 'Mr. Chase C. Leavitt J.D.', 'age': 41, 'title': 'General Counsel &amp; Secretary', 'yearBorn': 1982, 'fiscalYear': 2023, 'exercisedValue': 0, 'unexercisedValue': 0}, {'maxAge': 1, 'name': 'Mr. Pablo  Urbaneja', 'title': 'Senior Vice President of Corporate Development', 'fiscalYear': 2023, 'exercisedValue': 0, 'unexercisedValue': 0}]</t>
  </si>
  <si>
    <t>compensationAsOfEpochDate</t>
  </si>
  <si>
    <t>irWebsite</t>
  </si>
  <si>
    <t>http://phx.corporate-ir.net/phoenix.zhtml?c=148196&amp;p=irol-IRHome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</si>
  <si>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</si>
  <si>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</si>
  <si>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</si>
  <si>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</si>
  <si>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</si>
  <si>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</si>
  <si>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</si>
  <si>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</si>
  <si>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</si>
  <si>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</si>
  <si>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</si>
  <si>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</si>
  <si>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</si>
  <si>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</si>
  <si>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</si>
  <si>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</si>
  <si>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</si>
  <si>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</si>
  <si>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</si>
  <si>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</si>
  <si>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</si>
  <si>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</si>
  <si>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</si>
  <si>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</si>
  <si>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</si>
  <si>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</si>
  <si>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</si>
  <si>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</si>
  <si>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</si>
  <si>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</si>
  <si>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</si>
  <si>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</si>
  <si>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</si>
  <si>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</si>
  <si>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</si>
  <si>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</si>
  <si>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</si>
  <si>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</si>
  <si>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</si>
  <si>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</si>
  <si>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</si>
  <si>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</si>
  <si>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</si>
  <si>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</si>
  <si>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</si>
  <si>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</si>
  <si>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</si>
  <si>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</si>
  <si>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</si>
  <si>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</si>
  <si>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</si>
  <si>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</si>
  <si>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</si>
  <si>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</si>
  <si>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</si>
  <si>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</si>
  <si>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Oncternal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</si>
  <si>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</si>
  <si>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</si>
  <si>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</si>
  <si>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</si>
  <si>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</si>
  <si>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</si>
  <si>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</si>
  <si>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fb3086bb-6779-3bd2-a1c4-93604c12e1a6</t>
  </si>
  <si>
    <t>messageBoardId</t>
  </si>
  <si>
    <t>finmb_344890993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</si>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</sst>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cternal.com/" TargetMode="External"/><Relationship Id="rId2" Type="http://schemas.openxmlformats.org/officeDocument/2006/relationships/hyperlink" Target="http://phx.corporate-ir.net/phoenix.zhtml?c=148196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-452.8233055308202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1558546.0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3.091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-0.05137561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-10.0</v>
      </c>
      <c r="C2" s="1">
        <v>-6.0</v>
      </c>
      <c r="D2" s="1">
        <v>-34.0</v>
      </c>
      <c r="E2" s="1">
        <v>-17.0</v>
      </c>
      <c r="F2" s="1">
        <v>-31.0</v>
      </c>
      <c r="G2" s="1">
        <v>-44.0</v>
      </c>
      <c r="H2" s="1">
        <v>-39.0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-7.0</v>
      </c>
      <c r="H3" s="1">
        <v>-1.0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18.0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26.0</v>
      </c>
      <c r="C5" s="1">
        <v>19.0</v>
      </c>
      <c r="D5" s="1">
        <v>50.0</v>
      </c>
      <c r="E5" s="1">
        <v>1.0</v>
      </c>
      <c r="F5" s="1">
        <v>5.0</v>
      </c>
      <c r="G5" s="1">
        <v>7.0</v>
      </c>
      <c r="H5" s="1">
        <v>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-11.0</v>
      </c>
      <c r="C6" s="1">
        <v>-92.0</v>
      </c>
      <c r="D6" s="1">
        <v>1.0</v>
      </c>
      <c r="E6" s="1">
        <v>-15.0</v>
      </c>
      <c r="F6" s="1">
        <v>16.0</v>
      </c>
      <c r="G6" s="1">
        <v>17.0</v>
      </c>
      <c r="H6" s="1">
        <v>17.0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-18.0</v>
      </c>
      <c r="C7" s="1">
        <v>2.0</v>
      </c>
      <c r="D7" s="1">
        <v>-4.0</v>
      </c>
      <c r="E7" s="1">
        <v>27.0</v>
      </c>
      <c r="F7" s="1">
        <v>81.0</v>
      </c>
      <c r="G7" s="1">
        <v>95.0</v>
      </c>
      <c r="H7" s="1">
        <v>-1.0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-1.0</v>
      </c>
      <c r="D8" s="1">
        <v>3.0</v>
      </c>
      <c r="E8" s="1">
        <v>-2.0</v>
      </c>
      <c r="F8" s="1">
        <v>-1.0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-57.0</v>
      </c>
      <c r="C9" s="1">
        <v>-43.0</v>
      </c>
      <c r="D9" s="1">
        <v>-1.0</v>
      </c>
      <c r="E9" s="1">
        <v>6.0</v>
      </c>
      <c r="F9" s="1">
        <v>-48.0</v>
      </c>
      <c r="G9" s="1">
        <v>-1.0</v>
      </c>
      <c r="H9" s="1">
        <v>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-9.0</v>
      </c>
      <c r="C10" s="1">
        <v>-7.0</v>
      </c>
      <c r="D10" s="1">
        <v>-16.0</v>
      </c>
      <c r="E10" s="1">
        <v>-17.0</v>
      </c>
      <c r="F10" s="1">
        <v>-26.0</v>
      </c>
      <c r="G10" s="1">
        <v>-36.0</v>
      </c>
      <c r="H10" s="1">
        <v>-32.0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16.0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-26.0</v>
      </c>
      <c r="H12" s="1">
        <v>65.0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16.0</v>
      </c>
      <c r="E13" s="1">
        <v>0.0</v>
      </c>
      <c r="F13" s="1">
        <v>0.0</v>
      </c>
      <c r="G13" s="1">
        <v>-26.0</v>
      </c>
      <c r="H13" s="1">
        <v>65.0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30.0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30.0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1.0</v>
      </c>
      <c r="E16" s="1">
        <v>114.0</v>
      </c>
      <c r="F16" s="1">
        <v>61.0</v>
      </c>
      <c r="G16" s="1">
        <v>9.0</v>
      </c>
      <c r="H16" s="1">
        <v>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-15.0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11.0</v>
      </c>
      <c r="C18" s="1">
        <v>17.0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-3.0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11.0</v>
      </c>
      <c r="C20" s="1">
        <v>17.0</v>
      </c>
      <c r="D20" s="1">
        <v>1.0</v>
      </c>
      <c r="E20" s="1">
        <v>114.0</v>
      </c>
      <c r="F20" s="1">
        <v>61.0</v>
      </c>
      <c r="G20" s="1">
        <v>9.0</v>
      </c>
      <c r="H20" s="1">
        <v>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2.0</v>
      </c>
      <c r="C21" s="1">
        <v>10.0</v>
      </c>
      <c r="D21" s="1">
        <v>-59.0</v>
      </c>
      <c r="E21" s="1">
        <v>96.0</v>
      </c>
      <c r="F21" s="1">
        <v>-25.0</v>
      </c>
      <c r="G21" s="1">
        <v>-53.0</v>
      </c>
      <c r="H21" s="1">
        <v>-30.0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-4.0</v>
      </c>
      <c r="D23" s="1">
        <v>-6.0</v>
      </c>
      <c r="E23" s="1">
        <v>-11.0</v>
      </c>
      <c r="F23" s="1">
        <v>-14.0</v>
      </c>
      <c r="G23" s="1">
        <v>-19.0</v>
      </c>
      <c r="H23" s="1">
        <v>-19.0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-4.0</v>
      </c>
      <c r="D24" s="1">
        <v>-6.0</v>
      </c>
      <c r="E24" s="1">
        <v>-11.0</v>
      </c>
      <c r="F24" s="1">
        <v>-14.0</v>
      </c>
      <c r="G24" s="1">
        <v>-19.0</v>
      </c>
      <c r="H24" s="1">
        <v>-19.0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-33.0</v>
      </c>
      <c r="D25" s="1">
        <v>-2.0</v>
      </c>
      <c r="E25" s="1">
        <v>1.0</v>
      </c>
      <c r="F25" s="1">
        <v>1.0</v>
      </c>
      <c r="G25" s="1">
        <v>-72.0</v>
      </c>
      <c r="H25" s="1">
        <v>80.0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30.0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10.0</v>
      </c>
      <c r="C3" s="1">
        <v>20.0</v>
      </c>
      <c r="D3" s="1">
        <v>20.0</v>
      </c>
      <c r="E3" s="1">
        <v>117.0</v>
      </c>
      <c r="F3" s="1">
        <v>90.0</v>
      </c>
      <c r="G3" s="1">
        <v>37.0</v>
      </c>
      <c r="H3" s="1">
        <v>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26.0</v>
      </c>
      <c r="H4" s="1">
        <v>27.0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10.0</v>
      </c>
      <c r="C5" s="1">
        <v>20.0</v>
      </c>
      <c r="D5" s="1">
        <v>20.0</v>
      </c>
      <c r="E5" s="1">
        <v>117.0</v>
      </c>
      <c r="F5" s="1">
        <v>90.0</v>
      </c>
      <c r="G5" s="1">
        <v>63.0</v>
      </c>
      <c r="H5" s="1">
        <v>34.0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0.0</v>
      </c>
      <c r="F6" s="1">
        <v>14.0</v>
      </c>
      <c r="G6" s="1">
        <v>17.0</v>
      </c>
      <c r="H6" s="1">
        <v>49.0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0.0</v>
      </c>
      <c r="E8" s="1">
        <v>0.0</v>
      </c>
      <c r="F8" s="1">
        <v>14.0</v>
      </c>
      <c r="G8" s="1">
        <v>17.0</v>
      </c>
      <c r="H8" s="1">
        <v>63.0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61.0</v>
      </c>
      <c r="C9" s="1">
        <v>56.0</v>
      </c>
      <c r="D9" s="1">
        <v>73.0</v>
      </c>
      <c r="E9" s="1">
        <v>1.0</v>
      </c>
      <c r="F9" s="1">
        <v>1.0</v>
      </c>
      <c r="G9" s="1">
        <v>3.0</v>
      </c>
      <c r="H9" s="1">
        <v>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10.0</v>
      </c>
      <c r="C10" s="1">
        <v>21.0</v>
      </c>
      <c r="D10" s="1">
        <v>20.0</v>
      </c>
      <c r="E10" s="1">
        <v>118.0</v>
      </c>
      <c r="F10" s="1">
        <v>92.0</v>
      </c>
      <c r="G10" s="1">
        <v>67.0</v>
      </c>
      <c r="H10" s="1">
        <v>36.0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19.0</v>
      </c>
      <c r="E11" s="1">
        <v>4.0</v>
      </c>
      <c r="F11" s="1">
        <v>7.0</v>
      </c>
      <c r="G11" s="1">
        <v>8.0</v>
      </c>
      <c r="H11" s="1">
        <v>25.0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26.0</v>
      </c>
      <c r="C12" s="1">
        <v>75.0</v>
      </c>
      <c r="D12" s="1">
        <v>76.0</v>
      </c>
      <c r="E12" s="1">
        <v>76.0</v>
      </c>
      <c r="F12" s="1">
        <v>65.0</v>
      </c>
      <c r="G12" s="1">
        <v>1.0</v>
      </c>
      <c r="H12" s="1">
        <v>41.0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11.0</v>
      </c>
      <c r="C13" s="1">
        <v>21.0</v>
      </c>
      <c r="D13" s="1">
        <v>21.0</v>
      </c>
      <c r="E13" s="1">
        <v>119.0</v>
      </c>
      <c r="F13" s="1">
        <v>93.0</v>
      </c>
      <c r="G13" s="1">
        <v>68.0</v>
      </c>
      <c r="H13" s="1">
        <v>36.0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1.0</v>
      </c>
      <c r="C15" s="1">
        <v>3.0</v>
      </c>
      <c r="D15" s="1">
        <v>87.0</v>
      </c>
      <c r="E15" s="1">
        <v>1.0</v>
      </c>
      <c r="F15" s="1">
        <v>1.0</v>
      </c>
      <c r="G15" s="1">
        <v>2.0</v>
      </c>
      <c r="H15" s="1">
        <v>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94.0</v>
      </c>
      <c r="C16" s="1">
        <v>83.0</v>
      </c>
      <c r="D16" s="1">
        <v>2.0</v>
      </c>
      <c r="E16" s="1">
        <v>3.0</v>
      </c>
      <c r="F16" s="1">
        <v>3.0</v>
      </c>
      <c r="G16" s="1">
        <v>4.0</v>
      </c>
      <c r="H16" s="1">
        <v>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20.0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9.0</v>
      </c>
      <c r="E18" s="1">
        <v>4.0</v>
      </c>
      <c r="F18" s="1">
        <v>7.0</v>
      </c>
      <c r="G18" s="1">
        <v>8.0</v>
      </c>
      <c r="H18" s="1">
        <v>17.0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1.0</v>
      </c>
      <c r="C19" s="1">
        <v>0.0</v>
      </c>
      <c r="D19" s="1">
        <v>3.0</v>
      </c>
      <c r="E19" s="1">
        <v>1.0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8.0</v>
      </c>
      <c r="C20" s="1">
        <v>5.0</v>
      </c>
      <c r="D20" s="1">
        <v>2.0</v>
      </c>
      <c r="E20" s="1">
        <v>1.0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4.0</v>
      </c>
      <c r="C21" s="1">
        <v>4.0</v>
      </c>
      <c r="D21" s="1">
        <v>7.0</v>
      </c>
      <c r="E21" s="1">
        <v>5.0</v>
      </c>
      <c r="F21" s="1">
        <v>5.0</v>
      </c>
      <c r="G21" s="1">
        <v>7.0</v>
      </c>
      <c r="H21" s="1">
        <v>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0.0</v>
      </c>
      <c r="D22" s="1">
        <v>9.0</v>
      </c>
      <c r="E22" s="1">
        <v>0.0</v>
      </c>
      <c r="F22" s="1">
        <v>0.0</v>
      </c>
      <c r="G22" s="1">
        <v>0.0</v>
      </c>
      <c r="H22" s="1">
        <v>14.0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4.0</v>
      </c>
      <c r="C24" s="1">
        <v>4.0</v>
      </c>
      <c r="D24" s="1">
        <v>7.0</v>
      </c>
      <c r="E24" s="1">
        <v>5.0</v>
      </c>
      <c r="F24" s="1">
        <v>5.0</v>
      </c>
      <c r="G24" s="1">
        <v>7.0</v>
      </c>
      <c r="H24" s="1">
        <v>6.0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28.0</v>
      </c>
      <c r="C25" s="1">
        <v>46.0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1.0</v>
      </c>
      <c r="C26" s="1">
        <v>67.0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30.0</v>
      </c>
      <c r="C27" s="1">
        <v>47.0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1.0</v>
      </c>
      <c r="E28" s="1">
        <v>4.0</v>
      </c>
      <c r="F28" s="1">
        <v>4.0</v>
      </c>
      <c r="G28" s="1">
        <v>5.0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1.0</v>
      </c>
      <c r="C29" s="1">
        <v>1.0</v>
      </c>
      <c r="D29" s="1">
        <v>79.0</v>
      </c>
      <c r="E29" s="1">
        <v>196.0</v>
      </c>
      <c r="F29" s="1">
        <v>202.0</v>
      </c>
      <c r="G29" s="1">
        <v>219.0</v>
      </c>
      <c r="H29" s="1">
        <v>228.0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-24.0</v>
      </c>
      <c r="C30" s="1">
        <v>-31.0</v>
      </c>
      <c r="D30" s="1">
        <v>-65.0</v>
      </c>
      <c r="E30" s="1">
        <v>-82.0</v>
      </c>
      <c r="F30" s="1">
        <v>-114.0</v>
      </c>
      <c r="G30" s="1">
        <v>-158.0</v>
      </c>
      <c r="H30" s="1">
        <v>-198.0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-23.0</v>
      </c>
      <c r="C32" s="1">
        <v>-29.0</v>
      </c>
      <c r="D32" s="1">
        <v>14.0</v>
      </c>
      <c r="E32" s="1">
        <v>113.0</v>
      </c>
      <c r="F32" s="1">
        <v>88.0</v>
      </c>
      <c r="G32" s="1">
        <v>60.0</v>
      </c>
      <c r="H32" s="1">
        <v>30.0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6.0</v>
      </c>
      <c r="C33" s="1">
        <v>17.0</v>
      </c>
      <c r="D33" s="1">
        <v>14.0</v>
      </c>
      <c r="E33" s="1">
        <v>113.0</v>
      </c>
      <c r="F33" s="1">
        <v>88.0</v>
      </c>
      <c r="G33" s="1">
        <v>60.0</v>
      </c>
      <c r="H33" s="1">
        <v>30.0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11.0</v>
      </c>
      <c r="C34" s="1">
        <v>21.0</v>
      </c>
      <c r="D34" s="1">
        <v>21.0</v>
      </c>
      <c r="E34" s="1">
        <v>119.0</v>
      </c>
      <c r="F34" s="1">
        <v>93.0</v>
      </c>
      <c r="G34" s="1">
        <v>68.0</v>
      </c>
      <c r="H34" s="1">
        <v>36.0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51.0</v>
      </c>
      <c r="C36" s="1">
        <v>51.0</v>
      </c>
      <c r="D36" s="1">
        <v>76.0</v>
      </c>
      <c r="E36" s="1">
        <v>2.0</v>
      </c>
      <c r="F36" s="1">
        <v>2.0</v>
      </c>
      <c r="G36" s="1">
        <v>2.0</v>
      </c>
      <c r="H36" s="1">
        <v>2.0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51.0</v>
      </c>
      <c r="C37" s="1">
        <v>51.0</v>
      </c>
      <c r="D37" s="1">
        <v>76.0</v>
      </c>
      <c r="E37" s="1">
        <v>2.0</v>
      </c>
      <c r="F37" s="1">
        <v>2.0</v>
      </c>
      <c r="G37" s="1">
        <v>2.0</v>
      </c>
      <c r="H37" s="1">
        <v>2.0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 t="s">
        <v>85</v>
      </c>
      <c r="C38" s="1" t="s">
        <v>86</v>
      </c>
      <c r="D38" s="1" t="s">
        <v>87</v>
      </c>
      <c r="E38" s="1" t="s">
        <v>88</v>
      </c>
      <c r="F38" s="1" t="s">
        <v>89</v>
      </c>
      <c r="G38" s="1" t="s">
        <v>90</v>
      </c>
      <c r="H38" s="1" t="s">
        <v>91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-23.0</v>
      </c>
      <c r="C39" s="1">
        <v>-29.0</v>
      </c>
      <c r="D39" s="1">
        <v>14.0</v>
      </c>
      <c r="E39" s="1">
        <v>113.0</v>
      </c>
      <c r="F39" s="1">
        <v>88.0</v>
      </c>
      <c r="G39" s="1">
        <v>60.0</v>
      </c>
      <c r="H39" s="1">
        <v>30.0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85</v>
      </c>
      <c r="C40" s="1" t="s">
        <v>86</v>
      </c>
      <c r="D40" s="1" t="s">
        <v>87</v>
      </c>
      <c r="E40" s="1" t="s">
        <v>88</v>
      </c>
      <c r="F40" s="1" t="s">
        <v>89</v>
      </c>
      <c r="G40" s="1" t="s">
        <v>90</v>
      </c>
      <c r="H40" s="1" t="s">
        <v>91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20.0</v>
      </c>
      <c r="C41" s="1" t="s">
        <v>95</v>
      </c>
      <c r="D41" s="1">
        <v>19.0</v>
      </c>
      <c r="E41" s="1">
        <v>4.0</v>
      </c>
      <c r="F41" s="1">
        <v>7.0</v>
      </c>
      <c r="G41" s="1">
        <v>8.0</v>
      </c>
      <c r="H41" s="1">
        <v>31.0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-9.0</v>
      </c>
      <c r="C42" s="1">
        <v>-20.0</v>
      </c>
      <c r="D42" s="1">
        <v>-19.0</v>
      </c>
      <c r="E42" s="1">
        <v>-117.0</v>
      </c>
      <c r="F42" s="1">
        <v>-90.0</v>
      </c>
      <c r="G42" s="1">
        <v>-63.0</v>
      </c>
      <c r="H42" s="1">
        <v>-33.0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0.0</v>
      </c>
      <c r="D43" s="1">
        <v>80.0</v>
      </c>
      <c r="E43" s="1">
        <v>1.0</v>
      </c>
      <c r="F43" s="1">
        <v>1.0</v>
      </c>
      <c r="G43" s="1">
        <v>1.0</v>
      </c>
      <c r="H43" s="1">
        <v>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5.0</v>
      </c>
      <c r="D45" s="1">
        <v>11.0</v>
      </c>
      <c r="E45" s="1">
        <v>12.0</v>
      </c>
      <c r="F45" s="1">
        <v>26.0</v>
      </c>
      <c r="G45" s="1">
        <v>30.0</v>
      </c>
      <c r="H45" s="1">
        <v>27.0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3.0</v>
      </c>
      <c r="D46" s="1">
        <v>3.0</v>
      </c>
      <c r="E46" s="1">
        <v>2.0</v>
      </c>
      <c r="F46" s="1">
        <v>3.0</v>
      </c>
      <c r="G46" s="1">
        <v>3.0</v>
      </c>
      <c r="H46" s="1">
        <v>3.0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1.0</v>
      </c>
      <c r="C2" s="1">
        <v>2.0</v>
      </c>
      <c r="D2" s="1">
        <v>2.0</v>
      </c>
      <c r="E2" s="1">
        <v>3.0</v>
      </c>
      <c r="F2" s="1">
        <v>4.0</v>
      </c>
      <c r="G2" s="1">
        <v>1.0</v>
      </c>
      <c r="H2" s="1">
        <v>78.0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1.0</v>
      </c>
      <c r="C3" s="1">
        <v>2.0</v>
      </c>
      <c r="D3" s="1">
        <v>2.0</v>
      </c>
      <c r="E3" s="1">
        <v>3.0</v>
      </c>
      <c r="F3" s="1">
        <v>4.0</v>
      </c>
      <c r="G3" s="1">
        <v>1.0</v>
      </c>
      <c r="H3" s="1">
        <v>78.0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9.0</v>
      </c>
      <c r="C4" s="1">
        <v>8.0</v>
      </c>
      <c r="D4" s="1">
        <v>10.0</v>
      </c>
      <c r="E4" s="1">
        <v>12.0</v>
      </c>
      <c r="F4" s="1">
        <v>24.0</v>
      </c>
      <c r="G4" s="1">
        <v>32.0</v>
      </c>
      <c r="H4" s="1">
        <v>29.0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-7.0</v>
      </c>
      <c r="C5" s="1">
        <v>-5.0</v>
      </c>
      <c r="D5" s="1">
        <v>-7.0</v>
      </c>
      <c r="E5" s="1">
        <v>-9.0</v>
      </c>
      <c r="F5" s="1">
        <v>-19.0</v>
      </c>
      <c r="G5" s="1">
        <v>-31.0</v>
      </c>
      <c r="H5" s="1">
        <v>-28.0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2.0</v>
      </c>
      <c r="C6" s="1">
        <v>1.0</v>
      </c>
      <c r="D6" s="1">
        <v>7.0</v>
      </c>
      <c r="E6" s="1">
        <v>8.0</v>
      </c>
      <c r="F6" s="1">
        <v>11.0</v>
      </c>
      <c r="G6" s="1">
        <v>13.0</v>
      </c>
      <c r="H6" s="1">
        <v>12.0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2.0</v>
      </c>
      <c r="C7" s="1">
        <v>1.0</v>
      </c>
      <c r="D7" s="1">
        <v>7.0</v>
      </c>
      <c r="E7" s="1">
        <v>8.0</v>
      </c>
      <c r="F7" s="1">
        <v>11.0</v>
      </c>
      <c r="G7" s="1">
        <v>13.0</v>
      </c>
      <c r="H7" s="1">
        <v>12.0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-10.0</v>
      </c>
      <c r="C8" s="1">
        <v>-7.0</v>
      </c>
      <c r="D8" s="1">
        <v>-15.0</v>
      </c>
      <c r="E8" s="1">
        <v>-17.0</v>
      </c>
      <c r="F8" s="1">
        <v>-31.0</v>
      </c>
      <c r="G8" s="1">
        <v>-44.0</v>
      </c>
      <c r="H8" s="1">
        <v>-41.0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-1.0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1.0</v>
      </c>
      <c r="C10" s="1">
        <v>7.0</v>
      </c>
      <c r="D10" s="1">
        <v>18.0</v>
      </c>
      <c r="E10" s="1">
        <v>1.0</v>
      </c>
      <c r="F10" s="1">
        <v>3.0</v>
      </c>
      <c r="G10" s="1">
        <v>77.0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 t="s">
        <v>95</v>
      </c>
      <c r="C11" s="1">
        <v>7.0</v>
      </c>
      <c r="D11" s="1">
        <v>18.0</v>
      </c>
      <c r="E11" s="1">
        <v>1.0</v>
      </c>
      <c r="F11" s="1">
        <v>3.0</v>
      </c>
      <c r="G11" s="1">
        <v>77.0</v>
      </c>
      <c r="H11" s="1">
        <v>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12.0</v>
      </c>
      <c r="C12" s="1">
        <v>92.0</v>
      </c>
      <c r="D12" s="1">
        <v>-1.0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-10.0</v>
      </c>
      <c r="C13" s="1">
        <v>-6.0</v>
      </c>
      <c r="D13" s="1">
        <v>-16.0</v>
      </c>
      <c r="E13" s="1">
        <v>-17.0</v>
      </c>
      <c r="F13" s="1">
        <v>-31.0</v>
      </c>
      <c r="G13" s="1">
        <v>-44.0</v>
      </c>
      <c r="H13" s="1">
        <v>-39.0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0.0</v>
      </c>
      <c r="C14" s="1">
        <v>0.0</v>
      </c>
      <c r="D14" s="1">
        <v>-18.0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0.0</v>
      </c>
      <c r="C15" s="1">
        <v>0.0</v>
      </c>
      <c r="D15" s="1">
        <v>0.0</v>
      </c>
      <c r="E15" s="1">
        <v>30.0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-10.0</v>
      </c>
      <c r="C16" s="1">
        <v>-6.0</v>
      </c>
      <c r="D16" s="1">
        <v>-34.0</v>
      </c>
      <c r="E16" s="1">
        <v>-17.0</v>
      </c>
      <c r="F16" s="1">
        <v>-31.0</v>
      </c>
      <c r="G16" s="1">
        <v>-44.0</v>
      </c>
      <c r="H16" s="1">
        <v>-39.0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-10.0</v>
      </c>
      <c r="C17" s="1">
        <v>-6.0</v>
      </c>
      <c r="D17" s="1">
        <v>-34.0</v>
      </c>
      <c r="E17" s="1">
        <v>-17.0</v>
      </c>
      <c r="F17" s="1">
        <v>-31.0</v>
      </c>
      <c r="G17" s="1">
        <v>-44.0</v>
      </c>
      <c r="H17" s="1">
        <v>-39.0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-10.0</v>
      </c>
      <c r="C18" s="1">
        <v>-6.0</v>
      </c>
      <c r="D18" s="1">
        <v>-34.0</v>
      </c>
      <c r="E18" s="1">
        <v>-17.0</v>
      </c>
      <c r="F18" s="1">
        <v>-31.0</v>
      </c>
      <c r="G18" s="1">
        <v>-44.0</v>
      </c>
      <c r="H18" s="1">
        <v>-39.0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-10.0</v>
      </c>
      <c r="C19" s="1">
        <v>-6.0</v>
      </c>
      <c r="D19" s="1">
        <v>-34.0</v>
      </c>
      <c r="E19" s="1">
        <v>-17.0</v>
      </c>
      <c r="F19" s="1">
        <v>-31.0</v>
      </c>
      <c r="G19" s="1">
        <v>-44.0</v>
      </c>
      <c r="H19" s="1">
        <v>-39.0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-10.0</v>
      </c>
      <c r="C20" s="1">
        <v>-6.0</v>
      </c>
      <c r="D20" s="1">
        <v>-34.0</v>
      </c>
      <c r="E20" s="1">
        <v>-17.0</v>
      </c>
      <c r="F20" s="1">
        <v>-31.0</v>
      </c>
      <c r="G20" s="1">
        <v>-44.0</v>
      </c>
      <c r="H20" s="1">
        <v>-39.0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-10.0</v>
      </c>
      <c r="C21" s="1">
        <v>-6.0</v>
      </c>
      <c r="D21" s="1">
        <v>-34.0</v>
      </c>
      <c r="E21" s="1">
        <v>-17.0</v>
      </c>
      <c r="F21" s="1">
        <v>-31.0</v>
      </c>
      <c r="G21" s="1">
        <v>-44.0</v>
      </c>
      <c r="H21" s="1">
        <v>-39.0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123</v>
      </c>
      <c r="C23" s="1" t="s">
        <v>124</v>
      </c>
      <c r="D23" s="1" t="s">
        <v>125</v>
      </c>
      <c r="E23" s="1" t="s">
        <v>126</v>
      </c>
      <c r="F23" s="1" t="s">
        <v>127</v>
      </c>
      <c r="G23" s="1" t="s">
        <v>128</v>
      </c>
      <c r="H23" s="1" t="s">
        <v>129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123</v>
      </c>
      <c r="C24" s="1" t="s">
        <v>124</v>
      </c>
      <c r="D24" s="1" t="s">
        <v>125</v>
      </c>
      <c r="E24" s="1" t="s">
        <v>126</v>
      </c>
      <c r="F24" s="1" t="s">
        <v>127</v>
      </c>
      <c r="G24" s="1" t="s">
        <v>128</v>
      </c>
      <c r="H24" s="1" t="s">
        <v>129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2.0</v>
      </c>
      <c r="C25" s="1">
        <v>2.0</v>
      </c>
      <c r="D25" s="1">
        <v>51.0</v>
      </c>
      <c r="E25" s="1">
        <v>1.0</v>
      </c>
      <c r="F25" s="1">
        <v>2.0</v>
      </c>
      <c r="G25" s="1">
        <v>2.0</v>
      </c>
      <c r="H25" s="1">
        <v>2.0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123</v>
      </c>
      <c r="C26" s="1" t="s">
        <v>124</v>
      </c>
      <c r="D26" s="1" t="s">
        <v>125</v>
      </c>
      <c r="E26" s="1" t="s">
        <v>126</v>
      </c>
      <c r="F26" s="1" t="s">
        <v>127</v>
      </c>
      <c r="G26" s="1" t="s">
        <v>128</v>
      </c>
      <c r="H26" s="1" t="s">
        <v>129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123</v>
      </c>
      <c r="C27" s="1" t="s">
        <v>124</v>
      </c>
      <c r="D27" s="1" t="s">
        <v>125</v>
      </c>
      <c r="E27" s="1" t="s">
        <v>126</v>
      </c>
      <c r="F27" s="1" t="s">
        <v>127</v>
      </c>
      <c r="G27" s="1" t="s">
        <v>128</v>
      </c>
      <c r="H27" s="1" t="s">
        <v>129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2.0</v>
      </c>
      <c r="C28" s="1">
        <v>2.0</v>
      </c>
      <c r="D28" s="1">
        <v>51.0</v>
      </c>
      <c r="E28" s="1">
        <v>1.0</v>
      </c>
      <c r="F28" s="1">
        <v>2.0</v>
      </c>
      <c r="G28" s="1">
        <v>2.0</v>
      </c>
      <c r="H28" s="1">
        <v>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136</v>
      </c>
      <c r="C29" s="1" t="s">
        <v>137</v>
      </c>
      <c r="D29" s="1" t="s">
        <v>138</v>
      </c>
      <c r="E29" s="1" t="s">
        <v>139</v>
      </c>
      <c r="F29" s="1" t="s">
        <v>140</v>
      </c>
      <c r="G29" s="1" t="s">
        <v>141</v>
      </c>
      <c r="H29" s="1" t="s">
        <v>142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136</v>
      </c>
      <c r="C30" s="1" t="s">
        <v>137</v>
      </c>
      <c r="D30" s="1" t="s">
        <v>138</v>
      </c>
      <c r="E30" s="1" t="s">
        <v>139</v>
      </c>
      <c r="F30" s="1" t="s">
        <v>140</v>
      </c>
      <c r="G30" s="1" t="s">
        <v>141</v>
      </c>
      <c r="H30" s="1" t="s">
        <v>142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>
        <v>-10.0</v>
      </c>
      <c r="C32" s="1">
        <v>-7.0</v>
      </c>
      <c r="D32" s="1">
        <v>-15.0</v>
      </c>
      <c r="E32" s="1">
        <v>-17.0</v>
      </c>
      <c r="F32" s="1">
        <v>-31.0</v>
      </c>
      <c r="G32" s="1">
        <v>-44.0</v>
      </c>
      <c r="H32" s="1">
        <v>-41.0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145</v>
      </c>
      <c r="B33" s="1">
        <v>-10.0</v>
      </c>
      <c r="C33" s="1">
        <v>-7.0</v>
      </c>
      <c r="D33" s="1">
        <v>-15.0</v>
      </c>
      <c r="E33" s="1">
        <v>-17.0</v>
      </c>
      <c r="F33" s="1">
        <v>-31.0</v>
      </c>
      <c r="G33" s="1">
        <v>-44.0</v>
      </c>
      <c r="H33" s="1">
        <v>-41.0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146</v>
      </c>
      <c r="B34" s="1">
        <v>-6.0</v>
      </c>
      <c r="C34" s="1">
        <v>-4.0</v>
      </c>
      <c r="D34" s="1">
        <v>-10.0</v>
      </c>
      <c r="E34" s="1">
        <v>-10.0</v>
      </c>
      <c r="F34" s="1">
        <v>-19.0</v>
      </c>
      <c r="G34" s="1">
        <v>-27.0</v>
      </c>
      <c r="H34" s="1">
        <v>-24.0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148</v>
      </c>
      <c r="B36" s="1">
        <v>2.0</v>
      </c>
      <c r="C36" s="1">
        <v>1.0</v>
      </c>
      <c r="D36" s="1">
        <v>7.0</v>
      </c>
      <c r="E36" s="1">
        <v>8.0</v>
      </c>
      <c r="F36" s="1">
        <v>11.0</v>
      </c>
      <c r="G36" s="1">
        <v>13.0</v>
      </c>
      <c r="H36" s="1">
        <v>12.0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9.0</v>
      </c>
      <c r="C37" s="1">
        <v>8.0</v>
      </c>
      <c r="D37" s="1">
        <v>28.0</v>
      </c>
      <c r="E37" s="1">
        <v>12.0</v>
      </c>
      <c r="F37" s="1">
        <v>24.0</v>
      </c>
      <c r="G37" s="1">
        <v>32.0</v>
      </c>
      <c r="H37" s="1">
        <v>29.0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0.0</v>
      </c>
      <c r="C38" s="1">
        <v>0.0</v>
      </c>
      <c r="D38" s="1">
        <v>10.0</v>
      </c>
      <c r="E38" s="1">
        <v>20.0</v>
      </c>
      <c r="F38" s="1">
        <v>20.0</v>
      </c>
      <c r="G38" s="1">
        <v>20.0</v>
      </c>
      <c r="H38" s="1">
        <v>20.0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7.0</v>
      </c>
      <c r="C39" s="1">
        <v>14.0</v>
      </c>
      <c r="D39" s="1">
        <v>23.0</v>
      </c>
      <c r="E39" s="1">
        <v>54.0</v>
      </c>
      <c r="F39" s="1">
        <v>3.0</v>
      </c>
      <c r="G39" s="1">
        <v>4.0</v>
      </c>
      <c r="H39" s="1">
        <v>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11.0</v>
      </c>
      <c r="C40" s="1">
        <v>3.0</v>
      </c>
      <c r="D40" s="1">
        <v>27.0</v>
      </c>
      <c r="E40" s="1">
        <v>1.0</v>
      </c>
      <c r="F40" s="1">
        <v>2.0</v>
      </c>
      <c r="G40" s="1">
        <v>3.0</v>
      </c>
      <c r="H40" s="1">
        <v>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8.0</v>
      </c>
      <c r="C41" s="1">
        <v>1.0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1">
        <v>26.0</v>
      </c>
      <c r="C42" s="1">
        <v>19.0</v>
      </c>
      <c r="D42" s="1">
        <v>50.0</v>
      </c>
      <c r="E42" s="1">
        <v>1.0</v>
      </c>
      <c r="F42" s="1">
        <v>5.0</v>
      </c>
      <c r="G42" s="1">
        <v>7.0</v>
      </c>
      <c r="H42" s="1">
        <v>7.0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1" t="s">
        <v>162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>
        <v>0.0</v>
      </c>
      <c r="C4" s="1" t="s">
        <v>164</v>
      </c>
      <c r="D4" s="1" t="s">
        <v>165</v>
      </c>
      <c r="E4" s="1" t="s">
        <v>166</v>
      </c>
      <c r="F4" s="1" t="s">
        <v>167</v>
      </c>
      <c r="G4" s="1" t="s">
        <v>168</v>
      </c>
      <c r="H4" s="1" t="s">
        <v>169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170</v>
      </c>
      <c r="B5" s="1">
        <v>0.0</v>
      </c>
      <c r="C5" s="1" t="s">
        <v>171</v>
      </c>
      <c r="D5" s="1" t="s">
        <v>172</v>
      </c>
      <c r="E5" s="1" t="s">
        <v>173</v>
      </c>
      <c r="F5" s="1" t="s">
        <v>174</v>
      </c>
      <c r="G5" s="1" t="s">
        <v>175</v>
      </c>
      <c r="H5" s="1" t="s">
        <v>176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 t="s">
        <v>178</v>
      </c>
      <c r="D6" s="1" t="s">
        <v>179</v>
      </c>
      <c r="E6" s="1" t="s">
        <v>173</v>
      </c>
      <c r="F6" s="1" t="s">
        <v>174</v>
      </c>
      <c r="G6" s="1" t="s">
        <v>175</v>
      </c>
      <c r="H6" s="1" t="s">
        <v>176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186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 t="s">
        <v>188</v>
      </c>
      <c r="C9" s="1" t="s">
        <v>189</v>
      </c>
      <c r="D9" s="1" t="s">
        <v>190</v>
      </c>
      <c r="E9" s="1" t="s">
        <v>191</v>
      </c>
      <c r="F9" s="1" t="s">
        <v>192</v>
      </c>
      <c r="G9" s="1" t="s">
        <v>193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194</v>
      </c>
      <c r="B10" s="1" t="s">
        <v>195</v>
      </c>
      <c r="C10" s="1" t="s">
        <v>196</v>
      </c>
      <c r="D10" s="1" t="s">
        <v>197</v>
      </c>
      <c r="E10" s="1" t="s">
        <v>198</v>
      </c>
      <c r="F10" s="1" t="s">
        <v>199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 t="s">
        <v>195</v>
      </c>
      <c r="C11" s="1" t="s">
        <v>196</v>
      </c>
      <c r="D11" s="1" t="s">
        <v>197</v>
      </c>
      <c r="E11" s="1" t="s">
        <v>198</v>
      </c>
      <c r="F11" s="1" t="s">
        <v>199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202</v>
      </c>
      <c r="C12" s="1" t="s">
        <v>203</v>
      </c>
      <c r="D12" s="1">
        <v>0.0</v>
      </c>
      <c r="E12" s="1" t="s">
        <v>204</v>
      </c>
      <c r="F12" s="1" t="s">
        <v>205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206</v>
      </c>
      <c r="B13" s="1" t="s">
        <v>202</v>
      </c>
      <c r="C13" s="1" t="s">
        <v>203</v>
      </c>
      <c r="D13" s="1">
        <v>0.0</v>
      </c>
      <c r="E13" s="1" t="s">
        <v>204</v>
      </c>
      <c r="F13" s="1" t="s">
        <v>205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207</v>
      </c>
      <c r="B14" s="1" t="s">
        <v>202</v>
      </c>
      <c r="C14" s="1" t="s">
        <v>203</v>
      </c>
      <c r="D14" s="1">
        <v>0.0</v>
      </c>
      <c r="E14" s="1" t="s">
        <v>204</v>
      </c>
      <c r="F14" s="1" t="s">
        <v>205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208</v>
      </c>
      <c r="B15" s="1" t="s">
        <v>209</v>
      </c>
      <c r="C15" s="1" t="s">
        <v>210</v>
      </c>
      <c r="D15" s="1" t="s">
        <v>211</v>
      </c>
      <c r="E15" s="1" t="s">
        <v>212</v>
      </c>
      <c r="F15" s="1" t="s">
        <v>213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>
        <v>0.0</v>
      </c>
      <c r="C16" s="1" t="s">
        <v>215</v>
      </c>
      <c r="D16" s="1" t="s">
        <v>216</v>
      </c>
      <c r="E16" s="1" t="s">
        <v>217</v>
      </c>
      <c r="F16" s="1" t="s">
        <v>218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219</v>
      </c>
      <c r="B17" s="1">
        <v>0.0</v>
      </c>
      <c r="C17" s="1" t="s">
        <v>220</v>
      </c>
      <c r="D17" s="1" t="s">
        <v>216</v>
      </c>
      <c r="E17" s="1" t="s">
        <v>217</v>
      </c>
      <c r="F17" s="1" t="s">
        <v>218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1">
        <v>0.0</v>
      </c>
      <c r="C19" s="1" t="s">
        <v>222</v>
      </c>
      <c r="D19" s="1" t="s">
        <v>223</v>
      </c>
      <c r="E19" s="1" t="s">
        <v>224</v>
      </c>
      <c r="F19" s="1" t="s">
        <v>225</v>
      </c>
      <c r="G19" s="1" t="s">
        <v>226</v>
      </c>
      <c r="H19" s="1" t="s">
        <v>227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>
        <v>0.0</v>
      </c>
      <c r="C20" s="1">
        <v>0.0</v>
      </c>
      <c r="D20" s="1">
        <v>0.0</v>
      </c>
      <c r="E20" s="1" t="s">
        <v>229</v>
      </c>
      <c r="F20" s="1" t="s">
        <v>230</v>
      </c>
      <c r="G20" s="1" t="s">
        <v>231</v>
      </c>
      <c r="H20" s="1" t="s">
        <v>232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234</v>
      </c>
      <c r="H21" s="1" t="s">
        <v>235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237</v>
      </c>
      <c r="B23" s="1" t="s">
        <v>238</v>
      </c>
      <c r="C23" s="1" t="s">
        <v>239</v>
      </c>
      <c r="D23" s="1" t="s">
        <v>240</v>
      </c>
      <c r="E23" s="1" t="s">
        <v>241</v>
      </c>
      <c r="F23" s="1" t="s">
        <v>242</v>
      </c>
      <c r="G23" s="1" t="s">
        <v>243</v>
      </c>
      <c r="H23" s="1" t="s">
        <v>244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245</v>
      </c>
      <c r="B24" s="1" t="s">
        <v>246</v>
      </c>
      <c r="C24" s="1" t="s">
        <v>247</v>
      </c>
      <c r="D24" s="1" t="s">
        <v>248</v>
      </c>
      <c r="E24" s="1" t="s">
        <v>249</v>
      </c>
      <c r="F24" s="1" t="s">
        <v>250</v>
      </c>
      <c r="G24" s="1" t="s">
        <v>251</v>
      </c>
      <c r="H24" s="1" t="s">
        <v>252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 t="s">
        <v>254</v>
      </c>
      <c r="C25" s="1" t="s">
        <v>255</v>
      </c>
      <c r="D25" s="1" t="s">
        <v>256</v>
      </c>
      <c r="E25" s="1" t="s">
        <v>257</v>
      </c>
      <c r="F25" s="1" t="s">
        <v>258</v>
      </c>
      <c r="G25" s="1" t="s">
        <v>259</v>
      </c>
      <c r="H25" s="1" t="s">
        <v>260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 t="s">
        <v>262</v>
      </c>
      <c r="H26" s="1">
        <v>156.0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263</v>
      </c>
      <c r="B27" s="1">
        <v>0.0</v>
      </c>
      <c r="C27" s="1" t="s">
        <v>264</v>
      </c>
      <c r="D27" s="1" t="s">
        <v>265</v>
      </c>
      <c r="E27" s="1" t="s">
        <v>266</v>
      </c>
      <c r="F27" s="1" t="s">
        <v>267</v>
      </c>
      <c r="G27" s="1" t="s">
        <v>268</v>
      </c>
      <c r="H27" s="1" t="s">
        <v>269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271</v>
      </c>
      <c r="B29" s="1" t="s">
        <v>272</v>
      </c>
      <c r="C29" s="1">
        <v>0.0</v>
      </c>
      <c r="D29" s="1" t="s">
        <v>273</v>
      </c>
      <c r="E29" s="1" t="s">
        <v>225</v>
      </c>
      <c r="F29" s="1" t="s">
        <v>274</v>
      </c>
      <c r="G29" s="1" t="s">
        <v>275</v>
      </c>
      <c r="H29" s="1" t="s">
        <v>276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277</v>
      </c>
      <c r="B30" s="1" t="s">
        <v>278</v>
      </c>
      <c r="C30" s="1">
        <v>0.0</v>
      </c>
      <c r="D30" s="1" t="s">
        <v>279</v>
      </c>
      <c r="E30" s="1" t="s">
        <v>225</v>
      </c>
      <c r="F30" s="1" t="s">
        <v>280</v>
      </c>
      <c r="G30" s="1" t="s">
        <v>275</v>
      </c>
      <c r="H30" s="1" t="s">
        <v>281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282</v>
      </c>
      <c r="B31" s="1">
        <v>0.0</v>
      </c>
      <c r="C31" s="1">
        <v>0.0</v>
      </c>
      <c r="D31" s="1" t="s">
        <v>283</v>
      </c>
      <c r="E31" s="1">
        <v>0.0</v>
      </c>
      <c r="F31" s="1">
        <v>0.0</v>
      </c>
      <c r="G31" s="1">
        <v>0.0</v>
      </c>
      <c r="H31" s="1" t="s">
        <v>284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285</v>
      </c>
      <c r="B32" s="1">
        <v>0.0</v>
      </c>
      <c r="C32" s="1">
        <v>0.0</v>
      </c>
      <c r="D32" s="1" t="s">
        <v>286</v>
      </c>
      <c r="E32" s="1">
        <v>0.0</v>
      </c>
      <c r="F32" s="1">
        <v>0.0</v>
      </c>
      <c r="G32" s="1">
        <v>0.0</v>
      </c>
      <c r="H32" s="1" t="s">
        <v>284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287</v>
      </c>
      <c r="B33" s="1" t="s">
        <v>288</v>
      </c>
      <c r="C33" s="1" t="s">
        <v>289</v>
      </c>
      <c r="D33" s="1" t="s">
        <v>290</v>
      </c>
      <c r="E33" s="1" t="s">
        <v>291</v>
      </c>
      <c r="F33" s="1" t="s">
        <v>292</v>
      </c>
      <c r="G33" s="1" t="s">
        <v>293</v>
      </c>
      <c r="H33" s="1" t="s">
        <v>294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296</v>
      </c>
      <c r="B35" s="1">
        <v>0.0</v>
      </c>
      <c r="C35" s="1">
        <v>0.0</v>
      </c>
      <c r="D35" s="1" t="s">
        <v>297</v>
      </c>
      <c r="E35" s="1">
        <v>0.0</v>
      </c>
      <c r="F35" s="1">
        <v>0.0</v>
      </c>
      <c r="G35" s="1">
        <v>0.0</v>
      </c>
      <c r="H35" s="1" t="s">
        <v>297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298</v>
      </c>
      <c r="B36" s="1">
        <v>0.0</v>
      </c>
      <c r="C36" s="1">
        <v>0.0</v>
      </c>
      <c r="D36" s="1" t="s">
        <v>273</v>
      </c>
      <c r="E36" s="1" t="s">
        <v>299</v>
      </c>
      <c r="F36" s="1" t="s">
        <v>300</v>
      </c>
      <c r="G36" s="1" t="s">
        <v>301</v>
      </c>
      <c r="H36" s="1" t="s">
        <v>302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303</v>
      </c>
      <c r="B37" s="1">
        <v>0.0</v>
      </c>
      <c r="C37" s="1">
        <v>0.0</v>
      </c>
      <c r="D37" s="1" t="s">
        <v>297</v>
      </c>
      <c r="E37" s="1">
        <v>0.0</v>
      </c>
      <c r="F37" s="1">
        <v>0.0</v>
      </c>
      <c r="G37" s="1">
        <v>0.0</v>
      </c>
      <c r="H37" s="1" t="s">
        <v>297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304</v>
      </c>
      <c r="B38" s="1">
        <v>0.0</v>
      </c>
      <c r="C38" s="1">
        <v>0.0</v>
      </c>
      <c r="D38" s="1" t="s">
        <v>273</v>
      </c>
      <c r="E38" s="1" t="s">
        <v>299</v>
      </c>
      <c r="F38" s="1" t="s">
        <v>300</v>
      </c>
      <c r="G38" s="1" t="s">
        <v>301</v>
      </c>
      <c r="H38" s="1" t="s">
        <v>302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306</v>
      </c>
      <c r="B40" s="1">
        <v>0.0</v>
      </c>
      <c r="C40" s="1" t="s">
        <v>307</v>
      </c>
      <c r="D40" s="1" t="s">
        <v>308</v>
      </c>
      <c r="E40" s="1" t="s">
        <v>309</v>
      </c>
      <c r="F40" s="1" t="s">
        <v>310</v>
      </c>
      <c r="G40" s="1" t="s">
        <v>311</v>
      </c>
      <c r="H40" s="1" t="s">
        <v>312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313</v>
      </c>
      <c r="B41" s="1">
        <v>0.0</v>
      </c>
      <c r="C41" s="1" t="s">
        <v>314</v>
      </c>
      <c r="D41" s="1" t="s">
        <v>315</v>
      </c>
      <c r="E41" s="1" t="s">
        <v>316</v>
      </c>
      <c r="F41" s="1" t="s">
        <v>317</v>
      </c>
      <c r="G41" s="1" t="s">
        <v>318</v>
      </c>
      <c r="H41" s="1" t="s">
        <v>319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320</v>
      </c>
      <c r="B42" s="1">
        <v>0.0</v>
      </c>
      <c r="C42" s="1" t="s">
        <v>321</v>
      </c>
      <c r="D42" s="1">
        <v>98.0</v>
      </c>
      <c r="E42" s="1" t="s">
        <v>322</v>
      </c>
      <c r="F42" s="1" t="s">
        <v>323</v>
      </c>
      <c r="G42" s="1" t="s">
        <v>324</v>
      </c>
      <c r="H42" s="1" t="s">
        <v>325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326</v>
      </c>
      <c r="B43" s="1">
        <v>0.0</v>
      </c>
      <c r="C43" s="1" t="s">
        <v>321</v>
      </c>
      <c r="D43" s="1">
        <v>98.0</v>
      </c>
      <c r="E43" s="1" t="s">
        <v>322</v>
      </c>
      <c r="F43" s="1" t="s">
        <v>323</v>
      </c>
      <c r="G43" s="1" t="s">
        <v>324</v>
      </c>
      <c r="H43" s="1" t="s">
        <v>325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327</v>
      </c>
      <c r="B44" s="1">
        <v>0.0</v>
      </c>
      <c r="C44" s="1" t="s">
        <v>328</v>
      </c>
      <c r="D44" s="1" t="s">
        <v>329</v>
      </c>
      <c r="E44" s="1" t="s">
        <v>330</v>
      </c>
      <c r="F44" s="1" t="s">
        <v>331</v>
      </c>
      <c r="G44" s="1" t="s">
        <v>332</v>
      </c>
      <c r="H44" s="1" t="s">
        <v>333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334</v>
      </c>
      <c r="B45" s="1">
        <v>0.0</v>
      </c>
      <c r="C45" s="1" t="s">
        <v>328</v>
      </c>
      <c r="D45" s="1" t="s">
        <v>329</v>
      </c>
      <c r="E45" s="1" t="s">
        <v>330</v>
      </c>
      <c r="F45" s="1" t="s">
        <v>331</v>
      </c>
      <c r="G45" s="1" t="s">
        <v>332</v>
      </c>
      <c r="H45" s="1" t="s">
        <v>333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335</v>
      </c>
      <c r="B46" s="1">
        <v>0.0</v>
      </c>
      <c r="C46" s="1" t="s">
        <v>328</v>
      </c>
      <c r="D46" s="1" t="s">
        <v>336</v>
      </c>
      <c r="E46" s="1" t="s">
        <v>337</v>
      </c>
      <c r="F46" s="1" t="s">
        <v>338</v>
      </c>
      <c r="G46" s="1" t="s">
        <v>332</v>
      </c>
      <c r="H46" s="1" t="s">
        <v>333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339</v>
      </c>
      <c r="B47" s="1">
        <v>0.0</v>
      </c>
      <c r="C47" s="1" t="s">
        <v>340</v>
      </c>
      <c r="D47" s="1" t="s">
        <v>341</v>
      </c>
      <c r="E47" s="1" t="s">
        <v>342</v>
      </c>
      <c r="F47" s="1" t="s">
        <v>343</v>
      </c>
      <c r="G47" s="1" t="s">
        <v>344</v>
      </c>
      <c r="H47" s="1" t="s">
        <v>345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 t="s">
        <v>347</v>
      </c>
      <c r="H48" s="1" t="s">
        <v>348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349</v>
      </c>
      <c r="B49" s="1">
        <v>0.0</v>
      </c>
      <c r="C49" s="1">
        <v>0.0</v>
      </c>
      <c r="D49" s="1">
        <v>0.0</v>
      </c>
      <c r="E49" s="1" t="s">
        <v>350</v>
      </c>
      <c r="F49" s="1" t="s">
        <v>351</v>
      </c>
      <c r="G49" s="1">
        <v>16.0</v>
      </c>
      <c r="H49" s="1" t="s">
        <v>352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353</v>
      </c>
      <c r="B50" s="1">
        <v>0.0</v>
      </c>
      <c r="C50" s="1" t="s">
        <v>354</v>
      </c>
      <c r="D50" s="1" t="s">
        <v>355</v>
      </c>
      <c r="E50" s="1" t="s">
        <v>356</v>
      </c>
      <c r="F50" s="1" t="s">
        <v>357</v>
      </c>
      <c r="G50" s="1" t="s">
        <v>358</v>
      </c>
      <c r="H50" s="1" t="s">
        <v>359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1" t="s">
        <v>364</v>
      </c>
      <c r="G51" s="1" t="s">
        <v>365</v>
      </c>
      <c r="H51" s="1" t="s">
        <v>366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367</v>
      </c>
      <c r="B52" s="1">
        <v>0.0</v>
      </c>
      <c r="C52" s="1" t="s">
        <v>361</v>
      </c>
      <c r="D52" s="1" t="s">
        <v>362</v>
      </c>
      <c r="E52" s="1" t="s">
        <v>363</v>
      </c>
      <c r="F52" s="1" t="s">
        <v>364</v>
      </c>
      <c r="G52" s="1" t="s">
        <v>365</v>
      </c>
      <c r="H52" s="1" t="s">
        <v>366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368</v>
      </c>
      <c r="B53" s="1">
        <v>0.0</v>
      </c>
      <c r="C53" s="1" t="s">
        <v>369</v>
      </c>
      <c r="D53" s="1" t="s">
        <v>370</v>
      </c>
      <c r="E53" s="1" t="s">
        <v>371</v>
      </c>
      <c r="F53" s="1" t="s">
        <v>372</v>
      </c>
      <c r="G53" s="1" t="s">
        <v>373</v>
      </c>
      <c r="H53" s="1" t="s">
        <v>374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375</v>
      </c>
      <c r="B54" s="1">
        <v>0.0</v>
      </c>
      <c r="C54" s="1">
        <v>0.0</v>
      </c>
      <c r="D54" s="1" t="s">
        <v>376</v>
      </c>
      <c r="E54" s="1" t="s">
        <v>377</v>
      </c>
      <c r="F54" s="1" t="s">
        <v>378</v>
      </c>
      <c r="G54" s="1" t="s">
        <v>379</v>
      </c>
      <c r="H54" s="1" t="s">
        <v>380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381</v>
      </c>
      <c r="B55" s="1">
        <v>0.0</v>
      </c>
      <c r="C55" s="1">
        <v>0.0</v>
      </c>
      <c r="D55" s="1" t="s">
        <v>382</v>
      </c>
      <c r="E55" s="1" t="s">
        <v>377</v>
      </c>
      <c r="F55" s="1" t="s">
        <v>378</v>
      </c>
      <c r="G55" s="1" t="s">
        <v>379</v>
      </c>
      <c r="H55" s="1" t="s">
        <v>380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384</v>
      </c>
      <c r="B57" s="1">
        <v>0.0</v>
      </c>
      <c r="C57" s="1">
        <v>0.0</v>
      </c>
      <c r="D57" s="1" t="s">
        <v>385</v>
      </c>
      <c r="E57" s="1" t="s">
        <v>386</v>
      </c>
      <c r="F57" s="1" t="s">
        <v>387</v>
      </c>
      <c r="G57" s="1" t="s">
        <v>388</v>
      </c>
      <c r="H57" s="1" t="s">
        <v>389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390</v>
      </c>
      <c r="B58" s="1">
        <v>0.0</v>
      </c>
      <c r="C58" s="1">
        <v>0.0</v>
      </c>
      <c r="D58" s="1" t="s">
        <v>391</v>
      </c>
      <c r="E58" s="1" t="s">
        <v>392</v>
      </c>
      <c r="F58" s="1" t="s">
        <v>393</v>
      </c>
      <c r="G58" s="1" t="s">
        <v>394</v>
      </c>
      <c r="H58" s="1" t="s">
        <v>395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396</v>
      </c>
      <c r="B59" s="1">
        <v>0.0</v>
      </c>
      <c r="C59" s="1">
        <v>0.0</v>
      </c>
      <c r="D59" s="1" t="s">
        <v>397</v>
      </c>
      <c r="E59" s="1" t="s">
        <v>398</v>
      </c>
      <c r="F59" s="1" t="s">
        <v>399</v>
      </c>
      <c r="G59" s="1" t="s">
        <v>400</v>
      </c>
      <c r="H59" s="1" t="s">
        <v>401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402</v>
      </c>
      <c r="B60" s="1">
        <v>0.0</v>
      </c>
      <c r="C60" s="1">
        <v>0.0</v>
      </c>
      <c r="D60" s="1" t="s">
        <v>397</v>
      </c>
      <c r="E60" s="1" t="s">
        <v>398</v>
      </c>
      <c r="F60" s="1" t="s">
        <v>399</v>
      </c>
      <c r="G60" s="1" t="s">
        <v>400</v>
      </c>
      <c r="H60" s="1" t="s">
        <v>401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403</v>
      </c>
      <c r="B61" s="1">
        <v>0.0</v>
      </c>
      <c r="C61" s="1">
        <v>0.0</v>
      </c>
      <c r="D61" s="1">
        <v>81.0</v>
      </c>
      <c r="E61" s="1" t="s">
        <v>404</v>
      </c>
      <c r="F61" s="1" t="s">
        <v>405</v>
      </c>
      <c r="G61" s="1" t="s">
        <v>406</v>
      </c>
      <c r="H61" s="1" t="s">
        <v>407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408</v>
      </c>
      <c r="B62" s="1">
        <v>0.0</v>
      </c>
      <c r="C62" s="1">
        <v>0.0</v>
      </c>
      <c r="D62" s="1">
        <v>81.0</v>
      </c>
      <c r="E62" s="1" t="s">
        <v>404</v>
      </c>
      <c r="F62" s="1" t="s">
        <v>405</v>
      </c>
      <c r="G62" s="1" t="s">
        <v>406</v>
      </c>
      <c r="H62" s="1" t="s">
        <v>407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409</v>
      </c>
      <c r="B63" s="1">
        <v>0.0</v>
      </c>
      <c r="C63" s="1">
        <v>0.0</v>
      </c>
      <c r="D63" s="1" t="s">
        <v>410</v>
      </c>
      <c r="E63" s="1" t="s">
        <v>411</v>
      </c>
      <c r="F63" s="1" t="s">
        <v>412</v>
      </c>
      <c r="G63" s="1" t="s">
        <v>413</v>
      </c>
      <c r="H63" s="1" t="s">
        <v>407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414</v>
      </c>
      <c r="B64" s="1">
        <v>0.0</v>
      </c>
      <c r="C64" s="1">
        <v>0.0</v>
      </c>
      <c r="D64" s="1" t="s">
        <v>415</v>
      </c>
      <c r="E64" s="1" t="s">
        <v>416</v>
      </c>
      <c r="F64" s="1" t="s">
        <v>417</v>
      </c>
      <c r="G64" s="1" t="s">
        <v>418</v>
      </c>
      <c r="H64" s="1" t="s">
        <v>419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 t="s">
        <v>421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422</v>
      </c>
      <c r="B66" s="1">
        <v>0.0</v>
      </c>
      <c r="C66" s="1">
        <v>0.0</v>
      </c>
      <c r="D66" s="1">
        <v>0.0</v>
      </c>
      <c r="E66" s="1">
        <v>0.0</v>
      </c>
      <c r="F66" s="1" t="s">
        <v>423</v>
      </c>
      <c r="G66" s="1" t="s">
        <v>424</v>
      </c>
      <c r="H66" s="1" t="s">
        <v>425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426</v>
      </c>
      <c r="B67" s="1">
        <v>0.0</v>
      </c>
      <c r="C67" s="1">
        <v>0.0</v>
      </c>
      <c r="D67" s="1" t="s">
        <v>427</v>
      </c>
      <c r="E67" s="1" t="s">
        <v>428</v>
      </c>
      <c r="F67" s="1" t="s">
        <v>429</v>
      </c>
      <c r="G67" s="1" t="s">
        <v>430</v>
      </c>
      <c r="H67" s="1" t="s">
        <v>431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432</v>
      </c>
      <c r="B68" s="1">
        <v>0.0</v>
      </c>
      <c r="C68" s="1">
        <v>0.0</v>
      </c>
      <c r="D68" s="1" t="s">
        <v>433</v>
      </c>
      <c r="E68" s="1" t="s">
        <v>434</v>
      </c>
      <c r="F68" s="1" t="s">
        <v>435</v>
      </c>
      <c r="G68" s="1" t="s">
        <v>436</v>
      </c>
      <c r="H68" s="1" t="s">
        <v>437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438</v>
      </c>
      <c r="B69" s="1">
        <v>0.0</v>
      </c>
      <c r="C69" s="1">
        <v>0.0</v>
      </c>
      <c r="D69" s="1" t="s">
        <v>433</v>
      </c>
      <c r="E69" s="1" t="s">
        <v>434</v>
      </c>
      <c r="F69" s="1" t="s">
        <v>435</v>
      </c>
      <c r="G69" s="1" t="s">
        <v>436</v>
      </c>
      <c r="H69" s="1" t="s">
        <v>437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439</v>
      </c>
      <c r="B70" s="1">
        <v>0.0</v>
      </c>
      <c r="C70" s="1">
        <v>0.0</v>
      </c>
      <c r="D70" s="1" t="s">
        <v>440</v>
      </c>
      <c r="E70" s="1" t="s">
        <v>441</v>
      </c>
      <c r="F70" s="1" t="s">
        <v>442</v>
      </c>
      <c r="G70" s="1" t="s">
        <v>443</v>
      </c>
      <c r="H70" s="1" t="s">
        <v>444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445</v>
      </c>
      <c r="B71" s="1">
        <v>0.0</v>
      </c>
      <c r="C71" s="1">
        <v>0.0</v>
      </c>
      <c r="D71" s="1">
        <v>0.0</v>
      </c>
      <c r="E71" s="1" t="s">
        <v>446</v>
      </c>
      <c r="F71" s="1" t="s">
        <v>447</v>
      </c>
      <c r="G71" s="1" t="s">
        <v>448</v>
      </c>
      <c r="H71" s="1" t="s">
        <v>449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450</v>
      </c>
      <c r="B72" s="1">
        <v>0.0</v>
      </c>
      <c r="C72" s="1">
        <v>0.0</v>
      </c>
      <c r="D72" s="1">
        <v>0.0</v>
      </c>
      <c r="E72" s="1" t="s">
        <v>451</v>
      </c>
      <c r="F72" s="1" t="s">
        <v>447</v>
      </c>
      <c r="G72" s="1" t="s">
        <v>448</v>
      </c>
      <c r="H72" s="1" t="s">
        <v>449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452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453</v>
      </c>
      <c r="B74" s="1">
        <v>0.0</v>
      </c>
      <c r="C74" s="1">
        <v>0.0</v>
      </c>
      <c r="D74" s="1">
        <v>0.0</v>
      </c>
      <c r="E74" s="1" t="s">
        <v>454</v>
      </c>
      <c r="F74" s="1" t="s">
        <v>455</v>
      </c>
      <c r="G74" s="1" t="s">
        <v>456</v>
      </c>
      <c r="H74" s="1" t="s">
        <v>457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458</v>
      </c>
      <c r="B75" s="1">
        <v>0.0</v>
      </c>
      <c r="C75" s="1">
        <v>0.0</v>
      </c>
      <c r="D75" s="1">
        <v>0.0</v>
      </c>
      <c r="E75" s="1" t="s">
        <v>459</v>
      </c>
      <c r="F75" s="1" t="s">
        <v>460</v>
      </c>
      <c r="G75" s="1" t="s">
        <v>461</v>
      </c>
      <c r="H75" s="1" t="s">
        <v>462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463</v>
      </c>
      <c r="B76" s="1">
        <v>0.0</v>
      </c>
      <c r="C76" s="1">
        <v>0.0</v>
      </c>
      <c r="D76" s="1">
        <v>0.0</v>
      </c>
      <c r="E76" s="1" t="s">
        <v>464</v>
      </c>
      <c r="F76" s="1" t="s">
        <v>465</v>
      </c>
      <c r="G76" s="1" t="s">
        <v>466</v>
      </c>
      <c r="H76" s="1" t="s">
        <v>467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468</v>
      </c>
      <c r="B77" s="1">
        <v>0.0</v>
      </c>
      <c r="C77" s="1">
        <v>0.0</v>
      </c>
      <c r="D77" s="1">
        <v>0.0</v>
      </c>
      <c r="E77" s="1" t="s">
        <v>464</v>
      </c>
      <c r="F77" s="1" t="s">
        <v>465</v>
      </c>
      <c r="G77" s="1" t="s">
        <v>466</v>
      </c>
      <c r="H77" s="1" t="s">
        <v>467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469</v>
      </c>
      <c r="B78" s="1">
        <v>0.0</v>
      </c>
      <c r="C78" s="1">
        <v>0.0</v>
      </c>
      <c r="D78" s="1">
        <v>0.0</v>
      </c>
      <c r="E78" s="1" t="s">
        <v>294</v>
      </c>
      <c r="F78" s="1" t="s">
        <v>470</v>
      </c>
      <c r="G78" s="1" t="s">
        <v>471</v>
      </c>
      <c r="H78" s="1" t="s">
        <v>472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473</v>
      </c>
      <c r="B79" s="1">
        <v>0.0</v>
      </c>
      <c r="C79" s="1">
        <v>0.0</v>
      </c>
      <c r="D79" s="1">
        <v>0.0</v>
      </c>
      <c r="E79" s="1" t="s">
        <v>294</v>
      </c>
      <c r="F79" s="1" t="s">
        <v>470</v>
      </c>
      <c r="G79" s="1" t="s">
        <v>471</v>
      </c>
      <c r="H79" s="1" t="s">
        <v>472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474</v>
      </c>
      <c r="B80" s="1">
        <v>0.0</v>
      </c>
      <c r="C80" s="1">
        <v>0.0</v>
      </c>
      <c r="D80" s="1">
        <v>0.0</v>
      </c>
      <c r="E80" s="1" t="s">
        <v>475</v>
      </c>
      <c r="F80" s="1" t="s">
        <v>470</v>
      </c>
      <c r="G80" s="1" t="s">
        <v>476</v>
      </c>
      <c r="H80" s="1" t="s">
        <v>477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478</v>
      </c>
      <c r="B81" s="1">
        <v>0.0</v>
      </c>
      <c r="C81" s="1">
        <v>0.0</v>
      </c>
      <c r="D81" s="1">
        <v>0.0</v>
      </c>
      <c r="E81" s="1" t="s">
        <v>479</v>
      </c>
      <c r="F81" s="1" t="s">
        <v>480</v>
      </c>
      <c r="G81" s="1" t="s">
        <v>481</v>
      </c>
      <c r="H81" s="1" t="s">
        <v>482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483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484</v>
      </c>
      <c r="H82" s="1" t="s">
        <v>485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486</v>
      </c>
      <c r="B83" s="1">
        <v>0.0</v>
      </c>
      <c r="C83" s="1">
        <v>0.0</v>
      </c>
      <c r="D83" s="1">
        <v>0.0</v>
      </c>
      <c r="E83" s="1" t="s">
        <v>487</v>
      </c>
      <c r="F83" s="1" t="s">
        <v>488</v>
      </c>
      <c r="G83" s="1" t="s">
        <v>489</v>
      </c>
      <c r="H83" s="1" t="s">
        <v>490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491</v>
      </c>
      <c r="B84" s="1">
        <v>0.0</v>
      </c>
      <c r="C84" s="1">
        <v>0.0</v>
      </c>
      <c r="D84" s="1">
        <v>0.0</v>
      </c>
      <c r="E84" s="1" t="s">
        <v>492</v>
      </c>
      <c r="F84" s="1" t="s">
        <v>493</v>
      </c>
      <c r="G84" s="1" t="s">
        <v>494</v>
      </c>
      <c r="H84" s="1" t="s">
        <v>495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496</v>
      </c>
      <c r="B85" s="1">
        <v>0.0</v>
      </c>
      <c r="C85" s="1">
        <v>0.0</v>
      </c>
      <c r="D85" s="1">
        <v>0.0</v>
      </c>
      <c r="E85" s="1" t="s">
        <v>492</v>
      </c>
      <c r="F85" s="1" t="s">
        <v>493</v>
      </c>
      <c r="G85" s="1" t="s">
        <v>494</v>
      </c>
      <c r="H85" s="1" t="s">
        <v>495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497</v>
      </c>
      <c r="B86" s="1">
        <v>0.0</v>
      </c>
      <c r="C86" s="1">
        <v>0.0</v>
      </c>
      <c r="D86" s="1">
        <v>0.0</v>
      </c>
      <c r="E86" s="1" t="s">
        <v>498</v>
      </c>
      <c r="F86" s="1" t="s">
        <v>499</v>
      </c>
      <c r="G86" s="1" t="s">
        <v>500</v>
      </c>
      <c r="H86" s="1" t="s">
        <v>501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502</v>
      </c>
      <c r="B87" s="1">
        <v>0.0</v>
      </c>
      <c r="C87" s="1">
        <v>0.0</v>
      </c>
      <c r="D87" s="1">
        <v>0.0</v>
      </c>
      <c r="E87" s="1">
        <v>0.0</v>
      </c>
      <c r="F87" s="1" t="s">
        <v>503</v>
      </c>
      <c r="G87" s="1" t="s">
        <v>504</v>
      </c>
      <c r="H87" s="1" t="s">
        <v>505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506</v>
      </c>
      <c r="B88" s="1">
        <v>0.0</v>
      </c>
      <c r="C88" s="1">
        <v>0.0</v>
      </c>
      <c r="D88" s="1">
        <v>0.0</v>
      </c>
      <c r="E88" s="1">
        <v>0.0</v>
      </c>
      <c r="F88" s="1" t="s">
        <v>507</v>
      </c>
      <c r="G88" s="1" t="s">
        <v>504</v>
      </c>
      <c r="H88" s="1" t="s">
        <v>505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508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510</v>
      </c>
      <c r="H90" s="1" t="s">
        <v>511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513</v>
      </c>
      <c r="H91" s="1" t="s">
        <v>514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516</v>
      </c>
      <c r="H92" s="1" t="s">
        <v>517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518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516</v>
      </c>
      <c r="H93" s="1" t="s">
        <v>517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519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520</v>
      </c>
      <c r="H94" s="1" t="s">
        <v>521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522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520</v>
      </c>
      <c r="H95" s="1" t="s">
        <v>521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520</v>
      </c>
      <c r="H96" s="1" t="s">
        <v>521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525</v>
      </c>
      <c r="H97" s="1" t="s">
        <v>526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528</v>
      </c>
      <c r="H98" s="1" t="s">
        <v>529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531</v>
      </c>
      <c r="H99" s="1" t="s">
        <v>532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531</v>
      </c>
      <c r="H100" s="1" t="s">
        <v>532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535</v>
      </c>
      <c r="H101" s="1" t="s">
        <v>536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537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538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539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540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541</v>
      </c>
      <c r="C1" s="1" t="s">
        <v>542</v>
      </c>
      <c r="D1" s="1" t="s">
        <v>543</v>
      </c>
      <c r="E1" s="1" t="s">
        <v>544</v>
      </c>
      <c r="F1" s="1" t="s">
        <v>545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546</v>
      </c>
      <c r="B2" s="1" t="s">
        <v>547</v>
      </c>
      <c r="C2" s="1" t="s">
        <v>548</v>
      </c>
      <c r="D2" s="1" t="s">
        <v>549</v>
      </c>
      <c r="E2" s="1" t="s">
        <v>550</v>
      </c>
      <c r="F2" s="1" t="s">
        <v>551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552</v>
      </c>
      <c r="B3" s="1" t="s">
        <v>553</v>
      </c>
      <c r="C3" s="1" t="s">
        <v>554</v>
      </c>
      <c r="D3" s="1" t="s">
        <v>555</v>
      </c>
      <c r="E3" s="1" t="s">
        <v>556</v>
      </c>
      <c r="F3" s="1" t="s">
        <v>557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558</v>
      </c>
      <c r="B4" s="1" t="s">
        <v>559</v>
      </c>
      <c r="C4" s="1" t="s">
        <v>560</v>
      </c>
      <c r="D4" s="1" t="s">
        <v>561</v>
      </c>
      <c r="E4" s="1" t="s">
        <v>562</v>
      </c>
      <c r="F4" s="1" t="s">
        <v>563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552</v>
      </c>
      <c r="B5" s="1" t="s">
        <v>553</v>
      </c>
      <c r="C5" s="1" t="s">
        <v>564</v>
      </c>
      <c r="D5" s="1" t="s">
        <v>565</v>
      </c>
      <c r="E5" s="1" t="s">
        <v>566</v>
      </c>
      <c r="F5" s="1" t="s">
        <v>567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568</v>
      </c>
      <c r="B6" s="1" t="s">
        <v>569</v>
      </c>
      <c r="C6" s="1" t="s">
        <v>570</v>
      </c>
      <c r="D6" s="1" t="s">
        <v>571</v>
      </c>
      <c r="E6" s="1" t="s">
        <v>569</v>
      </c>
      <c r="F6" s="1" t="s">
        <v>572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573</v>
      </c>
      <c r="B7" s="1" t="s">
        <v>574</v>
      </c>
      <c r="C7" s="1" t="s">
        <v>575</v>
      </c>
      <c r="D7" s="1" t="s">
        <v>576</v>
      </c>
      <c r="E7" s="1" t="s">
        <v>577</v>
      </c>
      <c r="F7" s="1" t="s">
        <v>578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579</v>
      </c>
      <c r="B8" s="1" t="s">
        <v>580</v>
      </c>
      <c r="C8" s="1" t="s">
        <v>581</v>
      </c>
      <c r="D8" s="1" t="s">
        <v>581</v>
      </c>
      <c r="E8" s="1" t="s">
        <v>580</v>
      </c>
      <c r="F8" s="1" t="s">
        <v>582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583</v>
      </c>
      <c r="B9" s="1" t="s">
        <v>584</v>
      </c>
      <c r="C9" s="1" t="s">
        <v>585</v>
      </c>
      <c r="D9" s="1" t="s">
        <v>586</v>
      </c>
      <c r="E9" s="1" t="s">
        <v>587</v>
      </c>
      <c r="F9" s="1" t="s">
        <v>588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589</v>
      </c>
      <c r="B10" s="1" t="s">
        <v>590</v>
      </c>
      <c r="C10" s="1" t="s">
        <v>591</v>
      </c>
      <c r="D10" s="1" t="s">
        <v>592</v>
      </c>
      <c r="E10" s="1" t="s">
        <v>593</v>
      </c>
      <c r="F10" s="1" t="s">
        <v>594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595</v>
      </c>
      <c r="B11" s="1" t="s">
        <v>553</v>
      </c>
      <c r="C11" s="1" t="s">
        <v>553</v>
      </c>
      <c r="D11" s="1" t="s">
        <v>553</v>
      </c>
      <c r="E11" s="1" t="s">
        <v>553</v>
      </c>
      <c r="F11" s="1" t="s">
        <v>553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596</v>
      </c>
      <c r="B12" s="1" t="s">
        <v>597</v>
      </c>
      <c r="C12" s="1" t="s">
        <v>598</v>
      </c>
      <c r="D12" s="1" t="s">
        <v>599</v>
      </c>
      <c r="E12" s="1" t="s">
        <v>600</v>
      </c>
      <c r="F12" s="1" t="s">
        <v>601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602</v>
      </c>
      <c r="B13" s="1" t="s">
        <v>603</v>
      </c>
      <c r="C13" s="1" t="s">
        <v>604</v>
      </c>
      <c r="D13" s="1" t="s">
        <v>605</v>
      </c>
      <c r="E13" s="1" t="s">
        <v>606</v>
      </c>
      <c r="F13" s="1" t="s">
        <v>607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608</v>
      </c>
      <c r="B14" s="1" t="s">
        <v>609</v>
      </c>
      <c r="C14" s="1" t="s">
        <v>610</v>
      </c>
      <c r="D14" s="1" t="s">
        <v>611</v>
      </c>
      <c r="E14" s="1" t="s">
        <v>612</v>
      </c>
      <c r="F14" s="1" t="s">
        <v>613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614</v>
      </c>
      <c r="B15" s="1" t="s">
        <v>553</v>
      </c>
      <c r="C15" s="1" t="s">
        <v>553</v>
      </c>
      <c r="D15" s="1" t="s">
        <v>553</v>
      </c>
      <c r="E15" s="1" t="s">
        <v>553</v>
      </c>
      <c r="F15" s="1" t="s">
        <v>553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615</v>
      </c>
      <c r="B16" s="1" t="s">
        <v>553</v>
      </c>
      <c r="C16" s="1" t="s">
        <v>553</v>
      </c>
      <c r="D16" s="1" t="s">
        <v>553</v>
      </c>
      <c r="E16" s="1" t="s">
        <v>553</v>
      </c>
      <c r="F16" s="1" t="s">
        <v>553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616</v>
      </c>
      <c r="B17" s="1" t="s">
        <v>125</v>
      </c>
      <c r="C17" s="1" t="s">
        <v>126</v>
      </c>
      <c r="D17" s="1" t="s">
        <v>127</v>
      </c>
      <c r="E17" s="1" t="s">
        <v>128</v>
      </c>
      <c r="F17" s="1" t="s">
        <v>129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617</v>
      </c>
      <c r="B18" s="1" t="s">
        <v>553</v>
      </c>
      <c r="C18" s="1" t="s">
        <v>553</v>
      </c>
      <c r="D18" s="1" t="s">
        <v>553</v>
      </c>
      <c r="E18" s="1" t="s">
        <v>553</v>
      </c>
      <c r="F18" s="1" t="s">
        <v>553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618</v>
      </c>
      <c r="B19" s="1" t="s">
        <v>619</v>
      </c>
      <c r="C19" s="1" t="s">
        <v>620</v>
      </c>
      <c r="D19" s="1" t="s">
        <v>621</v>
      </c>
      <c r="E19" s="1" t="s">
        <v>622</v>
      </c>
      <c r="F19" s="1" t="s">
        <v>623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624</v>
      </c>
      <c r="B20" s="1" t="s">
        <v>553</v>
      </c>
      <c r="C20" s="1" t="s">
        <v>553</v>
      </c>
      <c r="D20" s="1" t="s">
        <v>553</v>
      </c>
      <c r="E20" s="1" t="s">
        <v>553</v>
      </c>
      <c r="F20" s="1" t="s">
        <v>553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625</v>
      </c>
      <c r="B21" s="1" t="s">
        <v>626</v>
      </c>
      <c r="C21" s="1" t="s">
        <v>627</v>
      </c>
      <c r="D21" s="1" t="s">
        <v>628</v>
      </c>
      <c r="E21" s="1" t="s">
        <v>629</v>
      </c>
      <c r="F21" s="1" t="s">
        <v>630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631</v>
      </c>
      <c r="B22" s="1" t="s">
        <v>632</v>
      </c>
      <c r="C22" s="1" t="s">
        <v>633</v>
      </c>
      <c r="D22" s="1" t="s">
        <v>634</v>
      </c>
      <c r="E22" s="1" t="s">
        <v>635</v>
      </c>
      <c r="F22" s="1" t="s">
        <v>636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637</v>
      </c>
      <c r="B23" s="1" t="s">
        <v>638</v>
      </c>
      <c r="C23" s="1" t="s">
        <v>639</v>
      </c>
      <c r="D23" s="1" t="s">
        <v>640</v>
      </c>
      <c r="E23" s="1" t="s">
        <v>641</v>
      </c>
      <c r="F23" s="1" t="s">
        <v>642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643</v>
      </c>
      <c r="B24" s="1" t="s">
        <v>644</v>
      </c>
      <c r="C24" s="1" t="s">
        <v>645</v>
      </c>
      <c r="D24" s="1" t="s">
        <v>646</v>
      </c>
      <c r="E24" s="1" t="s">
        <v>647</v>
      </c>
      <c r="F24" s="1" t="s">
        <v>648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649</v>
      </c>
      <c r="B25" s="1" t="s">
        <v>650</v>
      </c>
      <c r="C25" s="1" t="s">
        <v>651</v>
      </c>
      <c r="D25" s="1" t="s">
        <v>652</v>
      </c>
      <c r="E25" s="1" t="s">
        <v>653</v>
      </c>
      <c r="F25" s="1" t="s">
        <v>654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655</v>
      </c>
      <c r="B26" s="1" t="s">
        <v>656</v>
      </c>
      <c r="C26" s="1" t="s">
        <v>657</v>
      </c>
      <c r="D26" s="1" t="s">
        <v>658</v>
      </c>
      <c r="E26" s="1" t="s">
        <v>659</v>
      </c>
      <c r="F26" s="1" t="s">
        <v>660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661</v>
      </c>
      <c r="B2" s="1" t="s">
        <v>662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663</v>
      </c>
      <c r="B3" s="1" t="s">
        <v>664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665</v>
      </c>
      <c r="B4" s="1" t="s">
        <v>666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667</v>
      </c>
      <c r="B5" s="1" t="s">
        <v>668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669</v>
      </c>
      <c r="B6" s="1" t="s">
        <v>670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672</v>
      </c>
      <c r="B8" s="1" t="s">
        <v>673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674</v>
      </c>
      <c r="B9" s="1" t="s">
        <v>675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676</v>
      </c>
      <c r="B10" s="4" t="s">
        <v>677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678</v>
      </c>
      <c r="B11" s="1" t="s">
        <v>679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680</v>
      </c>
      <c r="B12" s="1" t="s">
        <v>681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682</v>
      </c>
      <c r="B13" s="1" t="s">
        <v>679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683</v>
      </c>
      <c r="B14" s="1" t="s">
        <v>684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685</v>
      </c>
      <c r="B15" s="1" t="s">
        <v>686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687</v>
      </c>
      <c r="B16" s="1" t="s">
        <v>684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688</v>
      </c>
      <c r="B17" s="1" t="s">
        <v>689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690</v>
      </c>
      <c r="B18" s="1">
        <v>27.0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691</v>
      </c>
      <c r="B19" s="1" t="s">
        <v>692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693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694</v>
      </c>
      <c r="B21" s="4" t="s">
        <v>695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696</v>
      </c>
      <c r="B22" s="1">
        <v>86400.0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697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698</v>
      </c>
      <c r="B24" s="1">
        <v>0.694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699</v>
      </c>
      <c r="B25" s="1">
        <v>0.7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700</v>
      </c>
      <c r="B26" s="1">
        <v>0.5266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701</v>
      </c>
      <c r="B27" s="1">
        <v>0.7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702</v>
      </c>
      <c r="B28" s="1">
        <v>0.694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703</v>
      </c>
      <c r="B29" s="1">
        <v>0.7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704</v>
      </c>
      <c r="B30" s="1">
        <v>0.5266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705</v>
      </c>
      <c r="B31" s="1">
        <v>0.7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706</v>
      </c>
      <c r="B32" s="1">
        <v>-0.05137561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707</v>
      </c>
      <c r="B33" s="1">
        <v>644135.0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708</v>
      </c>
      <c r="B34" s="1">
        <v>644135.0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709</v>
      </c>
      <c r="B35" s="1">
        <v>107029.0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710</v>
      </c>
      <c r="B36" s="1">
        <v>1558546.0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711</v>
      </c>
      <c r="B37" s="1">
        <v>0.5266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712</v>
      </c>
      <c r="B38" s="1">
        <v>10.613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713</v>
      </c>
      <c r="B39" s="1">
        <v>0.7212152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714</v>
      </c>
      <c r="B40" s="1">
        <v>0.767714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715</v>
      </c>
      <c r="B41" s="1">
        <v>4.5347443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716</v>
      </c>
      <c r="B42" s="1" t="s">
        <v>717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718</v>
      </c>
      <c r="B43" s="1">
        <v>-1.2828264E7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719</v>
      </c>
      <c r="B44" s="1">
        <v>2706683.0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720</v>
      </c>
      <c r="B45" s="1">
        <v>2959640.0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721</v>
      </c>
      <c r="B46" s="1">
        <v>14209.0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722</v>
      </c>
      <c r="B47" s="1">
        <v>16932.0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723</v>
      </c>
      <c r="B48" s="1">
        <v>1.7289504E9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724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725</v>
      </c>
      <c r="B50" s="1">
        <v>0.0047999998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726</v>
      </c>
      <c r="B51" s="1">
        <v>0.0923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727</v>
      </c>
      <c r="B52" s="1">
        <v>0.12073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728</v>
      </c>
      <c r="B53" s="1">
        <v>0.09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729</v>
      </c>
      <c r="B54" s="1">
        <v>0.005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730</v>
      </c>
      <c r="B55" s="1">
        <v>3187840.0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731</v>
      </c>
      <c r="B56" s="1">
        <v>3.091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732</v>
      </c>
      <c r="B57" s="1">
        <v>0.17036557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733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734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735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736</v>
      </c>
      <c r="B61" s="1">
        <v>-3.4575E7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737</v>
      </c>
      <c r="B62" s="1">
        <v>-11.69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738</v>
      </c>
      <c r="B63" s="1">
        <v>-10.25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739</v>
      </c>
      <c r="B64" s="1" t="s">
        <v>740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741</v>
      </c>
      <c r="B65" s="1">
        <v>1.704672E9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742</v>
      </c>
      <c r="B66" s="1">
        <v>-5.936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743</v>
      </c>
      <c r="B67" s="1">
        <v>-0.93869615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744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745</v>
      </c>
      <c r="B69" s="1" t="s">
        <v>746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747</v>
      </c>
      <c r="B70" s="1" t="s">
        <v>748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751</v>
      </c>
      <c r="B73" s="1" t="s">
        <v>752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753</v>
      </c>
      <c r="B74" s="1" t="s">
        <v>752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754</v>
      </c>
      <c r="B75" s="1">
        <v>1.0758186E9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755</v>
      </c>
      <c r="B76" s="1" t="s">
        <v>756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757</v>
      </c>
      <c r="B77" s="1" t="s">
        <v>758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759</v>
      </c>
      <c r="B78" s="1" t="s">
        <v>760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761</v>
      </c>
      <c r="B79" s="1" t="s">
        <v>762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763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764</v>
      </c>
      <c r="B81" s="1">
        <v>0.5266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765</v>
      </c>
      <c r="B82" s="1">
        <v>2.0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766</v>
      </c>
      <c r="B83" s="1">
        <v>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767</v>
      </c>
      <c r="B84" s="1">
        <v>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768</v>
      </c>
      <c r="B85" s="1">
        <v>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769</v>
      </c>
      <c r="B86" s="1">
        <v>3.0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770</v>
      </c>
      <c r="B87" s="1" t="s">
        <v>771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772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773</v>
      </c>
      <c r="B89" s="1">
        <v>1.4578E7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774</v>
      </c>
      <c r="B90" s="1">
        <v>4.925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775</v>
      </c>
      <c r="B91" s="1">
        <v>191000.0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776</v>
      </c>
      <c r="B92" s="1">
        <v>2.259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777</v>
      </c>
      <c r="B93" s="1">
        <v>2.394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778</v>
      </c>
      <c r="B94" s="1">
        <v>2161000.0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779</v>
      </c>
      <c r="B95" s="1">
        <v>2.088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780</v>
      </c>
      <c r="B96" s="1">
        <v>0.73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781</v>
      </c>
      <c r="B97" s="1">
        <v>-0.76448995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782</v>
      </c>
      <c r="B98" s="1">
        <v>-1.49857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783</v>
      </c>
      <c r="B99" s="1">
        <v>-6515000.0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784</v>
      </c>
      <c r="B100" s="1">
        <v>-1.7677376E7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785</v>
      </c>
      <c r="B101" s="1">
        <v>-2.6632E7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786</v>
      </c>
      <c r="B102" s="1">
        <v>1.76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787</v>
      </c>
      <c r="B103" s="1">
        <v>-17.57287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788</v>
      </c>
      <c r="B104" s="1" t="s">
        <v>717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789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1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-4.0</v>
      </c>
      <c r="D3" s="1">
        <v>-6.0</v>
      </c>
      <c r="E3" s="1">
        <v>-11.0</v>
      </c>
      <c r="F3" s="1">
        <v>-14.0</v>
      </c>
      <c r="G3" s="1">
        <v>-19.0</v>
      </c>
      <c r="H3" s="1">
        <v>-19.0</v>
      </c>
      <c r="I3" s="1">
        <f>IF(H3*FORECAST(I2,B3:H3,B2:H2)&gt;0,FORECAST(I2,B3:H3,B2:H2),H3)*$X$1</f>
        <v>-24</v>
      </c>
      <c r="J3" s="1">
        <f>IF(I3*FORECAST(J2,B3:I3,B2:I2)&gt;0,FORECAST(J2,B3:I3,B2:I2),I3)*$X$1</f>
        <v>-27.39285714</v>
      </c>
      <c r="K3" s="1">
        <f>IF(J3*FORECAST(K2,B3:J3,B2:J2)&gt;0,FORECAST(K2,B3:J3,B2:J2),J3)*$X$1</f>
        <v>-30.78571429</v>
      </c>
      <c r="L3" s="1">
        <f>IF(K3*FORECAST(L2,B3:K3,B2:K2)&gt;0,FORECAST(L2,B3:K3,B2:K2),K3)*$X$1</f>
        <v>-34.17857143</v>
      </c>
      <c r="M3" s="1">
        <f>IF(L3*FORECAST(M2,B3:L3,B2:L2)&gt;0,FORECAST(M2,B3:L3,B2:L2),L3)*$X$1</f>
        <v>-37.57142857</v>
      </c>
      <c r="N3" s="1">
        <f>IF(M3*FORECAST(N2,B3:M3,B2:M2)&gt;0,FORECAST(N2,B3:M3,B2:M2),M3)*$X$1</f>
        <v>-40.96428571</v>
      </c>
      <c r="O3" s="1">
        <f>IF(N3*FORECAST(O2,B3:N3,B2:N2)&gt;0,FORECAST(O2,B3:N3,B2:N2),N3)*$X$1</f>
        <v>-44.35714286</v>
      </c>
      <c r="P3" s="5">
        <f>IF(O3*FORECAST(P2,B3:O3,B2:O2)&gt;0,FORECAST(P2,B3:O3,B2:O2),O3)*$X$1</f>
        <v>-47.75</v>
      </c>
      <c r="Q3" s="5">
        <f>IF(P3*FORECAST(Q2,B3:P3,B2:P2)&gt;0,FORECAST(Q2,B3:P3,B2:P2),P3)*$X$1</f>
        <v>-51.14285714</v>
      </c>
      <c r="R3" s="5">
        <f>IF(Q3*FORECAST(R2,B3:Q3,B2:Q2)&gt;0,FORECAST(R2,B3:Q3,B2:Q2),Q3)*$X$1</f>
        <v>-54.53571429</v>
      </c>
      <c r="S3" s="5">
        <f>IF(R3*FORECAST(S2,B3:R3,B2:R2)&gt;0,FORECAST(S2,B3:R3,B2:R2),R3)*$X$1</f>
        <v>-57.92857143</v>
      </c>
      <c r="T3" s="5">
        <f>IF(S3*FORECAST(T2,B3:S3,B2:S2)&gt;0,FORECAST(T2,B3:S3,B2:S2),S3)*$X$1</f>
        <v>-61.32142857</v>
      </c>
      <c r="U3" s="2"/>
      <c r="V3" s="2"/>
      <c r="W3" s="2"/>
      <c r="X3" s="2"/>
      <c r="Y3" s="2"/>
      <c r="Z3" s="2"/>
    </row>
    <row r="4">
      <c r="A4" s="3" t="s">
        <v>94</v>
      </c>
      <c r="B4" s="1">
        <v>-9.0</v>
      </c>
      <c r="C4" s="1">
        <v>-20.0</v>
      </c>
      <c r="D4" s="1">
        <v>-19.0</v>
      </c>
      <c r="E4" s="1">
        <v>-117.0</v>
      </c>
      <c r="F4" s="1">
        <v>-90.0</v>
      </c>
      <c r="G4" s="1">
        <v>-63.0</v>
      </c>
      <c r="H4" s="1">
        <v>-33.0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790</v>
      </c>
      <c r="B5" s="1">
        <v>2.0</v>
      </c>
      <c r="C5" s="1">
        <v>2.0</v>
      </c>
      <c r="D5" s="1">
        <v>51.0</v>
      </c>
      <c r="E5" s="1">
        <v>1.0</v>
      </c>
      <c r="F5" s="1">
        <v>2.0</v>
      </c>
      <c r="G5" s="1">
        <v>2.0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791</v>
      </c>
      <c r="L7" s="1">
        <f>IF(T3*FORECAST(T2,B3:T3,B2:T2)&gt;0,FORECAST(T2,B3:T3,B2:T2),S3)*$X$1 * (1+0.02)/(0.0874-0.02)</f>
        <v>-928.0097499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792</v>
      </c>
      <c r="L8" s="6">
        <f t="array" ref="L8">NPV(0.0874,J3:T3)</f>
        <v>-286.2912397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793</v>
      </c>
      <c r="L9" s="6">
        <f t="array" ref="L9">NPV(0.0874,J16:T16)</f>
        <v>-369.2069977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794</v>
      </c>
      <c r="L10" s="6">
        <f>L8 + L9</f>
        <v>-655.4982374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-33.0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795</v>
      </c>
      <c r="L12" s="6">
        <f>L10 - L11</f>
        <v>-622.4982374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796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-311.2491187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-928.0097499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-10.0</v>
      </c>
      <c r="C3" s="1">
        <v>-6.0</v>
      </c>
      <c r="D3" s="1">
        <v>-34.0</v>
      </c>
      <c r="E3" s="1">
        <v>-17.0</v>
      </c>
      <c r="F3" s="1">
        <v>-31.0</v>
      </c>
      <c r="G3" s="1">
        <v>-44.0</v>
      </c>
      <c r="H3" s="1">
        <v>-39.0</v>
      </c>
      <c r="I3" s="1">
        <f>IF(H3*FORECAST(I2,B3:H3,B2:H2)&gt;0,FORECAST(I2,B3:H3,B2:H2),H3)*$X$1</f>
        <v>-48.71428571</v>
      </c>
      <c r="J3" s="1">
        <f>IF(I3*FORECAST(J2,B3:I3,B2:I2)&gt;0,FORECAST(J2,B3:I3,B2:I2),I3)*$X$1</f>
        <v>-54.42857143</v>
      </c>
      <c r="K3" s="1">
        <f>IF(J3*FORECAST(K2,B3:J3,B2:J2)&gt;0,FORECAST(K2,B3:J3,B2:J2),J3)*$X$1</f>
        <v>-60.14285714</v>
      </c>
      <c r="L3" s="1">
        <f>IF(K3*FORECAST(L2,B3:K3,B2:K2)&gt;0,FORECAST(L2,B3:K3,B2:K2),K3)*$X$1</f>
        <v>-65.85714286</v>
      </c>
      <c r="M3" s="1">
        <f>IF(L3*FORECAST(M2,B3:L3,B2:L2)&gt;0,FORECAST(M2,B3:L3,B2:L2),L3)*$X$1</f>
        <v>-71.57142857</v>
      </c>
      <c r="N3" s="1">
        <f>IF(M3*FORECAST(N2,B3:M3,B2:M2)&gt;0,FORECAST(N2,B3:M3,B2:M2),M3)*$X$1</f>
        <v>-77.28571429</v>
      </c>
      <c r="O3" s="1">
        <f>IF(N3*FORECAST(O2,B3:N3,B2:N2)&gt;0,FORECAST(O2,B3:N3,B2:N2),N3)*$X$1</f>
        <v>-83</v>
      </c>
      <c r="P3" s="5">
        <f>IF(O3*FORECAST(P2,B3:O3,B2:O2)&gt;0,FORECAST(P2,B3:O3,B2:O2),O3)*$X$1</f>
        <v>-88.71428571</v>
      </c>
      <c r="Q3" s="5">
        <f>IF(P3*FORECAST(Q2,B3:P3,B2:P2)&gt;0,FORECAST(Q2,B3:P3,B2:P2),P3)*$X$1</f>
        <v>-94.42857143</v>
      </c>
      <c r="R3" s="5">
        <f>IF(Q3*FORECAST(R2,B3:Q3,B2:Q2)&gt;0,FORECAST(R2,B3:Q3,B2:Q2),Q3)*$X$1</f>
        <v>-100.1428571</v>
      </c>
      <c r="S3" s="5">
        <f>IF(R3*FORECAST(S2,B3:R3,B2:R2)&gt;0,FORECAST(S2,B3:R3,B2:R2),R3)*$X$1</f>
        <v>-105.8571429</v>
      </c>
      <c r="T3" s="5">
        <f>IF(S3*FORECAST(T2,B3:S3,B2:S2)&gt;0,FORECAST(T2,B3:S3,B2:S2),S3)*$X$1</f>
        <v>-111.5714286</v>
      </c>
      <c r="U3" s="2"/>
      <c r="V3" s="2"/>
      <c r="W3" s="2"/>
      <c r="X3" s="2"/>
      <c r="Y3" s="2"/>
      <c r="Z3" s="2"/>
    </row>
    <row r="4">
      <c r="A4" s="3" t="s">
        <v>94</v>
      </c>
      <c r="B4" s="1">
        <v>-9.0</v>
      </c>
      <c r="C4" s="1">
        <v>-20.0</v>
      </c>
      <c r="D4" s="1">
        <v>-19.0</v>
      </c>
      <c r="E4" s="1">
        <v>-117.0</v>
      </c>
      <c r="F4" s="1">
        <v>-90.0</v>
      </c>
      <c r="G4" s="1">
        <v>-63.0</v>
      </c>
      <c r="H4" s="1">
        <v>-33.0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790</v>
      </c>
      <c r="B5" s="1">
        <v>2.0</v>
      </c>
      <c r="C5" s="1">
        <v>2.0</v>
      </c>
      <c r="D5" s="1">
        <v>51.0</v>
      </c>
      <c r="E5" s="1">
        <v>1.0</v>
      </c>
      <c r="F5" s="1">
        <v>2.0</v>
      </c>
      <c r="G5" s="1">
        <v>2.0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791</v>
      </c>
      <c r="L7" s="1">
        <f>IF(T3*FORECAST(T2,B3:T3,B2:T2)&gt;0,FORECAST(T2,B3:T3,B2:T2),S3)*$X$1 * (1+0.02)/(0.0874-0.02)</f>
        <v>-1688.469691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792</v>
      </c>
      <c r="L8" s="6">
        <f t="array" ref="L8">NPV(0.0874,J3:T3)</f>
        <v>-539.3118513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793</v>
      </c>
      <c r="L9" s="6">
        <f t="array" ref="L9">NPV(0.0874,J16:T16)</f>
        <v>-671.7546073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794</v>
      </c>
      <c r="L10" s="6">
        <f>L8 + L9</f>
        <v>-1211.066459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-33.0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795</v>
      </c>
      <c r="L12" s="6">
        <f>L10 - L11</f>
        <v>-1178.066459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796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-589.0332293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-1688.469691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