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<sst xmlns="http://schemas.openxmlformats.org/spreadsheetml/2006/main" count="875" uniqueCount="704">
  <si>
    <t>ticker</t>
  </si>
  <si>
    <t>OMGA</t>
  </si>
  <si>
    <t>nombre</t>
  </si>
  <si>
    <t>OMEGA THERAPEUTICS INC</t>
  </si>
  <si>
    <t>empresa</t>
  </si>
  <si>
    <t>Biotechnology &amp; Medical Research</t>
  </si>
  <si>
    <t>Open</t>
  </si>
  <si>
    <t>Target Price</t>
  </si>
  <si>
    <t>Upside</t>
  </si>
  <si>
    <t>-9747.89%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</si>
  <si>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</si>
  <si>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</si>
  <si>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</si>
  <si>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</si>
  <si>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</si>
  <si>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</si>
  <si>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</si>
  <si>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</si>
  <si>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-181.82%</t>
  </si>
  <si>
    <t>Total Assets Growth</t>
  </si>
  <si>
    <t>-78.57%</t>
  </si>
  <si>
    <t>Net Property, Plant and Equipment Growth</t>
  </si>
  <si>
    <t>-33.33%</t>
  </si>
  <si>
    <t>EBITDA Growth</t>
  </si>
  <si>
    <t>41.51%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</si>
  <si>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</si>
  <si>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</si>
  <si>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</si>
  <si>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</si>
  <si>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</si>
  <si>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</si>
  <si>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</si>
  <si>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</si>
  <si>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</si>
  <si>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</si>
  <si>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</si>
  <si>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</si>
  <si>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</si>
  <si>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</si>
  <si>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</si>
  <si>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</si>
  <si>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</si>
  <si>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</si>
  <si>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</si>
  <si>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</si>
  <si>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</si>
  <si>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</si>
  <si>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</si>
  <si>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</si>
  <si>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</si>
  <si>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</si>
  <si>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</si>
  <si>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</si>
  <si>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</si>
  <si>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</si>
  <si>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</si>
  <si>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</si>
  <si>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</si>
  <si>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</si>
  <si>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</si>
  <si>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</si>
  <si>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</si>
  <si>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</si>
  <si>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</si>
  <si>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</si>
  <si>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</si>
  <si>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</si>
  <si>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</si>
  <si>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</si>
  <si>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</si>
  <si>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</si>
  <si>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</si>
  <si>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</si>
  <si>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</si>
  <si>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</si>
  <si>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</si>
  <si>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</si>
  <si>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</si>
  <si>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</si>
  <si>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</si>
  <si>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</si>
  <si>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</si>
  <si>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</si>
  <si>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</si>
  <si>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</si>
  <si>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</si>
  <si>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</si>
  <si>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</si>
  <si>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</si>
  <si>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</si>
  <si>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</si>
  <si>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</si>
  <si>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</si>
  <si>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</si>
  <si>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</si>
  <si>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-10.82</t>
  </si>
  <si>
    <t>-14.47</t>
  </si>
  <si>
    <t>4.2</t>
  </si>
  <si>
    <t>2.2</t>
  </si>
  <si>
    <t>1.05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</si>
  <si>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</si>
  <si>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</si>
  <si>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</si>
  <si>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</si>
  <si>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</si>
  <si>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</si>
  <si>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</si>
  <si>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</si>
  <si>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</si>
  <si>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</si>
  <si>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</si>
  <si>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</si>
  <si>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</si>
  <si>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</si>
  <si>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</si>
  <si>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</si>
  <si>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</si>
  <si>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</si>
  <si>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</si>
  <si>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</si>
  <si>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</si>
  <si>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</si>
  <si>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</si>
  <si>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</si>
  <si>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</si>
  <si>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</si>
  <si>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</si>
  <si>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</si>
  <si>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</si>
  <si>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</si>
  <si>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-5.41</t>
  </si>
  <si>
    <t>-7.54</t>
  </si>
  <si>
    <t>-3.05</t>
  </si>
  <si>
    <t>-2.14</t>
  </si>
  <si>
    <t>-1.8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</si>
  <si>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</si>
  <si>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</si>
  <si>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</si>
  <si>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</si>
  <si>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</si>
  <si>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</si>
  <si>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-3.38</t>
  </si>
  <si>
    <t>-4.71</t>
  </si>
  <si>
    <t>-1.9</t>
  </si>
  <si>
    <t>-1.34</t>
  </si>
  <si>
    <t>-1.13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</si>
  <si>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</si>
  <si>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</si>
  <si>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</si>
  <si>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</si>
  <si>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</si>
  <si>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</si>
  <si>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</si>
  <si>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</si>
  <si>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</si>
  <si>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</si>
  <si>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</si>
  <si>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</si>
  <si>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</si>
  <si>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</si>
  <si>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</si>
  <si>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</si>
  <si>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</si>
  <si>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</si>
  <si>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</si>
  <si>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-104.69</t>
  </si>
  <si>
    <t>-31.57</t>
  </si>
  <si>
    <t>-33.86</t>
  </si>
  <si>
    <t>-35.77</t>
  </si>
  <si>
    <t>Return on Total Capital</t>
  </si>
  <si>
    <t>-143.17</t>
  </si>
  <si>
    <t>-33.99</t>
  </si>
  <si>
    <t>-36.8</t>
  </si>
  <si>
    <t>-39.79</t>
  </si>
  <si>
    <t>Return On Equity %</t>
  </si>
  <si>
    <t>-64.65</t>
  </si>
  <si>
    <t>-66.99</t>
  </si>
  <si>
    <t>-118.82</t>
  </si>
  <si>
    <t>Return on Common Equity</t>
  </si>
  <si>
    <t>58.57</t>
  </si>
  <si>
    <t>-100.41</t>
  </si>
  <si>
    <t>Margin Analysis</t>
  </si>
  <si>
    <t>Gross Profit Margin %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</si>
  <si>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</si>
  <si>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</si>
  <si>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</si>
  <si>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</si>
  <si>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</si>
  <si>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</si>
  <si>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</si>
  <si>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</si>
  <si>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</si>
  <si>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</si>
  <si>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</si>
  <si>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</t>
  </si>
  <si>
    <t>0.01</t>
  </si>
  <si>
    <t>0.02</t>
  </si>
  <si>
    <t>Fixed Assets Turnover</t>
  </si>
  <si>
    <t>0.04</t>
  </si>
  <si>
    <t>0.36</t>
  </si>
  <si>
    <t>0.05</t>
  </si>
  <si>
    <t>Receivables Turnover (Average Receivables)</t>
  </si>
  <si>
    <t>4.74</t>
  </si>
  <si>
    <t>0.92</t>
  </si>
  <si>
    <t>Short Term Liquidity</t>
  </si>
  <si>
    <t>Current Ratio</t>
  </si>
  <si>
    <t>1.19</t>
  </si>
  <si>
    <t>3.12</t>
  </si>
  <si>
    <t>19.13</t>
  </si>
  <si>
    <t>6.26</t>
  </si>
  <si>
    <t>3.35</t>
  </si>
  <si>
    <t>Quick Ratio</t>
  </si>
  <si>
    <t>1.02</t>
  </si>
  <si>
    <t>3.01</t>
  </si>
  <si>
    <t>18.85</t>
  </si>
  <si>
    <t>5.76</t>
  </si>
  <si>
    <t>Operating Cash Flow to Current Liabilities</t>
  </si>
  <si>
    <t>-7.04</t>
  </si>
  <si>
    <t>-3.39</t>
  </si>
  <si>
    <t>-4.81</t>
  </si>
  <si>
    <t>-4.49</t>
  </si>
  <si>
    <t>-3.41</t>
  </si>
  <si>
    <t>Days Sales Outstanding (Average Receivables)</t>
  </si>
  <si>
    <t>77.03</t>
  </si>
  <si>
    <t>398.09</t>
  </si>
  <si>
    <t>Average Days Payable Outstanding</t>
  </si>
  <si>
    <t>12.09</t>
  </si>
  <si>
    <t>12.51</t>
  </si>
  <si>
    <t>13.1</t>
  </si>
  <si>
    <t>Long Term Solvency</t>
  </si>
  <si>
    <t>Total Debt/Equity</t>
  </si>
  <si>
    <t>-129.11</t>
  </si>
  <si>
    <t>110.71</t>
  </si>
  <si>
    <t>9.9</t>
  </si>
  <si>
    <t>21.31</t>
  </si>
  <si>
    <t>221.37</t>
  </si>
  <si>
    <t>Total Debt / Total Capital</t>
  </si>
  <si>
    <t>443.57</t>
  </si>
  <si>
    <t>52.54</t>
  </si>
  <si>
    <t>9.01</t>
  </si>
  <si>
    <t>17.56</t>
  </si>
  <si>
    <t>68.88</t>
  </si>
  <si>
    <t>LT Debt/Equity</t>
  </si>
  <si>
    <t>82.4</t>
  </si>
  <si>
    <t>16.72</t>
  </si>
  <si>
    <t>194.99</t>
  </si>
  <si>
    <t>Long-Term Debt / Total Capital</t>
  </si>
  <si>
    <t>39.11</t>
  </si>
  <si>
    <t>13.79</t>
  </si>
  <si>
    <t>60.68</t>
  </si>
  <si>
    <t>Total Liabilities / Total Assets</t>
  </si>
  <si>
    <t>250.51</t>
  </si>
  <si>
    <t>62.27</t>
  </si>
  <si>
    <t>14.02</t>
  </si>
  <si>
    <t>27.42</t>
  </si>
  <si>
    <t>71.61</t>
  </si>
  <si>
    <t>EBIT / Interest Expense</t>
  </si>
  <si>
    <t>-29.14</t>
  </si>
  <si>
    <t>-36.72</t>
  </si>
  <si>
    <t>-66.16</t>
  </si>
  <si>
    <t>-79.29</t>
  </si>
  <si>
    <t>-55.67</t>
  </si>
  <si>
    <t>EBITDA / Interest Expense</t>
  </si>
  <si>
    <t>-27.81</t>
  </si>
  <si>
    <t>-35.26</t>
  </si>
  <si>
    <t>-64.77</t>
  </si>
  <si>
    <t>-74.09</t>
  </si>
  <si>
    <t>-46.78</t>
  </si>
  <si>
    <t>(EBITDA - Capex) / Interest Expense</t>
  </si>
  <si>
    <t>-29.29</t>
  </si>
  <si>
    <t>-37.57</t>
  </si>
  <si>
    <t>-66.24</t>
  </si>
  <si>
    <t>-75.16</t>
  </si>
  <si>
    <t>-48.37</t>
  </si>
  <si>
    <t>Total Debt / EBITDA</t>
  </si>
  <si>
    <t>-0.72</t>
  </si>
  <si>
    <t>-0.43</t>
  </si>
  <si>
    <t>-0.31</t>
  </si>
  <si>
    <t>-0.24</t>
  </si>
  <si>
    <t>-1.52</t>
  </si>
  <si>
    <t>Net Debt / EBITDA</t>
  </si>
  <si>
    <t>-0.58</t>
  </si>
  <si>
    <t>0.41</t>
  </si>
  <si>
    <t>3.18</t>
  </si>
  <si>
    <t>1.06</t>
  </si>
  <si>
    <t>-0.65</t>
  </si>
  <si>
    <t>Total Debt / (EBITDA - Capex)</t>
  </si>
  <si>
    <t>-0.68</t>
  </si>
  <si>
    <t>-0.4</t>
  </si>
  <si>
    <t>-0.3</t>
  </si>
  <si>
    <t>-0.23</t>
  </si>
  <si>
    <t>-1.47</t>
  </si>
  <si>
    <t>Net Debt / (EBITDA - Capex)</t>
  </si>
  <si>
    <t>-0.55</t>
  </si>
  <si>
    <t>0.38</t>
  </si>
  <si>
    <t>3.11</t>
  </si>
  <si>
    <t>-0.63</t>
  </si>
  <si>
    <t>Growth Over Prior Year</t>
  </si>
  <si>
    <t>Total Revenues, 1 Yr. Growth %</t>
  </si>
  <si>
    <t>49.25</t>
  </si>
  <si>
    <t>Gross Profit, 1 Yr. Growth %</t>
  </si>
  <si>
    <t>126.56</t>
  </si>
  <si>
    <t>55.12</t>
  </si>
  <si>
    <t>-16.52</t>
  </si>
  <si>
    <t>EBITDA, 1 Yr. Growth %</t>
  </si>
  <si>
    <t>66.21</t>
  </si>
  <si>
    <t>135.08</t>
  </si>
  <si>
    <t>56.55</t>
  </si>
  <si>
    <t>-2.48</t>
  </si>
  <si>
    <t>EBITA, 1 Yr. Growth %</t>
  </si>
  <si>
    <t>65.21</t>
  </si>
  <si>
    <t>130.52</t>
  </si>
  <si>
    <t>55.63</t>
  </si>
  <si>
    <t>-2.44</t>
  </si>
  <si>
    <t>EBIT, 1 Yr. Growth %</t>
  </si>
  <si>
    <t>Earnings From Cont. Operations, 1 Yr. Growth %</t>
  </si>
  <si>
    <t>64.1</t>
  </si>
  <si>
    <t>131.87</t>
  </si>
  <si>
    <t>50.41</t>
  </si>
  <si>
    <t>-5.13</t>
  </si>
  <si>
    <t>Net Income, 1 Yr. Growth %</t>
  </si>
  <si>
    <t>Normalized Net Income, 1 Yr. Growth %</t>
  </si>
  <si>
    <t>Diluted EPS Before Extra, 1 Yr. Growth %</t>
  </si>
  <si>
    <t>39.43</t>
  </si>
  <si>
    <t>-59.57</t>
  </si>
  <si>
    <t>-29.62</t>
  </si>
  <si>
    <t>-15.9</t>
  </si>
  <si>
    <t>Accounts Receivable, 1 Yr. Growth %</t>
  </si>
  <si>
    <t>140.47</t>
  </si>
  <si>
    <t>892.07</t>
  </si>
  <si>
    <t>Net Property, Plant and Equip., 1 Yr. Growth %</t>
  </si>
  <si>
    <t>22.91</t>
  </si>
  <si>
    <t>3.53</t>
  </si>
  <si>
    <t>118.11</t>
  </si>
  <si>
    <t>Total Assets, 1 Yr. Growth %</t>
  </si>
  <si>
    <t>358.87</t>
  </si>
  <si>
    <t>730.87</t>
  </si>
  <si>
    <t>-37.43</t>
  </si>
  <si>
    <t>39.98</t>
  </si>
  <si>
    <t>Tangible Book Value, 1 Yr. Growth %</t>
  </si>
  <si>
    <t>79.93</t>
  </si>
  <si>
    <t>-410.44</t>
  </si>
  <si>
    <t>-47.18</t>
  </si>
  <si>
    <t>-45.25</t>
  </si>
  <si>
    <t>Common Equity, 1 Yr. Growth %</t>
  </si>
  <si>
    <t>Cash From Operations, 1 Yr. Growth %</t>
  </si>
  <si>
    <t>66.68</t>
  </si>
  <si>
    <t>120.45</t>
  </si>
  <si>
    <t>71.01</t>
  </si>
  <si>
    <t>-7.11</t>
  </si>
  <si>
    <t>Capital Expenditures, 1 Yr. Growth %</t>
  </si>
  <si>
    <t>104.29</t>
  </si>
  <si>
    <t>-18.86</t>
  </si>
  <si>
    <t>-5.93</t>
  </si>
  <si>
    <t>107.9</t>
  </si>
  <si>
    <t>Levered Free Cash Flow, 1 Yr. Growth %</t>
  </si>
  <si>
    <t>107.15</t>
  </si>
  <si>
    <t>66.78</t>
  </si>
  <si>
    <t>5.15</t>
  </si>
  <si>
    <t>Unlevered Free Cash Flow, 1 Yr. Growth %</t>
  </si>
  <si>
    <t>109.5</t>
  </si>
  <si>
    <t>67.2</t>
  </si>
  <si>
    <t>4.63</t>
  </si>
  <si>
    <t>Compound Annual Growth Rate Over Two Years</t>
  </si>
  <si>
    <t>Total Revenues, 2 Yr. CAGR %</t>
  </si>
  <si>
    <t>363.53</t>
  </si>
  <si>
    <t>Gross Profit, 2 Yr. CAGR %</t>
  </si>
  <si>
    <t>87.47</t>
  </si>
  <si>
    <t>14.69</t>
  </si>
  <si>
    <t>EBITDA, 2 Yr. CAGR %</t>
  </si>
  <si>
    <t>97.67</t>
  </si>
  <si>
    <t>91.84</t>
  </si>
  <si>
    <t>23.56</t>
  </si>
  <si>
    <t>EBITA, 2 Yr. CAGR %</t>
  </si>
  <si>
    <t>95.15</t>
  </si>
  <si>
    <t>89.41</t>
  </si>
  <si>
    <t>23.22</t>
  </si>
  <si>
    <t>EBIT, 2 Yr. CAGR %</t>
  </si>
  <si>
    <t>Earnings From Cont. Operations, 2 Yr. CAGR %</t>
  </si>
  <si>
    <t>95.06</t>
  </si>
  <si>
    <t>86.75</t>
  </si>
  <si>
    <t>19.45</t>
  </si>
  <si>
    <t>Net Income, 2 Yr. CAGR %</t>
  </si>
  <si>
    <t>Normalized Net Income, 2 Yr. CAGR %</t>
  </si>
  <si>
    <t>Diluted EPS Before Extra, 2 Yr. CAGR %</t>
  </si>
  <si>
    <t>-24.92</t>
  </si>
  <si>
    <t>-46.66</t>
  </si>
  <si>
    <t>-23.07</t>
  </si>
  <si>
    <t>Accounts Receivable, 2 Yr. CAGR %</t>
  </si>
  <si>
    <t>388.43</t>
  </si>
  <si>
    <t>Net Property, Plant and Equip., 2 Yr. CAGR %</t>
  </si>
  <si>
    <t>12.81</t>
  </si>
  <si>
    <t>50.27</t>
  </si>
  <si>
    <t>462.46</t>
  </si>
  <si>
    <t>Total Assets, 2 Yr. CAGR %</t>
  </si>
  <si>
    <t>517.46</t>
  </si>
  <si>
    <t>128.01</t>
  </si>
  <si>
    <t>-6.41</t>
  </si>
  <si>
    <t>Tangible Book Value, 2 Yr. CAGR %</t>
  </si>
  <si>
    <t>136.34</t>
  </si>
  <si>
    <t>28.05</t>
  </si>
  <si>
    <t>-46.23</t>
  </si>
  <si>
    <t>Common Equity, 2 Yr. CAGR %</t>
  </si>
  <si>
    <t>Cash From Operations, 2 Yr. CAGR %</t>
  </si>
  <si>
    <t>91.68</t>
  </si>
  <si>
    <t>94.16</t>
  </si>
  <si>
    <t>26.03</t>
  </si>
  <si>
    <t>Capital Expenditures, 2 Yr. CAGR %</t>
  </si>
  <si>
    <t>28.75</t>
  </si>
  <si>
    <t>-12.63</t>
  </si>
  <si>
    <t>39.85</t>
  </si>
  <si>
    <t>Levered Free Cash Flow, 2 Yr. CAGR %</t>
  </si>
  <si>
    <t>85.87</t>
  </si>
  <si>
    <t>32.43</t>
  </si>
  <si>
    <t>Unlevered Free Cash Flow, 2 Yr. CAGR %</t>
  </si>
  <si>
    <t>87.16</t>
  </si>
  <si>
    <t>32.27</t>
  </si>
  <si>
    <t>Compound Annual Growth Rate Over Three Years</t>
  </si>
  <si>
    <t>Gross Profit, 3 Yr. CAGR %</t>
  </si>
  <si>
    <t>43.91</t>
  </si>
  <si>
    <t>EBITDA, 3 Yr. CAGR %</t>
  </si>
  <si>
    <t>82.88</t>
  </si>
  <si>
    <t>53.11</t>
  </si>
  <si>
    <t>EBITA, 3 Yr. CAGR %</t>
  </si>
  <si>
    <t>80.97</t>
  </si>
  <si>
    <t>51.83</t>
  </si>
  <si>
    <t>EBIT, 3 Yr. CAGR %</t>
  </si>
  <si>
    <t>Earnings From Cont. Operations, 3 Yr. CAGR %</t>
  </si>
  <si>
    <t>78.87</t>
  </si>
  <si>
    <t>49.01</t>
  </si>
  <si>
    <t>Net Income, 3 Yr. CAGR %</t>
  </si>
  <si>
    <t>Normalized Net Income, 3 Yr. CAGR %</t>
  </si>
  <si>
    <t>Diluted EPS Before Extra, 3 Yr. CAGR %</t>
  </si>
  <si>
    <t>-26.52</t>
  </si>
  <si>
    <t>-37.92</t>
  </si>
  <si>
    <t>Net Property, Plant and Equip., 3 Yr. CAGR %</t>
  </si>
  <si>
    <t>40.53</t>
  </si>
  <si>
    <t>219.95</t>
  </si>
  <si>
    <t>Total Assets, 3 Yr. CAGR %</t>
  </si>
  <si>
    <t>187.87</t>
  </si>
  <si>
    <t>93.79</t>
  </si>
  <si>
    <t>Tangible Book Value, 3 Yr. CAGR %</t>
  </si>
  <si>
    <t>43.42</t>
  </si>
  <si>
    <t>-3.53</t>
  </si>
  <si>
    <t>Common Equity, 3 Yr. CAGR %</t>
  </si>
  <si>
    <t>Cash From Operations, 3 Yr. CAGR %</t>
  </si>
  <si>
    <t>84.53</t>
  </si>
  <si>
    <t>51.85</t>
  </si>
  <si>
    <t>Capital Expenditures, 3 Yr. CAGR %</t>
  </si>
  <si>
    <t>15.96</t>
  </si>
  <si>
    <t>16.64</t>
  </si>
  <si>
    <t>Levered Free Cash Flow, 3 Yr. CAGR %</t>
  </si>
  <si>
    <t>53.72</t>
  </si>
  <si>
    <t>Unlevered Free Cash Flow, 3 Yr. CAGR %</t>
  </si>
  <si>
    <t>54.18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</si>
  <si>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</si>
  <si>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</si>
  <si>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</si>
  <si>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</si>
  <si>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</si>
  <si>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</si>
  <si>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</si>
  <si>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541.3</t>
  </si>
  <si>
    <t>274.4</t>
  </si>
  <si>
    <t>166</t>
  </si>
  <si>
    <t>34.67</t>
  </si>
  <si>
    <t>-</t>
  </si>
  <si>
    <t>Change</t>
  </si>
  <si>
    <t>-49.31%</t>
  </si>
  <si>
    <t>-39.5%</t>
  </si>
  <si>
    <t>-79.11%</t>
  </si>
  <si>
    <t>0%</t>
  </si>
  <si>
    <t>Enterprise Value (EV)</t>
  </si>
  <si>
    <t>335.8</t>
  </si>
  <si>
    <t>169.6</t>
  </si>
  <si>
    <t>112.4</t>
  </si>
  <si>
    <t>-49.49%</t>
  </si>
  <si>
    <t>-33.72%</t>
  </si>
  <si>
    <t>-69.16%</t>
  </si>
  <si>
    <t>P/E ratio</t>
  </si>
  <si>
    <t>-3.71x</t>
  </si>
  <si>
    <t>-2.67x</t>
  </si>
  <si>
    <t>-1.67x</t>
  </si>
  <si>
    <t>-0.54x</t>
  </si>
  <si>
    <t>-0.69x</t>
  </si>
  <si>
    <t>-1.16x</t>
  </si>
  <si>
    <t>PBR</t>
  </si>
  <si>
    <t>PEG</t>
  </si>
  <si>
    <t>0.1x</t>
  </si>
  <si>
    <t>0x</t>
  </si>
  <si>
    <t>Capitalization / Revenue</t>
  </si>
  <si>
    <t>3,759x</t>
  </si>
  <si>
    <t>132x</t>
  </si>
  <si>
    <t>53.6x</t>
  </si>
  <si>
    <t>4.06x</t>
  </si>
  <si>
    <t>15.4x</t>
  </si>
  <si>
    <t>10.5x</t>
  </si>
  <si>
    <t>EV / Revenue</t>
  </si>
  <si>
    <t>EV / EBITDA</t>
  </si>
  <si>
    <t>-5.2x</t>
  </si>
  <si>
    <t>-1.68x</t>
  </si>
  <si>
    <t>-1.23x</t>
  </si>
  <si>
    <t>EV / EBIT</t>
  </si>
  <si>
    <t>-0x</t>
  </si>
  <si>
    <t>-0.53x</t>
  </si>
  <si>
    <t>-0.49x</t>
  </si>
  <si>
    <t>EV / FCF</t>
  </si>
  <si>
    <t>-5.68x</t>
  </si>
  <si>
    <t>-1.7x</t>
  </si>
  <si>
    <t>-1.19x</t>
  </si>
  <si>
    <t>-2,420,436x</t>
  </si>
  <si>
    <t>-2,345,125x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</si>
  <si>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</si>
  <si>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</si>
  <si>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</si>
  <si>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</si>
  <si>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</si>
  <si>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-1.165</t>
  </si>
  <si>
    <t>-0.9033</t>
  </si>
  <si>
    <t>-0.54</t>
  </si>
  <si>
    <t>Distribution rate</t>
  </si>
  <si>
    <t>Net sales
                                    1</t>
  </si>
  <si>
    <t>0.144</t>
  </si>
  <si>
    <t>2.073</t>
  </si>
  <si>
    <t>3.094</t>
  </si>
  <si>
    <t>8.533</t>
  </si>
  <si>
    <t>2.252</t>
  </si>
  <si>
    <t>3.308</t>
  </si>
  <si>
    <t>-64.64</t>
  </si>
  <si>
    <t>-101.2</t>
  </si>
  <si>
    <t>-91.47</t>
  </si>
  <si>
    <t>EBIT
                                    1</t>
  </si>
  <si>
    <t>-66.03</t>
  </si>
  <si>
    <t>-102.8</t>
  </si>
  <si>
    <t>-100.3</t>
  </si>
  <si>
    <t>-65.2</t>
  </si>
  <si>
    <t>-70.04</t>
  </si>
  <si>
    <t>-63.95</t>
  </si>
  <si>
    <t>Net income
                                    1</t>
  </si>
  <si>
    <t>-68.28</t>
  </si>
  <si>
    <t>-102.7</t>
  </si>
  <si>
    <t>-97.43</t>
  </si>
  <si>
    <t>-64.46</t>
  </si>
  <si>
    <t>-68.04</t>
  </si>
  <si>
    <t>-61.01</t>
  </si>
  <si>
    <t>-205.5</t>
  </si>
  <si>
    <t>-104.7</t>
  </si>
  <si>
    <t>-53.56</t>
  </si>
  <si>
    <t>Reference price
                                    2</t>
  </si>
  <si>
    <t>11.3300</t>
  </si>
  <si>
    <t>5.7100</t>
  </si>
  <si>
    <t>3.0100</t>
  </si>
  <si>
    <t>0.6262</t>
  </si>
  <si>
    <t>Nbr of stocks (in thousands)</t>
  </si>
  <si>
    <t>47,775</t>
  </si>
  <si>
    <t>48,049</t>
  </si>
  <si>
    <t>55,142</t>
  </si>
  <si>
    <t>55,366</t>
  </si>
  <si>
    <t>Announcement Date</t>
  </si>
  <si>
    <t>3/10/22</t>
  </si>
  <si>
    <t>3/1/23</t>
  </si>
  <si>
    <t>3/28/24</t>
  </si>
  <si>
    <t>address1</t>
  </si>
  <si>
    <t>20 Acorn Park Drive</t>
  </si>
  <si>
    <t>city</t>
  </si>
  <si>
    <t>Cambridge</t>
  </si>
  <si>
    <t>state</t>
  </si>
  <si>
    <t>MA</t>
  </si>
  <si>
    <t>zip</t>
  </si>
  <si>
    <t>02140</t>
  </si>
  <si>
    <t>country</t>
  </si>
  <si>
    <t>phone</t>
  </si>
  <si>
    <t>617 949 4360</t>
  </si>
  <si>
    <t>website</t>
  </si>
  <si>
    <t>https://omegatherapeutics.com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</si>
  <si>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</si>
  <si>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</si>
  <si>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</si>
  <si>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</si>
  <si>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</si>
  <si>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</si>
  <si>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</si>
  <si>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</si>
  <si>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</si>
  <si>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</si>
  <si>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</si>
  <si>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Omega Therapeutics, Inc. operates as a clinical-stage biotechnology company. The company's OMEGA platform enables control of fundamental epigenetic processes to correct the root cause of disease by restoring aberrant gene expression to a range without altering native nucleic acid sequences. It also develops OTX-2002 for hepatocellular carcinoma; OTX-2101 for non-small cell lung cancer; omega epigenomic controllers (OEC) for inflammatory lung diseases, such as neutrophilic asthma, acute respiratory distress syndrome, dermatological, oncology, and rheumatological indications; OEC candidates for idiopathic pulmonary fibrosis; liver regeneration medicines; and OEC candidates for patients with diabetes and other conditions to treat corneal epithelial injury. In addition, the company develops OEC candidates for the treatment of alopecia, a disorder characterized by patches of non-scarring hair loss affecting the scalp and body. Omega Therapeutics, Inc. was incorporated in 2016 and is headquartered in Cambridge, Massachusetts.</t>
  </si>
  <si>
    <t>fullTimeEmployees</t>
  </si>
  <si>
    <t>companyOfficers</t>
  </si>
  <si>
    <t>[{'maxAge': 1, 'name': 'Mr. Mahesh  Karande', 'age': 49, 'title': 'President, CEO &amp; Board Director', 'yearBorn': 1974, 'fiscalYear': 2023, 'totalPay': 910387, 'exercisedValue': 0, 'unexercisedValue': 2979079}, {'maxAge': 1, 'name': 'Dr. David A. Berry M.D., Ph.D.', 'age': 45, 'title': 'Founder', 'yearBorn': 1978, 'fiscalYear': 2023, 'totalPay': 20331, 'exercisedValue': 0, 'unexercisedValue': 0}, {'maxAge': 1, 'name': 'Ms. Eva  Stroynowski', 'title': 'Senior Vice President of Investor Relations &amp; Corporate Affairs', 'fiscalYear': 2023, 'exercisedValue': 0, 'unexercisedValue': 0}, {'maxAge': 1, 'name': 'Mr. Anthony  Mullin', 'title': 'Chief People Officer', 'fiscalYear': 2023, 'exercisedValue': 0, 'unexercisedValue': 0}, {'maxAge': 1, 'name': "Mr. Charles  O'Donnell Ph.D.", 'title': 'VP and Head of Computational Genomics &amp; Data Sciences', 'fiscalYear': 2023, 'exercisedValue': 0, 'unexercisedValue': 0}, {'maxAge': 1, 'name': 'Dr. Kaan  Certel Ph.D.', 'title': 'Chief Business Officer', 'fiscalYear': 2023, 'exercisedValue': 0, 'unexercisedValue': 0}, {'maxAge': 1, 'name': 'Ms. Lisamarie  Fahy', 'title': 'Senior Vice President of Clinical Development Operations', 'fiscalYear': 2023, 'exercisedValue': 0, 'unexercisedValue': 0}, {'maxAge': 1, 'name': 'Dr. Jennifer  Nelson Ph.D.', 'title': 'Senior Vice President of Research', 'fiscalYear': 2023, 'exercisedValue': 0, 'unexercisedValue': 0}, {'maxAge': 1, 'name': 'Dr. Joe  Newman Ph.D.', 'title': 'Senior Vice President of Early Discovery',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</si>
  <si>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</si>
  <si>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</si>
  <si>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</si>
  <si>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</si>
  <si>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</si>
  <si>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</si>
  <si>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</si>
  <si>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</si>
  <si>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</si>
  <si>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</si>
  <si>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</si>
  <si>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</si>
  <si>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</si>
  <si>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</si>
  <si>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</si>
  <si>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</si>
  <si>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</si>
  <si>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</si>
  <si>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</si>
  <si>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</si>
  <si>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</si>
  <si>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</si>
  <si>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</si>
  <si>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</si>
  <si>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</si>
  <si>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</si>
  <si>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</si>
  <si>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</si>
  <si>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</si>
  <si>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</si>
  <si>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</si>
  <si>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</si>
  <si>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</si>
  <si>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</si>
  <si>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</si>
  <si>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</si>
  <si>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</si>
  <si>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</si>
  <si>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</si>
  <si>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</si>
  <si>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</si>
  <si>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</si>
  <si>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</si>
  <si>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</si>
  <si>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</si>
  <si>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</si>
  <si>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</si>
  <si>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</si>
  <si>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</si>
  <si>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</si>
  <si>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</si>
  <si>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</si>
  <si>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</si>
  <si>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</si>
  <si>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</si>
  <si>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</si>
  <si>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</si>
  <si>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</si>
  <si>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</si>
  <si>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</si>
  <si>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</si>
  <si>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</si>
  <si>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</si>
  <si>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</si>
  <si>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</si>
  <si>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</si>
  <si>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</si>
  <si>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</si>
  <si>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Omega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</si>
  <si>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</si>
  <si>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</si>
  <si>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</si>
  <si>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</si>
  <si>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</si>
  <si>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</si>
  <si>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</si>
  <si>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e046328d-569d-31a8-8bc4-add6aa7b1218</t>
  </si>
  <si>
    <t>messageBoardId</t>
  </si>
  <si>
    <t>finmb_608446276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</si>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</sst>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omegatherapeu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0.713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-68.78943569115935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3.9088532E7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1.052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-0.62871486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-17.0</v>
      </c>
      <c r="C2" s="1">
        <v>-29.0</v>
      </c>
      <c r="D2" s="1">
        <v>-68.0</v>
      </c>
      <c r="E2" s="1">
        <v>-103.0</v>
      </c>
      <c r="F2" s="1">
        <v>-97.0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79.0</v>
      </c>
      <c r="C3" s="1">
        <v>1.0</v>
      </c>
      <c r="D3" s="1">
        <v>1.0</v>
      </c>
      <c r="E3" s="1">
        <v>5.0</v>
      </c>
      <c r="F3" s="1">
        <v>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79.0</v>
      </c>
      <c r="C4" s="1">
        <v>1.0</v>
      </c>
      <c r="D4" s="1">
        <v>1.0</v>
      </c>
      <c r="E4" s="1">
        <v>5.0</v>
      </c>
      <c r="F4" s="1">
        <v>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3.0</v>
      </c>
      <c r="C5" s="1">
        <v>4.0</v>
      </c>
      <c r="D5" s="1">
        <v>9.0</v>
      </c>
      <c r="E5" s="1">
        <v>6.0</v>
      </c>
      <c r="F5" s="1">
        <v>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2.0</v>
      </c>
      <c r="D6" s="1">
        <v>0.0</v>
      </c>
      <c r="E6" s="1">
        <v>0.0</v>
      </c>
      <c r="F6" s="1">
        <v>-23.0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2.0</v>
      </c>
      <c r="E7" s="1">
        <v>1.0</v>
      </c>
      <c r="F7" s="1">
        <v>-19.0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33.0</v>
      </c>
      <c r="C8" s="1">
        <v>63.0</v>
      </c>
      <c r="D8" s="1">
        <v>3.0</v>
      </c>
      <c r="E8" s="1">
        <v>7.0</v>
      </c>
      <c r="F8" s="1">
        <v>8.0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-8.0</v>
      </c>
      <c r="C9" s="1">
        <v>-11.0</v>
      </c>
      <c r="D9" s="1">
        <v>1.0</v>
      </c>
      <c r="E9" s="1">
        <v>1.0</v>
      </c>
      <c r="F9" s="1">
        <v>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-25.0</v>
      </c>
      <c r="E10" s="1">
        <v>-36.0</v>
      </c>
      <c r="F10" s="1">
        <v>-5.0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67.0</v>
      </c>
      <c r="C11" s="1">
        <v>13.0</v>
      </c>
      <c r="D11" s="1">
        <v>1.0</v>
      </c>
      <c r="E11" s="1">
        <v>98.0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51.0</v>
      </c>
      <c r="C12" s="1">
        <v>1.0</v>
      </c>
      <c r="D12" s="1">
        <v>3.0</v>
      </c>
      <c r="E12" s="1">
        <v>-10.0</v>
      </c>
      <c r="F12" s="1">
        <v>-2.0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-15.0</v>
      </c>
      <c r="C13" s="1">
        <v>-26.0</v>
      </c>
      <c r="D13" s="1">
        <v>-57.0</v>
      </c>
      <c r="E13" s="1">
        <v>-98.0</v>
      </c>
      <c r="F13" s="1">
        <v>-91.0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-88.0</v>
      </c>
      <c r="C14" s="1">
        <v>-1.0</v>
      </c>
      <c r="D14" s="1">
        <v>-1.0</v>
      </c>
      <c r="E14" s="1">
        <v>-1.0</v>
      </c>
      <c r="F14" s="1">
        <v>-2.0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0.0</v>
      </c>
      <c r="F15" s="1">
        <v>65.0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-38.0</v>
      </c>
      <c r="E16" s="1">
        <v>-16.0</v>
      </c>
      <c r="F16" s="1">
        <v>49.0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-88.0</v>
      </c>
      <c r="C17" s="1">
        <v>-1.0</v>
      </c>
      <c r="D17" s="1">
        <v>-40.0</v>
      </c>
      <c r="E17" s="1">
        <v>-18.0</v>
      </c>
      <c r="F17" s="1">
        <v>47.0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4.0</v>
      </c>
      <c r="C18" s="1">
        <v>0.0</v>
      </c>
      <c r="D18" s="1">
        <v>8.0</v>
      </c>
      <c r="E18" s="1">
        <v>0.0</v>
      </c>
      <c r="F18" s="1">
        <v>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4.0</v>
      </c>
      <c r="C19" s="1">
        <v>0.0</v>
      </c>
      <c r="D19" s="1">
        <v>8.0</v>
      </c>
      <c r="E19" s="1">
        <v>0.0</v>
      </c>
      <c r="F19" s="1">
        <v>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-1.0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-1.0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2.0</v>
      </c>
      <c r="C22" s="1">
        <v>10.0</v>
      </c>
      <c r="D22" s="1">
        <v>132.0</v>
      </c>
      <c r="E22" s="1">
        <v>70.0</v>
      </c>
      <c r="F22" s="1">
        <v>40.0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8.0</v>
      </c>
      <c r="C23" s="1">
        <v>48.0</v>
      </c>
      <c r="D23" s="1">
        <v>126.0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-3.0</v>
      </c>
      <c r="C24" s="1">
        <v>-8.0</v>
      </c>
      <c r="D24" s="1">
        <v>-3.0</v>
      </c>
      <c r="E24" s="1">
        <v>0.0</v>
      </c>
      <c r="F24" s="1">
        <v>-28.0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11.0</v>
      </c>
      <c r="C25" s="1">
        <v>48.0</v>
      </c>
      <c r="D25" s="1">
        <v>262.0</v>
      </c>
      <c r="E25" s="1">
        <v>70.0</v>
      </c>
      <c r="F25" s="1">
        <v>41.0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-4.0</v>
      </c>
      <c r="C26" s="1">
        <v>20.0</v>
      </c>
      <c r="D26" s="1">
        <v>164.0</v>
      </c>
      <c r="E26" s="1">
        <v>-116.0</v>
      </c>
      <c r="F26" s="1">
        <v>-2.0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56.0</v>
      </c>
      <c r="C28" s="1">
        <v>73.0</v>
      </c>
      <c r="D28" s="1">
        <v>75.0</v>
      </c>
      <c r="E28" s="1">
        <v>1.0</v>
      </c>
      <c r="F28" s="1">
        <v>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-16.0</v>
      </c>
      <c r="D29" s="1">
        <v>-34.0</v>
      </c>
      <c r="E29" s="1">
        <v>-57.0</v>
      </c>
      <c r="F29" s="1">
        <v>-60.0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-16.0</v>
      </c>
      <c r="D30" s="1">
        <v>-33.0</v>
      </c>
      <c r="E30" s="1">
        <v>-56.0</v>
      </c>
      <c r="F30" s="1">
        <v>-59.0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-1.0</v>
      </c>
      <c r="D31" s="1">
        <v>-4.0</v>
      </c>
      <c r="E31" s="1">
        <v>3.0</v>
      </c>
      <c r="F31" s="1">
        <v>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4.0</v>
      </c>
      <c r="C32" s="1">
        <v>0.0</v>
      </c>
      <c r="D32" s="1">
        <v>8.0</v>
      </c>
      <c r="E32" s="1">
        <v>0.0</v>
      </c>
      <c r="F32" s="1">
        <v>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2.0</v>
      </c>
      <c r="C3" s="1">
        <v>22.0</v>
      </c>
      <c r="D3" s="1">
        <v>186.0</v>
      </c>
      <c r="E3" s="1">
        <v>70.0</v>
      </c>
      <c r="F3" s="1">
        <v>68.0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0.0</v>
      </c>
      <c r="D4" s="1">
        <v>38.0</v>
      </c>
      <c r="E4" s="1">
        <v>54.0</v>
      </c>
      <c r="F4" s="1">
        <v>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2.0</v>
      </c>
      <c r="C5" s="1">
        <v>22.0</v>
      </c>
      <c r="D5" s="1">
        <v>225.0</v>
      </c>
      <c r="E5" s="1">
        <v>125.0</v>
      </c>
      <c r="F5" s="1">
        <v>73.0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0.0</v>
      </c>
      <c r="D6" s="1">
        <v>25.0</v>
      </c>
      <c r="E6" s="1">
        <v>61.0</v>
      </c>
      <c r="F6" s="1">
        <v>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19.0</v>
      </c>
      <c r="D7" s="1">
        <v>26.0</v>
      </c>
      <c r="E7" s="1">
        <v>1.0</v>
      </c>
      <c r="F7" s="1">
        <v>85.0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0.0</v>
      </c>
      <c r="C8" s="1">
        <v>19.0</v>
      </c>
      <c r="D8" s="1">
        <v>52.0</v>
      </c>
      <c r="E8" s="1">
        <v>1.0</v>
      </c>
      <c r="F8" s="1">
        <v>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27.0</v>
      </c>
      <c r="C9" s="1">
        <v>78.0</v>
      </c>
      <c r="D9" s="1">
        <v>3.0</v>
      </c>
      <c r="E9" s="1">
        <v>10.0</v>
      </c>
      <c r="F9" s="1">
        <v>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9.0</v>
      </c>
      <c r="C10" s="1">
        <v>7.0</v>
      </c>
      <c r="D10" s="1">
        <v>14.0</v>
      </c>
      <c r="E10" s="1">
        <v>15.0</v>
      </c>
      <c r="F10" s="1">
        <v>73.0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2.0</v>
      </c>
      <c r="C11" s="1">
        <v>24.0</v>
      </c>
      <c r="D11" s="1">
        <v>229.0</v>
      </c>
      <c r="E11" s="1">
        <v>138.0</v>
      </c>
      <c r="F11" s="1">
        <v>89.0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4.0</v>
      </c>
      <c r="C12" s="1">
        <v>5.0</v>
      </c>
      <c r="D12" s="1">
        <v>7.0</v>
      </c>
      <c r="E12" s="1">
        <v>13.0</v>
      </c>
      <c r="F12" s="1">
        <v>120.0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-1.0</v>
      </c>
      <c r="C13" s="1">
        <v>-2.0</v>
      </c>
      <c r="D13" s="1">
        <v>-3.0</v>
      </c>
      <c r="E13" s="1">
        <v>-5.0</v>
      </c>
      <c r="F13" s="1">
        <v>-6.0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2.0</v>
      </c>
      <c r="C14" s="1">
        <v>3.0</v>
      </c>
      <c r="D14" s="1">
        <v>3.0</v>
      </c>
      <c r="E14" s="1">
        <v>7.0</v>
      </c>
      <c r="F14" s="1">
        <v>114.0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63.0</v>
      </c>
      <c r="C15" s="1">
        <v>59.0</v>
      </c>
      <c r="D15" s="1">
        <v>44.0</v>
      </c>
      <c r="E15" s="1">
        <v>54.0</v>
      </c>
      <c r="F15" s="1">
        <v>43.0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6.0</v>
      </c>
      <c r="C16" s="1">
        <v>28.0</v>
      </c>
      <c r="D16" s="1">
        <v>233.0</v>
      </c>
      <c r="E16" s="1">
        <v>146.0</v>
      </c>
      <c r="F16" s="1">
        <v>204.0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91.0</v>
      </c>
      <c r="C18" s="1">
        <v>1.0</v>
      </c>
      <c r="D18" s="1">
        <v>2.0</v>
      </c>
      <c r="E18" s="1">
        <v>3.0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1.0</v>
      </c>
      <c r="C19" s="1">
        <v>3.0</v>
      </c>
      <c r="D19" s="1">
        <v>9.0</v>
      </c>
      <c r="E19" s="1">
        <v>13.0</v>
      </c>
      <c r="F19" s="1">
        <v>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0.0</v>
      </c>
      <c r="C20" s="1">
        <v>3.0</v>
      </c>
      <c r="D20" s="1">
        <v>0.0</v>
      </c>
      <c r="E20" s="1">
        <v>3.0</v>
      </c>
      <c r="F20" s="1">
        <v>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0.0</v>
      </c>
      <c r="C21" s="1">
        <v>0.0</v>
      </c>
      <c r="D21" s="1">
        <v>0.0</v>
      </c>
      <c r="E21" s="1">
        <v>1.0</v>
      </c>
      <c r="F21" s="1">
        <v>11.0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16.0</v>
      </c>
      <c r="C22" s="1">
        <v>16.0</v>
      </c>
      <c r="D22" s="1">
        <v>29.0</v>
      </c>
      <c r="E22" s="1">
        <v>4.0</v>
      </c>
      <c r="F22" s="1">
        <v>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2.0</v>
      </c>
      <c r="C23" s="1">
        <v>7.0</v>
      </c>
      <c r="D23" s="1">
        <v>11.0</v>
      </c>
      <c r="E23" s="1">
        <v>21.0</v>
      </c>
      <c r="F23" s="1">
        <v>26.0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11.0</v>
      </c>
      <c r="C24" s="1">
        <v>8.0</v>
      </c>
      <c r="D24" s="1">
        <v>19.0</v>
      </c>
      <c r="E24" s="1">
        <v>16.0</v>
      </c>
      <c r="F24" s="1">
        <v>14.0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0.0</v>
      </c>
      <c r="C25" s="1">
        <v>0.0</v>
      </c>
      <c r="D25" s="1">
        <v>0.0</v>
      </c>
      <c r="E25" s="1">
        <v>1.0</v>
      </c>
      <c r="F25" s="1">
        <v>98.0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1.0</v>
      </c>
      <c r="C26" s="1">
        <v>1.0</v>
      </c>
      <c r="D26" s="1">
        <v>85.0</v>
      </c>
      <c r="E26" s="1">
        <v>34.0</v>
      </c>
      <c r="F26" s="1">
        <v>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15.0</v>
      </c>
      <c r="C27" s="1">
        <v>17.0</v>
      </c>
      <c r="D27" s="1">
        <v>32.0</v>
      </c>
      <c r="E27" s="1">
        <v>40.0</v>
      </c>
      <c r="F27" s="1">
        <v>146.0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26.0</v>
      </c>
      <c r="C28" s="1">
        <v>75.0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26.0</v>
      </c>
      <c r="C29" s="1">
        <v>75.0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1.0</v>
      </c>
      <c r="C30" s="1">
        <v>1.0</v>
      </c>
      <c r="D30" s="1">
        <v>4.0</v>
      </c>
      <c r="E30" s="1">
        <v>4.0</v>
      </c>
      <c r="F30" s="1">
        <v>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84.0</v>
      </c>
      <c r="C31" s="1">
        <v>1.0</v>
      </c>
      <c r="D31" s="1">
        <v>335.0</v>
      </c>
      <c r="E31" s="1">
        <v>344.0</v>
      </c>
      <c r="F31" s="1">
        <v>393.0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-36.0</v>
      </c>
      <c r="C32" s="1">
        <v>-66.0</v>
      </c>
      <c r="D32" s="1">
        <v>-135.0</v>
      </c>
      <c r="E32" s="1">
        <v>-237.0</v>
      </c>
      <c r="F32" s="1">
        <v>-335.0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0.0</v>
      </c>
      <c r="C33" s="1">
        <v>0.0</v>
      </c>
      <c r="D33" s="1">
        <v>-6.0</v>
      </c>
      <c r="E33" s="1">
        <v>-47.0</v>
      </c>
      <c r="F33" s="1">
        <v>-1.0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-35.0</v>
      </c>
      <c r="C34" s="1">
        <v>-64.0</v>
      </c>
      <c r="D34" s="1">
        <v>201.0</v>
      </c>
      <c r="E34" s="1">
        <v>106.0</v>
      </c>
      <c r="F34" s="1">
        <v>58.0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-9.0</v>
      </c>
      <c r="C35" s="1">
        <v>10.0</v>
      </c>
      <c r="D35" s="1">
        <v>201.0</v>
      </c>
      <c r="E35" s="1">
        <v>106.0</v>
      </c>
      <c r="F35" s="1">
        <v>58.0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6.0</v>
      </c>
      <c r="C36" s="1">
        <v>28.0</v>
      </c>
      <c r="D36" s="1">
        <v>233.0</v>
      </c>
      <c r="E36" s="1">
        <v>146.0</v>
      </c>
      <c r="F36" s="1">
        <v>204.0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3.0</v>
      </c>
      <c r="C38" s="1">
        <v>4.0</v>
      </c>
      <c r="D38" s="1">
        <v>47.0</v>
      </c>
      <c r="E38" s="1">
        <v>48.0</v>
      </c>
      <c r="F38" s="1">
        <v>55.0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3.0</v>
      </c>
      <c r="C39" s="1">
        <v>4.0</v>
      </c>
      <c r="D39" s="1">
        <v>47.0</v>
      </c>
      <c r="E39" s="1">
        <v>48.0</v>
      </c>
      <c r="F39" s="1">
        <v>55.0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 t="s">
        <v>95</v>
      </c>
      <c r="C40" s="1" t="s">
        <v>96</v>
      </c>
      <c r="D40" s="1" t="s">
        <v>97</v>
      </c>
      <c r="E40" s="1" t="s">
        <v>98</v>
      </c>
      <c r="F40" s="1" t="s">
        <v>99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-35.0</v>
      </c>
      <c r="C41" s="1">
        <v>-64.0</v>
      </c>
      <c r="D41" s="1">
        <v>201.0</v>
      </c>
      <c r="E41" s="1">
        <v>106.0</v>
      </c>
      <c r="F41" s="1">
        <v>58.0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 t="s">
        <v>95</v>
      </c>
      <c r="C42" s="1" t="s">
        <v>96</v>
      </c>
      <c r="D42" s="1" t="s">
        <v>97</v>
      </c>
      <c r="E42" s="1" t="s">
        <v>98</v>
      </c>
      <c r="F42" s="1" t="s">
        <v>99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11.0</v>
      </c>
      <c r="C43" s="1">
        <v>11.0</v>
      </c>
      <c r="D43" s="1">
        <v>19.0</v>
      </c>
      <c r="E43" s="1">
        <v>22.0</v>
      </c>
      <c r="F43" s="1">
        <v>128.0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9.0</v>
      </c>
      <c r="C44" s="1">
        <v>-11.0</v>
      </c>
      <c r="D44" s="1">
        <v>-205.0</v>
      </c>
      <c r="E44" s="1">
        <v>-102.0</v>
      </c>
      <c r="F44" s="1">
        <v>55.0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10.0</v>
      </c>
      <c r="C45" s="1">
        <v>17.0</v>
      </c>
      <c r="D45" s="1">
        <v>26.0</v>
      </c>
      <c r="E45" s="1">
        <v>41.0</v>
      </c>
      <c r="F45" s="1">
        <v>116.0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>
        <v>0.0</v>
      </c>
      <c r="C46" s="1">
        <v>3.0</v>
      </c>
      <c r="D46" s="1">
        <v>3.0</v>
      </c>
      <c r="E46" s="1">
        <v>3.0</v>
      </c>
      <c r="F46" s="1">
        <v>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106</v>
      </c>
      <c r="B47" s="1">
        <v>3.0</v>
      </c>
      <c r="C47" s="1">
        <v>4.0</v>
      </c>
      <c r="D47" s="1">
        <v>6.0</v>
      </c>
      <c r="E47" s="1">
        <v>7.0</v>
      </c>
      <c r="F47" s="1">
        <v>9.0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>
        <v>0.0</v>
      </c>
      <c r="C48" s="1">
        <v>0.0</v>
      </c>
      <c r="D48" s="1">
        <v>79.0</v>
      </c>
      <c r="E48" s="1">
        <v>116.0</v>
      </c>
      <c r="F48" s="1">
        <v>93.0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108</v>
      </c>
      <c r="B49" s="1">
        <v>0.0</v>
      </c>
      <c r="C49" s="1">
        <v>0.0</v>
      </c>
      <c r="D49" s="1">
        <v>1.0</v>
      </c>
      <c r="E49" s="1">
        <v>1.0</v>
      </c>
      <c r="F49" s="1">
        <v>1.0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</v>
      </c>
      <c r="B2" s="1">
        <v>0.0</v>
      </c>
      <c r="C2" s="1">
        <v>0.0</v>
      </c>
      <c r="D2" s="1">
        <v>14.0</v>
      </c>
      <c r="E2" s="1">
        <v>2.0</v>
      </c>
      <c r="F2" s="1">
        <v>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</v>
      </c>
      <c r="B3" s="1">
        <v>0.0</v>
      </c>
      <c r="C3" s="1">
        <v>0.0</v>
      </c>
      <c r="D3" s="1">
        <v>14.0</v>
      </c>
      <c r="E3" s="1">
        <v>2.0</v>
      </c>
      <c r="F3" s="1">
        <v>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</v>
      </c>
      <c r="B4" s="1">
        <v>0.0</v>
      </c>
      <c r="C4" s="1">
        <v>0.0</v>
      </c>
      <c r="D4" s="1">
        <v>47.0</v>
      </c>
      <c r="E4" s="1">
        <v>76.0</v>
      </c>
      <c r="F4" s="1">
        <v>65.0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</v>
      </c>
      <c r="B5" s="1">
        <v>0.0</v>
      </c>
      <c r="C5" s="1">
        <v>0.0</v>
      </c>
      <c r="D5" s="1">
        <v>-47.0</v>
      </c>
      <c r="E5" s="1">
        <v>-74.0</v>
      </c>
      <c r="F5" s="1">
        <v>-62.0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</v>
      </c>
      <c r="B6" s="1">
        <v>5.0</v>
      </c>
      <c r="C6" s="1">
        <v>7.0</v>
      </c>
      <c r="D6" s="1">
        <v>18.0</v>
      </c>
      <c r="E6" s="1">
        <v>28.0</v>
      </c>
      <c r="F6" s="1">
        <v>37.0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</v>
      </c>
      <c r="B7" s="1">
        <v>11.0</v>
      </c>
      <c r="C7" s="1">
        <v>21.0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</v>
      </c>
      <c r="B8" s="1">
        <v>17.0</v>
      </c>
      <c r="C8" s="1">
        <v>28.0</v>
      </c>
      <c r="D8" s="1">
        <v>18.0</v>
      </c>
      <c r="E8" s="1">
        <v>28.0</v>
      </c>
      <c r="F8" s="1">
        <v>37.0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</v>
      </c>
      <c r="B9" s="1">
        <v>-17.0</v>
      </c>
      <c r="C9" s="1">
        <v>-28.0</v>
      </c>
      <c r="D9" s="1">
        <v>-66.0</v>
      </c>
      <c r="E9" s="1">
        <v>-103.0</v>
      </c>
      <c r="F9" s="1">
        <v>-100.0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</v>
      </c>
      <c r="B10" s="1">
        <v>-59.0</v>
      </c>
      <c r="C10" s="1">
        <v>-78.0</v>
      </c>
      <c r="D10" s="1">
        <v>-99.0</v>
      </c>
      <c r="E10" s="1">
        <v>-1.0</v>
      </c>
      <c r="F10" s="1">
        <v>-1.0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</v>
      </c>
      <c r="B11" s="1">
        <v>0.0</v>
      </c>
      <c r="C11" s="1">
        <v>0.0</v>
      </c>
      <c r="D11" s="1">
        <v>8.0</v>
      </c>
      <c r="E11" s="1">
        <v>1.0</v>
      </c>
      <c r="F11" s="1">
        <v>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</v>
      </c>
      <c r="B12" s="1">
        <v>-59.0</v>
      </c>
      <c r="C12" s="1">
        <v>-77.0</v>
      </c>
      <c r="D12" s="1">
        <v>-91.0</v>
      </c>
      <c r="E12" s="1">
        <v>22.0</v>
      </c>
      <c r="F12" s="1">
        <v>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120</v>
      </c>
      <c r="B13" s="1">
        <v>-1.0</v>
      </c>
      <c r="C13" s="1">
        <v>-2.0</v>
      </c>
      <c r="D13" s="1">
        <v>-1.0</v>
      </c>
      <c r="E13" s="1">
        <v>-15.0</v>
      </c>
      <c r="F13" s="1">
        <v>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</v>
      </c>
      <c r="B14" s="1">
        <v>-17.0</v>
      </c>
      <c r="C14" s="1">
        <v>-29.0</v>
      </c>
      <c r="D14" s="1">
        <v>-68.0</v>
      </c>
      <c r="E14" s="1">
        <v>-103.0</v>
      </c>
      <c r="F14" s="1">
        <v>-97.0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</v>
      </c>
      <c r="B15" s="1">
        <v>-17.0</v>
      </c>
      <c r="C15" s="1">
        <v>-29.0</v>
      </c>
      <c r="D15" s="1">
        <v>-68.0</v>
      </c>
      <c r="E15" s="1">
        <v>-103.0</v>
      </c>
      <c r="F15" s="1">
        <v>-97.0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</v>
      </c>
      <c r="B16" s="1">
        <v>-17.0</v>
      </c>
      <c r="C16" s="1">
        <v>-29.0</v>
      </c>
      <c r="D16" s="1">
        <v>-68.0</v>
      </c>
      <c r="E16" s="1">
        <v>-103.0</v>
      </c>
      <c r="F16" s="1">
        <v>-97.0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</v>
      </c>
      <c r="B17" s="1">
        <v>-17.0</v>
      </c>
      <c r="C17" s="1">
        <v>-29.0</v>
      </c>
      <c r="D17" s="1">
        <v>-68.0</v>
      </c>
      <c r="E17" s="1">
        <v>-103.0</v>
      </c>
      <c r="F17" s="1">
        <v>-97.0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</v>
      </c>
      <c r="B18" s="1">
        <v>-17.0</v>
      </c>
      <c r="C18" s="1">
        <v>-29.0</v>
      </c>
      <c r="D18" s="1">
        <v>-68.0</v>
      </c>
      <c r="E18" s="1">
        <v>-103.0</v>
      </c>
      <c r="F18" s="1">
        <v>-97.0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</v>
      </c>
      <c r="B19" s="1">
        <v>-17.0</v>
      </c>
      <c r="C19" s="1">
        <v>-29.0</v>
      </c>
      <c r="D19" s="1">
        <v>-68.0</v>
      </c>
      <c r="E19" s="1">
        <v>-103.0</v>
      </c>
      <c r="F19" s="1">
        <v>-97.0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1">
        <v>-17.0</v>
      </c>
      <c r="C20" s="1">
        <v>-29.0</v>
      </c>
      <c r="D20" s="1">
        <v>-68.0</v>
      </c>
      <c r="E20" s="1">
        <v>-103.0</v>
      </c>
      <c r="F20" s="1">
        <v>-97.0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</v>
      </c>
      <c r="B22" s="1" t="s">
        <v>130</v>
      </c>
      <c r="C22" s="1" t="s">
        <v>131</v>
      </c>
      <c r="D22" s="1" t="s">
        <v>132</v>
      </c>
      <c r="E22" s="1" t="s">
        <v>133</v>
      </c>
      <c r="F22" s="1" t="s">
        <v>134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</v>
      </c>
      <c r="B23" s="1" t="s">
        <v>130</v>
      </c>
      <c r="C23" s="1" t="s">
        <v>131</v>
      </c>
      <c r="D23" s="1" t="s">
        <v>132</v>
      </c>
      <c r="E23" s="1" t="s">
        <v>133</v>
      </c>
      <c r="F23" s="1" t="s">
        <v>134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</v>
      </c>
      <c r="B24" s="1">
        <v>3.0</v>
      </c>
      <c r="C24" s="1">
        <v>3.0</v>
      </c>
      <c r="D24" s="1">
        <v>22.0</v>
      </c>
      <c r="E24" s="1">
        <v>47.0</v>
      </c>
      <c r="F24" s="1">
        <v>54.0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</v>
      </c>
      <c r="B25" s="1" t="s">
        <v>130</v>
      </c>
      <c r="C25" s="1" t="s">
        <v>131</v>
      </c>
      <c r="D25" s="1" t="s">
        <v>132</v>
      </c>
      <c r="E25" s="1" t="s">
        <v>133</v>
      </c>
      <c r="F25" s="1" t="s">
        <v>134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</v>
      </c>
      <c r="B26" s="1" t="s">
        <v>130</v>
      </c>
      <c r="C26" s="1" t="s">
        <v>131</v>
      </c>
      <c r="D26" s="1" t="s">
        <v>132</v>
      </c>
      <c r="E26" s="1" t="s">
        <v>133</v>
      </c>
      <c r="F26" s="1" t="s">
        <v>134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139</v>
      </c>
      <c r="B27" s="1">
        <v>3.0</v>
      </c>
      <c r="C27" s="1">
        <v>3.0</v>
      </c>
      <c r="D27" s="1">
        <v>22.0</v>
      </c>
      <c r="E27" s="1">
        <v>47.0</v>
      </c>
      <c r="F27" s="1">
        <v>54.0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140</v>
      </c>
      <c r="B28" s="1" t="s">
        <v>141</v>
      </c>
      <c r="C28" s="1" t="s">
        <v>142</v>
      </c>
      <c r="D28" s="1" t="s">
        <v>143</v>
      </c>
      <c r="E28" s="1" t="s">
        <v>144</v>
      </c>
      <c r="F28" s="1" t="s">
        <v>145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146</v>
      </c>
      <c r="B29" s="1" t="s">
        <v>141</v>
      </c>
      <c r="C29" s="1" t="s">
        <v>142</v>
      </c>
      <c r="D29" s="1" t="s">
        <v>143</v>
      </c>
      <c r="E29" s="1" t="s">
        <v>144</v>
      </c>
      <c r="F29" s="1" t="s">
        <v>145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>
        <v>-16.0</v>
      </c>
      <c r="C31" s="1">
        <v>-27.0</v>
      </c>
      <c r="D31" s="1">
        <v>-64.0</v>
      </c>
      <c r="E31" s="1">
        <v>-101.0</v>
      </c>
      <c r="F31" s="1">
        <v>-98.0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148</v>
      </c>
      <c r="B32" s="1">
        <v>-17.0</v>
      </c>
      <c r="C32" s="1">
        <v>-28.0</v>
      </c>
      <c r="D32" s="1">
        <v>-66.0</v>
      </c>
      <c r="E32" s="1">
        <v>-103.0</v>
      </c>
      <c r="F32" s="1">
        <v>-100.0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149</v>
      </c>
      <c r="B33" s="1">
        <v>-17.0</v>
      </c>
      <c r="C33" s="1">
        <v>-28.0</v>
      </c>
      <c r="D33" s="1">
        <v>-66.0</v>
      </c>
      <c r="E33" s="1">
        <v>-103.0</v>
      </c>
      <c r="F33" s="1">
        <v>-100.0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150</v>
      </c>
      <c r="B34" s="1">
        <v>-15.0</v>
      </c>
      <c r="C34" s="1">
        <v>-25.0</v>
      </c>
      <c r="D34" s="1">
        <v>-61.0</v>
      </c>
      <c r="E34" s="1">
        <v>-96.0</v>
      </c>
      <c r="F34" s="1">
        <v>-84.0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151</v>
      </c>
      <c r="B35" s="1">
        <v>-11.0</v>
      </c>
      <c r="C35" s="1">
        <v>-18.0</v>
      </c>
      <c r="D35" s="1">
        <v>-42.0</v>
      </c>
      <c r="E35" s="1">
        <v>-64.0</v>
      </c>
      <c r="F35" s="1">
        <v>-60.0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152</v>
      </c>
      <c r="B36" s="1">
        <v>0.0</v>
      </c>
      <c r="C36" s="1">
        <v>0.0</v>
      </c>
      <c r="D36" s="1">
        <v>99.0</v>
      </c>
      <c r="E36" s="1">
        <v>1.0</v>
      </c>
      <c r="F36" s="1">
        <v>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154</v>
      </c>
      <c r="B38" s="1">
        <v>4.0</v>
      </c>
      <c r="C38" s="1">
        <v>6.0</v>
      </c>
      <c r="D38" s="1">
        <v>16.0</v>
      </c>
      <c r="E38" s="1">
        <v>20.0</v>
      </c>
      <c r="F38" s="1">
        <v>23.0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155</v>
      </c>
      <c r="B39" s="1">
        <v>11.0</v>
      </c>
      <c r="C39" s="1">
        <v>21.0</v>
      </c>
      <c r="D39" s="1">
        <v>47.0</v>
      </c>
      <c r="E39" s="1">
        <v>80.0</v>
      </c>
      <c r="F39" s="1">
        <v>77.0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156</v>
      </c>
      <c r="B40" s="1">
        <v>1.0</v>
      </c>
      <c r="C40" s="1">
        <v>2.0</v>
      </c>
      <c r="D40" s="1">
        <v>3.0</v>
      </c>
      <c r="E40" s="1">
        <v>5.0</v>
      </c>
      <c r="F40" s="1">
        <v>14.0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157</v>
      </c>
      <c r="B41" s="1">
        <v>0.0</v>
      </c>
      <c r="C41" s="1">
        <v>1.0</v>
      </c>
      <c r="D41" s="1">
        <v>1.0</v>
      </c>
      <c r="E41" s="1">
        <v>2.0</v>
      </c>
      <c r="F41" s="1">
        <v>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158</v>
      </c>
      <c r="B42" s="1">
        <v>0.0</v>
      </c>
      <c r="C42" s="1">
        <v>1.0</v>
      </c>
      <c r="D42" s="1">
        <v>1.0</v>
      </c>
      <c r="E42" s="1">
        <v>2.0</v>
      </c>
      <c r="F42" s="1">
        <v>11.0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159</v>
      </c>
      <c r="B43" s="1">
        <v>0.0</v>
      </c>
      <c r="C43" s="1">
        <v>0.0</v>
      </c>
      <c r="D43" s="1">
        <v>1.0</v>
      </c>
      <c r="E43" s="1">
        <v>4.0</v>
      </c>
      <c r="F43" s="1">
        <v>4.0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160</v>
      </c>
      <c r="B44" s="1">
        <v>25.0</v>
      </c>
      <c r="C44" s="1">
        <v>29.0</v>
      </c>
      <c r="D44" s="1">
        <v>0.0</v>
      </c>
      <c r="E44" s="1">
        <v>0.0</v>
      </c>
      <c r="F44" s="1">
        <v>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161</v>
      </c>
      <c r="B45" s="1">
        <v>8.0</v>
      </c>
      <c r="C45" s="1">
        <v>33.0</v>
      </c>
      <c r="D45" s="1">
        <v>1.0</v>
      </c>
      <c r="E45" s="1">
        <v>3.0</v>
      </c>
      <c r="F45" s="1">
        <v>4.0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162</v>
      </c>
      <c r="B46" s="1">
        <v>33.0</v>
      </c>
      <c r="C46" s="1">
        <v>63.0</v>
      </c>
      <c r="D46" s="1">
        <v>3.0</v>
      </c>
      <c r="E46" s="1">
        <v>7.0</v>
      </c>
      <c r="F46" s="1">
        <v>8.0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164</v>
      </c>
      <c r="B3" s="1">
        <v>0.0</v>
      </c>
      <c r="C3" s="1" t="s">
        <v>165</v>
      </c>
      <c r="D3" s="1" t="s">
        <v>166</v>
      </c>
      <c r="E3" s="1" t="s">
        <v>167</v>
      </c>
      <c r="F3" s="1" t="s">
        <v>168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169</v>
      </c>
      <c r="B4" s="1">
        <v>0.0</v>
      </c>
      <c r="C4" s="1" t="s">
        <v>170</v>
      </c>
      <c r="D4" s="1" t="s">
        <v>171</v>
      </c>
      <c r="E4" s="1" t="s">
        <v>172</v>
      </c>
      <c r="F4" s="1" t="s">
        <v>173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174</v>
      </c>
      <c r="B5" s="1">
        <v>0.0</v>
      </c>
      <c r="C5" s="1">
        <v>0.0</v>
      </c>
      <c r="D5" s="1" t="s">
        <v>175</v>
      </c>
      <c r="E5" s="1" t="s">
        <v>176</v>
      </c>
      <c r="F5" s="1" t="s">
        <v>177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178</v>
      </c>
      <c r="B6" s="1">
        <v>0.0</v>
      </c>
      <c r="C6" s="1" t="s">
        <v>179</v>
      </c>
      <c r="D6" s="1" t="s">
        <v>180</v>
      </c>
      <c r="E6" s="1" t="s">
        <v>176</v>
      </c>
      <c r="F6" s="1" t="s">
        <v>177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182</v>
      </c>
      <c r="B8" s="1">
        <v>0.0</v>
      </c>
      <c r="C8" s="1">
        <v>0.0</v>
      </c>
      <c r="D8" s="1">
        <v>-3.0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183</v>
      </c>
      <c r="B9" s="1">
        <v>0.0</v>
      </c>
      <c r="C9" s="1">
        <v>0.0</v>
      </c>
      <c r="D9" s="1">
        <v>1.0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184</v>
      </c>
      <c r="B10" s="1">
        <v>0.0</v>
      </c>
      <c r="C10" s="1">
        <v>0.0</v>
      </c>
      <c r="D10" s="1">
        <v>-4.0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185</v>
      </c>
      <c r="B11" s="1">
        <v>0.0</v>
      </c>
      <c r="C11" s="1">
        <v>0.0</v>
      </c>
      <c r="D11" s="1">
        <v>-4.0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186</v>
      </c>
      <c r="B12" s="1">
        <v>0.0</v>
      </c>
      <c r="C12" s="1">
        <v>0.0</v>
      </c>
      <c r="D12" s="1">
        <v>-4.0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187</v>
      </c>
      <c r="B13" s="1">
        <v>0.0</v>
      </c>
      <c r="C13" s="1">
        <v>0.0</v>
      </c>
      <c r="D13" s="1">
        <v>-4.0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188</v>
      </c>
      <c r="B14" s="1">
        <v>0.0</v>
      </c>
      <c r="C14" s="1">
        <v>0.0</v>
      </c>
      <c r="D14" s="1">
        <v>-4.0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189</v>
      </c>
      <c r="B15" s="1">
        <v>0.0</v>
      </c>
      <c r="C15" s="1">
        <v>0.0</v>
      </c>
      <c r="D15" s="1">
        <v>-4.0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190</v>
      </c>
      <c r="B16" s="1">
        <v>0.0</v>
      </c>
      <c r="C16" s="1">
        <v>0.0</v>
      </c>
      <c r="D16" s="1">
        <v>-2.0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191</v>
      </c>
      <c r="B17" s="1">
        <v>0.0</v>
      </c>
      <c r="C17" s="1">
        <v>0.0</v>
      </c>
      <c r="D17" s="1">
        <v>-2.0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192</v>
      </c>
      <c r="B18" s="1">
        <v>0.0</v>
      </c>
      <c r="C18" s="1">
        <v>0.0</v>
      </c>
      <c r="D18" s="1">
        <v>-2.0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193</v>
      </c>
      <c r="B20" s="1">
        <v>0.0</v>
      </c>
      <c r="C20" s="1">
        <v>0.0</v>
      </c>
      <c r="D20" s="1" t="s">
        <v>194</v>
      </c>
      <c r="E20" s="1" t="s">
        <v>195</v>
      </c>
      <c r="F20" s="1" t="s">
        <v>196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197</v>
      </c>
      <c r="B21" s="1">
        <v>0.0</v>
      </c>
      <c r="C21" s="1">
        <v>0.0</v>
      </c>
      <c r="D21" s="1" t="s">
        <v>198</v>
      </c>
      <c r="E21" s="1" t="s">
        <v>199</v>
      </c>
      <c r="F21" s="1" t="s">
        <v>200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201</v>
      </c>
      <c r="B22" s="1">
        <v>0.0</v>
      </c>
      <c r="C22" s="1">
        <v>0.0</v>
      </c>
      <c r="D22" s="1">
        <v>0.0</v>
      </c>
      <c r="E22" s="1" t="s">
        <v>202</v>
      </c>
      <c r="F22" s="1" t="s">
        <v>203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205</v>
      </c>
      <c r="B24" s="1" t="s">
        <v>206</v>
      </c>
      <c r="C24" s="1" t="s">
        <v>207</v>
      </c>
      <c r="D24" s="1" t="s">
        <v>208</v>
      </c>
      <c r="E24" s="1" t="s">
        <v>209</v>
      </c>
      <c r="F24" s="1" t="s">
        <v>210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211</v>
      </c>
      <c r="B25" s="1" t="s">
        <v>212</v>
      </c>
      <c r="C25" s="1" t="s">
        <v>213</v>
      </c>
      <c r="D25" s="1" t="s">
        <v>214</v>
      </c>
      <c r="E25" s="1" t="s">
        <v>215</v>
      </c>
      <c r="F25" s="1">
        <v>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216</v>
      </c>
      <c r="B26" s="1" t="s">
        <v>217</v>
      </c>
      <c r="C26" s="1" t="s">
        <v>218</v>
      </c>
      <c r="D26" s="1" t="s">
        <v>219</v>
      </c>
      <c r="E26" s="1" t="s">
        <v>220</v>
      </c>
      <c r="F26" s="1" t="s">
        <v>221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222</v>
      </c>
      <c r="B27" s="1">
        <v>0.0</v>
      </c>
      <c r="C27" s="1">
        <v>0.0</v>
      </c>
      <c r="D27" s="1">
        <v>0.0</v>
      </c>
      <c r="E27" s="1" t="s">
        <v>223</v>
      </c>
      <c r="F27" s="1" t="s">
        <v>224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225</v>
      </c>
      <c r="B28" s="1">
        <v>0.0</v>
      </c>
      <c r="C28" s="1">
        <v>0.0</v>
      </c>
      <c r="D28" s="1" t="s">
        <v>226</v>
      </c>
      <c r="E28" s="1" t="s">
        <v>227</v>
      </c>
      <c r="F28" s="1" t="s">
        <v>228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230</v>
      </c>
      <c r="B30" s="1" t="s">
        <v>231</v>
      </c>
      <c r="C30" s="1" t="s">
        <v>232</v>
      </c>
      <c r="D30" s="1" t="s">
        <v>233</v>
      </c>
      <c r="E30" s="1" t="s">
        <v>234</v>
      </c>
      <c r="F30" s="1" t="s">
        <v>235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236</v>
      </c>
      <c r="B31" s="1" t="s">
        <v>237</v>
      </c>
      <c r="C31" s="1" t="s">
        <v>238</v>
      </c>
      <c r="D31" s="1" t="s">
        <v>239</v>
      </c>
      <c r="E31" s="1" t="s">
        <v>240</v>
      </c>
      <c r="F31" s="1" t="s">
        <v>241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242</v>
      </c>
      <c r="B32" s="1" t="s">
        <v>231</v>
      </c>
      <c r="C32" s="1" t="s">
        <v>243</v>
      </c>
      <c r="D32" s="1" t="s">
        <v>233</v>
      </c>
      <c r="E32" s="1" t="s">
        <v>244</v>
      </c>
      <c r="F32" s="1" t="s">
        <v>245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246</v>
      </c>
      <c r="B33" s="1" t="s">
        <v>237</v>
      </c>
      <c r="C33" s="1" t="s">
        <v>247</v>
      </c>
      <c r="D33" s="1" t="s">
        <v>239</v>
      </c>
      <c r="E33" s="1" t="s">
        <v>248</v>
      </c>
      <c r="F33" s="1" t="s">
        <v>249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250</v>
      </c>
      <c r="B34" s="1" t="s">
        <v>251</v>
      </c>
      <c r="C34" s="1" t="s">
        <v>252</v>
      </c>
      <c r="D34" s="1" t="s">
        <v>253</v>
      </c>
      <c r="E34" s="1" t="s">
        <v>254</v>
      </c>
      <c r="F34" s="1" t="s">
        <v>255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256</v>
      </c>
      <c r="B35" s="1" t="s">
        <v>257</v>
      </c>
      <c r="C35" s="1" t="s">
        <v>258</v>
      </c>
      <c r="D35" s="1" t="s">
        <v>259</v>
      </c>
      <c r="E35" s="1" t="s">
        <v>260</v>
      </c>
      <c r="F35" s="1" t="s">
        <v>261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262</v>
      </c>
      <c r="B36" s="1" t="s">
        <v>263</v>
      </c>
      <c r="C36" s="1" t="s">
        <v>264</v>
      </c>
      <c r="D36" s="1" t="s">
        <v>265</v>
      </c>
      <c r="E36" s="1" t="s">
        <v>266</v>
      </c>
      <c r="F36" s="1" t="s">
        <v>267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268</v>
      </c>
      <c r="B37" s="1" t="s">
        <v>269</v>
      </c>
      <c r="C37" s="1" t="s">
        <v>270</v>
      </c>
      <c r="D37" s="1" t="s">
        <v>271</v>
      </c>
      <c r="E37" s="1" t="s">
        <v>272</v>
      </c>
      <c r="F37" s="1" t="s">
        <v>273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274</v>
      </c>
      <c r="B38" s="1" t="s">
        <v>275</v>
      </c>
      <c r="C38" s="1" t="s">
        <v>276</v>
      </c>
      <c r="D38" s="1" t="s">
        <v>277</v>
      </c>
      <c r="E38" s="1" t="s">
        <v>278</v>
      </c>
      <c r="F38" s="1" t="s">
        <v>279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280</v>
      </c>
      <c r="B39" s="1" t="s">
        <v>281</v>
      </c>
      <c r="C39" s="1" t="s">
        <v>282</v>
      </c>
      <c r="D39" s="1" t="s">
        <v>283</v>
      </c>
      <c r="E39" s="1" t="s">
        <v>284</v>
      </c>
      <c r="F39" s="1" t="s">
        <v>285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286</v>
      </c>
      <c r="B40" s="1" t="s">
        <v>287</v>
      </c>
      <c r="C40" s="1" t="s">
        <v>288</v>
      </c>
      <c r="D40" s="1" t="s">
        <v>289</v>
      </c>
      <c r="E40" s="1" t="s">
        <v>290</v>
      </c>
      <c r="F40" s="1" t="s">
        <v>291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292</v>
      </c>
      <c r="B41" s="1" t="s">
        <v>293</v>
      </c>
      <c r="C41" s="1" t="s">
        <v>294</v>
      </c>
      <c r="D41" s="1" t="s">
        <v>295</v>
      </c>
      <c r="E41" s="1" t="s">
        <v>99</v>
      </c>
      <c r="F41" s="1" t="s">
        <v>296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298</v>
      </c>
      <c r="B43" s="1">
        <v>0.0</v>
      </c>
      <c r="C43" s="1">
        <v>0.0</v>
      </c>
      <c r="D43" s="1">
        <v>0.0</v>
      </c>
      <c r="E43" s="1">
        <v>0.0</v>
      </c>
      <c r="F43" s="1" t="s">
        <v>299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300</v>
      </c>
      <c r="B44" s="1">
        <v>0.0</v>
      </c>
      <c r="C44" s="1">
        <v>0.0</v>
      </c>
      <c r="D44" s="1" t="s">
        <v>301</v>
      </c>
      <c r="E44" s="1" t="s">
        <v>302</v>
      </c>
      <c r="F44" s="1" t="s">
        <v>303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304</v>
      </c>
      <c r="B45" s="1">
        <v>0.0</v>
      </c>
      <c r="C45" s="1" t="s">
        <v>305</v>
      </c>
      <c r="D45" s="1" t="s">
        <v>306</v>
      </c>
      <c r="E45" s="1" t="s">
        <v>307</v>
      </c>
      <c r="F45" s="1" t="s">
        <v>308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309</v>
      </c>
      <c r="B46" s="1">
        <v>0.0</v>
      </c>
      <c r="C46" s="1" t="s">
        <v>310</v>
      </c>
      <c r="D46" s="1" t="s">
        <v>311</v>
      </c>
      <c r="E46" s="1" t="s">
        <v>312</v>
      </c>
      <c r="F46" s="1" t="s">
        <v>313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314</v>
      </c>
      <c r="B47" s="1">
        <v>0.0</v>
      </c>
      <c r="C47" s="1" t="s">
        <v>310</v>
      </c>
      <c r="D47" s="1" t="s">
        <v>311</v>
      </c>
      <c r="E47" s="1" t="s">
        <v>312</v>
      </c>
      <c r="F47" s="1" t="s">
        <v>313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315</v>
      </c>
      <c r="B48" s="1">
        <v>0.0</v>
      </c>
      <c r="C48" s="1" t="s">
        <v>316</v>
      </c>
      <c r="D48" s="1" t="s">
        <v>317</v>
      </c>
      <c r="E48" s="1" t="s">
        <v>318</v>
      </c>
      <c r="F48" s="1" t="s">
        <v>319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320</v>
      </c>
      <c r="B49" s="1">
        <v>0.0</v>
      </c>
      <c r="C49" s="1" t="s">
        <v>316</v>
      </c>
      <c r="D49" s="1" t="s">
        <v>317</v>
      </c>
      <c r="E49" s="1" t="s">
        <v>318</v>
      </c>
      <c r="F49" s="1" t="s">
        <v>319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321</v>
      </c>
      <c r="B50" s="1">
        <v>0.0</v>
      </c>
      <c r="C50" s="1" t="s">
        <v>316</v>
      </c>
      <c r="D50" s="1" t="s">
        <v>317</v>
      </c>
      <c r="E50" s="1" t="s">
        <v>318</v>
      </c>
      <c r="F50" s="1" t="s">
        <v>319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322</v>
      </c>
      <c r="B51" s="1">
        <v>0.0</v>
      </c>
      <c r="C51" s="1" t="s">
        <v>323</v>
      </c>
      <c r="D51" s="1" t="s">
        <v>324</v>
      </c>
      <c r="E51" s="1" t="s">
        <v>325</v>
      </c>
      <c r="F51" s="1" t="s">
        <v>326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327</v>
      </c>
      <c r="B52" s="1">
        <v>0.0</v>
      </c>
      <c r="C52" s="1">
        <v>0.0</v>
      </c>
      <c r="D52" s="1">
        <v>0.0</v>
      </c>
      <c r="E52" s="1" t="s">
        <v>328</v>
      </c>
      <c r="F52" s="1" t="s">
        <v>329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330</v>
      </c>
      <c r="B53" s="1">
        <v>0.0</v>
      </c>
      <c r="C53" s="1" t="s">
        <v>331</v>
      </c>
      <c r="D53" s="1" t="s">
        <v>332</v>
      </c>
      <c r="E53" s="1" t="s">
        <v>333</v>
      </c>
      <c r="F53" s="1">
        <v>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334</v>
      </c>
      <c r="B54" s="1">
        <v>0.0</v>
      </c>
      <c r="C54" s="1" t="s">
        <v>335</v>
      </c>
      <c r="D54" s="1" t="s">
        <v>336</v>
      </c>
      <c r="E54" s="1" t="s">
        <v>337</v>
      </c>
      <c r="F54" s="1" t="s">
        <v>338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339</v>
      </c>
      <c r="B55" s="1">
        <v>0.0</v>
      </c>
      <c r="C55" s="1" t="s">
        <v>340</v>
      </c>
      <c r="D55" s="1" t="s">
        <v>341</v>
      </c>
      <c r="E55" s="1" t="s">
        <v>342</v>
      </c>
      <c r="F55" s="1" t="s">
        <v>343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344</v>
      </c>
      <c r="B56" s="1">
        <v>0.0</v>
      </c>
      <c r="C56" s="1" t="s">
        <v>340</v>
      </c>
      <c r="D56" s="1" t="s">
        <v>341</v>
      </c>
      <c r="E56" s="1" t="s">
        <v>342</v>
      </c>
      <c r="F56" s="1" t="s">
        <v>343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345</v>
      </c>
      <c r="B57" s="1">
        <v>0.0</v>
      </c>
      <c r="C57" s="1" t="s">
        <v>346</v>
      </c>
      <c r="D57" s="1" t="s">
        <v>347</v>
      </c>
      <c r="E57" s="1" t="s">
        <v>348</v>
      </c>
      <c r="F57" s="1" t="s">
        <v>349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350</v>
      </c>
      <c r="B58" s="1">
        <v>0.0</v>
      </c>
      <c r="C58" s="1" t="s">
        <v>351</v>
      </c>
      <c r="D58" s="1" t="s">
        <v>352</v>
      </c>
      <c r="E58" s="1" t="s">
        <v>353</v>
      </c>
      <c r="F58" s="1" t="s">
        <v>354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355</v>
      </c>
      <c r="B59" s="1">
        <v>0.0</v>
      </c>
      <c r="C59" s="1">
        <v>0.0</v>
      </c>
      <c r="D59" s="1" t="s">
        <v>356</v>
      </c>
      <c r="E59" s="1" t="s">
        <v>357</v>
      </c>
      <c r="F59" s="1" t="s">
        <v>358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359</v>
      </c>
      <c r="B60" s="1">
        <v>0.0</v>
      </c>
      <c r="C60" s="1">
        <v>0.0</v>
      </c>
      <c r="D60" s="1" t="s">
        <v>360</v>
      </c>
      <c r="E60" s="1" t="s">
        <v>361</v>
      </c>
      <c r="F60" s="1" t="s">
        <v>362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364</v>
      </c>
      <c r="B62" s="1">
        <v>0.0</v>
      </c>
      <c r="C62" s="1">
        <v>0.0</v>
      </c>
      <c r="D62" s="1">
        <v>0.0</v>
      </c>
      <c r="E62" s="1">
        <v>0.0</v>
      </c>
      <c r="F62" s="1" t="s">
        <v>365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366</v>
      </c>
      <c r="B63" s="1">
        <v>0.0</v>
      </c>
      <c r="C63" s="1">
        <v>0.0</v>
      </c>
      <c r="D63" s="1">
        <v>0.0</v>
      </c>
      <c r="E63" s="1" t="s">
        <v>367</v>
      </c>
      <c r="F63" s="1" t="s">
        <v>368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369</v>
      </c>
      <c r="B64" s="1">
        <v>0.0</v>
      </c>
      <c r="C64" s="1">
        <v>0.0</v>
      </c>
      <c r="D64" s="1" t="s">
        <v>370</v>
      </c>
      <c r="E64" s="1" t="s">
        <v>371</v>
      </c>
      <c r="F64" s="1" t="s">
        <v>372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373</v>
      </c>
      <c r="B65" s="1">
        <v>0.0</v>
      </c>
      <c r="C65" s="1">
        <v>0.0</v>
      </c>
      <c r="D65" s="1" t="s">
        <v>374</v>
      </c>
      <c r="E65" s="1" t="s">
        <v>375</v>
      </c>
      <c r="F65" s="1" t="s">
        <v>376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377</v>
      </c>
      <c r="B66" s="1">
        <v>0.0</v>
      </c>
      <c r="C66" s="1">
        <v>0.0</v>
      </c>
      <c r="D66" s="1" t="s">
        <v>374</v>
      </c>
      <c r="E66" s="1" t="s">
        <v>375</v>
      </c>
      <c r="F66" s="1" t="s">
        <v>376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378</v>
      </c>
      <c r="B67" s="1">
        <v>0.0</v>
      </c>
      <c r="C67" s="1">
        <v>0.0</v>
      </c>
      <c r="D67" s="1" t="s">
        <v>379</v>
      </c>
      <c r="E67" s="1" t="s">
        <v>380</v>
      </c>
      <c r="F67" s="1" t="s">
        <v>381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382</v>
      </c>
      <c r="B68" s="1">
        <v>0.0</v>
      </c>
      <c r="C68" s="1">
        <v>0.0</v>
      </c>
      <c r="D68" s="1" t="s">
        <v>379</v>
      </c>
      <c r="E68" s="1" t="s">
        <v>380</v>
      </c>
      <c r="F68" s="1" t="s">
        <v>381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383</v>
      </c>
      <c r="B69" s="1">
        <v>0.0</v>
      </c>
      <c r="C69" s="1">
        <v>0.0</v>
      </c>
      <c r="D69" s="1" t="s">
        <v>379</v>
      </c>
      <c r="E69" s="1" t="s">
        <v>380</v>
      </c>
      <c r="F69" s="1" t="s">
        <v>381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384</v>
      </c>
      <c r="B70" s="1">
        <v>0.0</v>
      </c>
      <c r="C70" s="1">
        <v>0.0</v>
      </c>
      <c r="D70" s="1" t="s">
        <v>385</v>
      </c>
      <c r="E70" s="1" t="s">
        <v>386</v>
      </c>
      <c r="F70" s="1" t="s">
        <v>387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388</v>
      </c>
      <c r="B71" s="1">
        <v>0.0</v>
      </c>
      <c r="C71" s="1">
        <v>0.0</v>
      </c>
      <c r="D71" s="1">
        <v>0.0</v>
      </c>
      <c r="E71" s="1">
        <v>0.0</v>
      </c>
      <c r="F71" s="1" t="s">
        <v>389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390</v>
      </c>
      <c r="B72" s="1">
        <v>0.0</v>
      </c>
      <c r="C72" s="1">
        <v>0.0</v>
      </c>
      <c r="D72" s="1" t="s">
        <v>391</v>
      </c>
      <c r="E72" s="1" t="s">
        <v>392</v>
      </c>
      <c r="F72" s="1" t="s">
        <v>393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394</v>
      </c>
      <c r="B73" s="1">
        <v>0.0</v>
      </c>
      <c r="C73" s="1">
        <v>0.0</v>
      </c>
      <c r="D73" s="1" t="s">
        <v>395</v>
      </c>
      <c r="E73" s="1" t="s">
        <v>396</v>
      </c>
      <c r="F73" s="1" t="s">
        <v>397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398</v>
      </c>
      <c r="B74" s="1">
        <v>0.0</v>
      </c>
      <c r="C74" s="1">
        <v>0.0</v>
      </c>
      <c r="D74" s="1" t="s">
        <v>399</v>
      </c>
      <c r="E74" s="1" t="s">
        <v>400</v>
      </c>
      <c r="F74" s="1" t="s">
        <v>401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402</v>
      </c>
      <c r="B75" s="1">
        <v>0.0</v>
      </c>
      <c r="C75" s="1">
        <v>0.0</v>
      </c>
      <c r="D75" s="1" t="s">
        <v>399</v>
      </c>
      <c r="E75" s="1" t="s">
        <v>400</v>
      </c>
      <c r="F75" s="1" t="s">
        <v>401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403</v>
      </c>
      <c r="B76" s="1">
        <v>0.0</v>
      </c>
      <c r="C76" s="1">
        <v>0.0</v>
      </c>
      <c r="D76" s="1" t="s">
        <v>404</v>
      </c>
      <c r="E76" s="1" t="s">
        <v>405</v>
      </c>
      <c r="F76" s="1" t="s">
        <v>406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407</v>
      </c>
      <c r="B77" s="1">
        <v>0.0</v>
      </c>
      <c r="C77" s="1">
        <v>0.0</v>
      </c>
      <c r="D77" s="1" t="s">
        <v>408</v>
      </c>
      <c r="E77" s="1" t="s">
        <v>409</v>
      </c>
      <c r="F77" s="1" t="s">
        <v>410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411</v>
      </c>
      <c r="B78" s="1">
        <v>0.0</v>
      </c>
      <c r="C78" s="1">
        <v>0.0</v>
      </c>
      <c r="D78" s="1">
        <v>0.0</v>
      </c>
      <c r="E78" s="1" t="s">
        <v>412</v>
      </c>
      <c r="F78" s="1" t="s">
        <v>413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414</v>
      </c>
      <c r="B79" s="1">
        <v>0.0</v>
      </c>
      <c r="C79" s="1">
        <v>0.0</v>
      </c>
      <c r="D79" s="1">
        <v>0.0</v>
      </c>
      <c r="E79" s="1" t="s">
        <v>415</v>
      </c>
      <c r="F79" s="1" t="s">
        <v>416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417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418</v>
      </c>
      <c r="B81" s="1">
        <v>0.0</v>
      </c>
      <c r="C81" s="1">
        <v>0.0</v>
      </c>
      <c r="D81" s="1">
        <v>0.0</v>
      </c>
      <c r="E81" s="1">
        <v>0.0</v>
      </c>
      <c r="F81" s="1" t="s">
        <v>419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420</v>
      </c>
      <c r="B82" s="1">
        <v>0.0</v>
      </c>
      <c r="C82" s="1">
        <v>0.0</v>
      </c>
      <c r="D82" s="1">
        <v>0.0</v>
      </c>
      <c r="E82" s="1" t="s">
        <v>421</v>
      </c>
      <c r="F82" s="1" t="s">
        <v>422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423</v>
      </c>
      <c r="B83" s="1">
        <v>0.0</v>
      </c>
      <c r="C83" s="1">
        <v>0.0</v>
      </c>
      <c r="D83" s="1">
        <v>0.0</v>
      </c>
      <c r="E83" s="1" t="s">
        <v>424</v>
      </c>
      <c r="F83" s="1" t="s">
        <v>425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426</v>
      </c>
      <c r="B84" s="1">
        <v>0.0</v>
      </c>
      <c r="C84" s="1">
        <v>0.0</v>
      </c>
      <c r="D84" s="1">
        <v>0.0</v>
      </c>
      <c r="E84" s="1" t="s">
        <v>424</v>
      </c>
      <c r="F84" s="1" t="s">
        <v>425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427</v>
      </c>
      <c r="B85" s="1">
        <v>0.0</v>
      </c>
      <c r="C85" s="1">
        <v>0.0</v>
      </c>
      <c r="D85" s="1">
        <v>0.0</v>
      </c>
      <c r="E85" s="1" t="s">
        <v>428</v>
      </c>
      <c r="F85" s="1" t="s">
        <v>429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430</v>
      </c>
      <c r="B86" s="1">
        <v>0.0</v>
      </c>
      <c r="C86" s="1">
        <v>0.0</v>
      </c>
      <c r="D86" s="1">
        <v>0.0</v>
      </c>
      <c r="E86" s="1" t="s">
        <v>428</v>
      </c>
      <c r="F86" s="1" t="s">
        <v>429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431</v>
      </c>
      <c r="B87" s="1">
        <v>0.0</v>
      </c>
      <c r="C87" s="1">
        <v>0.0</v>
      </c>
      <c r="D87" s="1">
        <v>0.0</v>
      </c>
      <c r="E87" s="1" t="s">
        <v>428</v>
      </c>
      <c r="F87" s="1" t="s">
        <v>429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432</v>
      </c>
      <c r="B88" s="1">
        <v>0.0</v>
      </c>
      <c r="C88" s="1">
        <v>0.0</v>
      </c>
      <c r="D88" s="1">
        <v>0.0</v>
      </c>
      <c r="E88" s="1" t="s">
        <v>433</v>
      </c>
      <c r="F88" s="1" t="s">
        <v>434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435</v>
      </c>
      <c r="B89" s="1">
        <v>0.0</v>
      </c>
      <c r="C89" s="1">
        <v>0.0</v>
      </c>
      <c r="D89" s="1">
        <v>0.0</v>
      </c>
      <c r="E89" s="1" t="s">
        <v>436</v>
      </c>
      <c r="F89" s="1" t="s">
        <v>437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438</v>
      </c>
      <c r="B90" s="1">
        <v>0.0</v>
      </c>
      <c r="C90" s="1">
        <v>0.0</v>
      </c>
      <c r="D90" s="1">
        <v>0.0</v>
      </c>
      <c r="E90" s="1" t="s">
        <v>439</v>
      </c>
      <c r="F90" s="1" t="s">
        <v>440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441</v>
      </c>
      <c r="B91" s="1">
        <v>0.0</v>
      </c>
      <c r="C91" s="1">
        <v>0.0</v>
      </c>
      <c r="D91" s="1">
        <v>0.0</v>
      </c>
      <c r="E91" s="1" t="s">
        <v>442</v>
      </c>
      <c r="F91" s="1" t="s">
        <v>443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444</v>
      </c>
      <c r="B92" s="1">
        <v>0.0</v>
      </c>
      <c r="C92" s="1">
        <v>0.0</v>
      </c>
      <c r="D92" s="1">
        <v>0.0</v>
      </c>
      <c r="E92" s="1" t="s">
        <v>442</v>
      </c>
      <c r="F92" s="1" t="s">
        <v>443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445</v>
      </c>
      <c r="B93" s="1">
        <v>0.0</v>
      </c>
      <c r="C93" s="1">
        <v>0.0</v>
      </c>
      <c r="D93" s="1">
        <v>0.0</v>
      </c>
      <c r="E93" s="1" t="s">
        <v>446</v>
      </c>
      <c r="F93" s="1" t="s">
        <v>447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448</v>
      </c>
      <c r="B94" s="1">
        <v>0.0</v>
      </c>
      <c r="C94" s="1">
        <v>0.0</v>
      </c>
      <c r="D94" s="1">
        <v>0.0</v>
      </c>
      <c r="E94" s="1" t="s">
        <v>449</v>
      </c>
      <c r="F94" s="1" t="s">
        <v>450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451</v>
      </c>
      <c r="B95" s="1">
        <v>0.0</v>
      </c>
      <c r="C95" s="1">
        <v>0.0</v>
      </c>
      <c r="D95" s="1">
        <v>0.0</v>
      </c>
      <c r="E95" s="1">
        <v>0.0</v>
      </c>
      <c r="F95" s="1" t="s">
        <v>452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453</v>
      </c>
      <c r="B96" s="1">
        <v>0.0</v>
      </c>
      <c r="C96" s="1">
        <v>0.0</v>
      </c>
      <c r="D96" s="1">
        <v>0.0</v>
      </c>
      <c r="E96" s="1">
        <v>0.0</v>
      </c>
      <c r="F96" s="1" t="s">
        <v>454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455</v>
      </c>
      <c r="C1" s="1" t="s">
        <v>456</v>
      </c>
      <c r="D1" s="1" t="s">
        <v>457</v>
      </c>
      <c r="E1" s="1" t="s">
        <v>458</v>
      </c>
      <c r="F1" s="1" t="s">
        <v>459</v>
      </c>
      <c r="G1" s="1" t="s">
        <v>460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461</v>
      </c>
      <c r="B2" s="1" t="s">
        <v>462</v>
      </c>
      <c r="C2" s="1" t="s">
        <v>463</v>
      </c>
      <c r="D2" s="1" t="s">
        <v>464</v>
      </c>
      <c r="E2" s="1" t="s">
        <v>465</v>
      </c>
      <c r="F2" s="1" t="s">
        <v>465</v>
      </c>
      <c r="G2" s="1" t="s">
        <v>466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467</v>
      </c>
      <c r="B3" s="1" t="s">
        <v>466</v>
      </c>
      <c r="C3" s="1" t="s">
        <v>468</v>
      </c>
      <c r="D3" s="1" t="s">
        <v>469</v>
      </c>
      <c r="E3" s="1" t="s">
        <v>470</v>
      </c>
      <c r="F3" s="1" t="s">
        <v>471</v>
      </c>
      <c r="G3" s="1" t="s">
        <v>466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472</v>
      </c>
      <c r="B4" s="1" t="s">
        <v>473</v>
      </c>
      <c r="C4" s="1" t="s">
        <v>474</v>
      </c>
      <c r="D4" s="1" t="s">
        <v>475</v>
      </c>
      <c r="E4" s="1" t="s">
        <v>465</v>
      </c>
      <c r="F4" s="1" t="s">
        <v>465</v>
      </c>
      <c r="G4" s="1" t="s">
        <v>465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467</v>
      </c>
      <c r="B5" s="1" t="s">
        <v>466</v>
      </c>
      <c r="C5" s="1" t="s">
        <v>476</v>
      </c>
      <c r="D5" s="1" t="s">
        <v>477</v>
      </c>
      <c r="E5" s="1" t="s">
        <v>478</v>
      </c>
      <c r="F5" s="1" t="s">
        <v>471</v>
      </c>
      <c r="G5" s="1" t="s">
        <v>471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479</v>
      </c>
      <c r="B6" s="1" t="s">
        <v>480</v>
      </c>
      <c r="C6" s="1" t="s">
        <v>481</v>
      </c>
      <c r="D6" s="1" t="s">
        <v>482</v>
      </c>
      <c r="E6" s="1" t="s">
        <v>483</v>
      </c>
      <c r="F6" s="1" t="s">
        <v>484</v>
      </c>
      <c r="G6" s="1" t="s">
        <v>485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486</v>
      </c>
      <c r="B7" s="1" t="s">
        <v>466</v>
      </c>
      <c r="C7" s="1" t="s">
        <v>466</v>
      </c>
      <c r="D7" s="1" t="s">
        <v>466</v>
      </c>
      <c r="E7" s="1" t="s">
        <v>466</v>
      </c>
      <c r="F7" s="1" t="s">
        <v>466</v>
      </c>
      <c r="G7" s="1" t="s">
        <v>466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487</v>
      </c>
      <c r="B8" s="1" t="s">
        <v>488</v>
      </c>
      <c r="C8" s="1" t="s">
        <v>488</v>
      </c>
      <c r="D8" s="1" t="s">
        <v>488</v>
      </c>
      <c r="E8" s="1" t="s">
        <v>489</v>
      </c>
      <c r="F8" s="1" t="s">
        <v>489</v>
      </c>
      <c r="G8" s="1" t="s">
        <v>489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490</v>
      </c>
      <c r="B9" s="1" t="s">
        <v>491</v>
      </c>
      <c r="C9" s="1" t="s">
        <v>492</v>
      </c>
      <c r="D9" s="1" t="s">
        <v>493</v>
      </c>
      <c r="E9" s="1" t="s">
        <v>494</v>
      </c>
      <c r="F9" s="1" t="s">
        <v>495</v>
      </c>
      <c r="G9" s="1" t="s">
        <v>496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497</v>
      </c>
      <c r="B10" s="1" t="s">
        <v>489</v>
      </c>
      <c r="C10" s="1" t="s">
        <v>489</v>
      </c>
      <c r="D10" s="1" t="s">
        <v>489</v>
      </c>
      <c r="E10" s="1" t="s">
        <v>494</v>
      </c>
      <c r="F10" s="1" t="s">
        <v>495</v>
      </c>
      <c r="G10" s="1" t="s">
        <v>496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498</v>
      </c>
      <c r="B11" s="1" t="s">
        <v>499</v>
      </c>
      <c r="C11" s="1" t="s">
        <v>500</v>
      </c>
      <c r="D11" s="1" t="s">
        <v>501</v>
      </c>
      <c r="E11" s="1" t="s">
        <v>466</v>
      </c>
      <c r="F11" s="1" t="s">
        <v>466</v>
      </c>
      <c r="G11" s="1" t="s">
        <v>466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502</v>
      </c>
      <c r="B12" s="1" t="s">
        <v>503</v>
      </c>
      <c r="C12" s="1" t="s">
        <v>503</v>
      </c>
      <c r="D12" s="1" t="s">
        <v>503</v>
      </c>
      <c r="E12" s="1" t="s">
        <v>504</v>
      </c>
      <c r="F12" s="1" t="s">
        <v>505</v>
      </c>
      <c r="G12" s="1" t="s">
        <v>483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506</v>
      </c>
      <c r="B13" s="1" t="s">
        <v>507</v>
      </c>
      <c r="C13" s="1" t="s">
        <v>508</v>
      </c>
      <c r="D13" s="1" t="s">
        <v>509</v>
      </c>
      <c r="E13" s="1" t="s">
        <v>466</v>
      </c>
      <c r="F13" s="1" t="s">
        <v>510</v>
      </c>
      <c r="G13" s="1" t="s">
        <v>511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512</v>
      </c>
      <c r="B14" s="1" t="s">
        <v>513</v>
      </c>
      <c r="C14" s="1" t="s">
        <v>513</v>
      </c>
      <c r="D14" s="1" t="s">
        <v>513</v>
      </c>
      <c r="E14" s="1" t="s">
        <v>466</v>
      </c>
      <c r="F14" s="1" t="s">
        <v>513</v>
      </c>
      <c r="G14" s="1" t="s">
        <v>513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514</v>
      </c>
      <c r="B15" s="1" t="s">
        <v>466</v>
      </c>
      <c r="C15" s="1" t="s">
        <v>466</v>
      </c>
      <c r="D15" s="1" t="s">
        <v>466</v>
      </c>
      <c r="E15" s="1" t="s">
        <v>466</v>
      </c>
      <c r="F15" s="1" t="s">
        <v>466</v>
      </c>
      <c r="G15" s="1" t="s">
        <v>466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515</v>
      </c>
      <c r="B16" s="1" t="s">
        <v>466</v>
      </c>
      <c r="C16" s="1" t="s">
        <v>466</v>
      </c>
      <c r="D16" s="1" t="s">
        <v>466</v>
      </c>
      <c r="E16" s="1" t="s">
        <v>466</v>
      </c>
      <c r="F16" s="1" t="s">
        <v>466</v>
      </c>
      <c r="G16" s="1" t="s">
        <v>466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516</v>
      </c>
      <c r="B17" s="1" t="s">
        <v>132</v>
      </c>
      <c r="C17" s="1" t="s">
        <v>133</v>
      </c>
      <c r="D17" s="1" t="s">
        <v>134</v>
      </c>
      <c r="E17" s="1" t="s">
        <v>517</v>
      </c>
      <c r="F17" s="1" t="s">
        <v>518</v>
      </c>
      <c r="G17" s="1" t="s">
        <v>519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520</v>
      </c>
      <c r="B18" s="1" t="s">
        <v>466</v>
      </c>
      <c r="C18" s="1" t="s">
        <v>466</v>
      </c>
      <c r="D18" s="1" t="s">
        <v>466</v>
      </c>
      <c r="E18" s="1" t="s">
        <v>466</v>
      </c>
      <c r="F18" s="1" t="s">
        <v>466</v>
      </c>
      <c r="G18" s="1" t="s">
        <v>466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521</v>
      </c>
      <c r="B19" s="1" t="s">
        <v>522</v>
      </c>
      <c r="C19" s="1" t="s">
        <v>523</v>
      </c>
      <c r="D19" s="1" t="s">
        <v>524</v>
      </c>
      <c r="E19" s="1" t="s">
        <v>525</v>
      </c>
      <c r="F19" s="1" t="s">
        <v>526</v>
      </c>
      <c r="G19" s="1" t="s">
        <v>527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 t="s">
        <v>528</v>
      </c>
      <c r="C20" s="1" t="s">
        <v>529</v>
      </c>
      <c r="D20" s="1" t="s">
        <v>530</v>
      </c>
      <c r="E20" s="1" t="s">
        <v>466</v>
      </c>
      <c r="F20" s="1" t="s">
        <v>466</v>
      </c>
      <c r="G20" s="1" t="s">
        <v>466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531</v>
      </c>
      <c r="B21" s="1" t="s">
        <v>532</v>
      </c>
      <c r="C21" s="1" t="s">
        <v>533</v>
      </c>
      <c r="D21" s="1" t="s">
        <v>534</v>
      </c>
      <c r="E21" s="1" t="s">
        <v>535</v>
      </c>
      <c r="F21" s="1" t="s">
        <v>536</v>
      </c>
      <c r="G21" s="1" t="s">
        <v>537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538</v>
      </c>
      <c r="B22" s="1" t="s">
        <v>539</v>
      </c>
      <c r="C22" s="1" t="s">
        <v>540</v>
      </c>
      <c r="D22" s="1" t="s">
        <v>541</v>
      </c>
      <c r="E22" s="1" t="s">
        <v>542</v>
      </c>
      <c r="F22" s="1" t="s">
        <v>543</v>
      </c>
      <c r="G22" s="1" t="s">
        <v>544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103</v>
      </c>
      <c r="B23" s="1" t="s">
        <v>545</v>
      </c>
      <c r="C23" s="1" t="s">
        <v>546</v>
      </c>
      <c r="D23" s="1" t="s">
        <v>547</v>
      </c>
      <c r="E23" s="1" t="s">
        <v>466</v>
      </c>
      <c r="F23" s="1" t="s">
        <v>466</v>
      </c>
      <c r="G23" s="1" t="s">
        <v>466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548</v>
      </c>
      <c r="B24" s="1" t="s">
        <v>549</v>
      </c>
      <c r="C24" s="1" t="s">
        <v>550</v>
      </c>
      <c r="D24" s="1" t="s">
        <v>551</v>
      </c>
      <c r="E24" s="1" t="s">
        <v>552</v>
      </c>
      <c r="F24" s="1" t="s">
        <v>552</v>
      </c>
      <c r="G24" s="1" t="s">
        <v>552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553</v>
      </c>
      <c r="B25" s="1" t="s">
        <v>554</v>
      </c>
      <c r="C25" s="1" t="s">
        <v>555</v>
      </c>
      <c r="D25" s="1" t="s">
        <v>556</v>
      </c>
      <c r="E25" s="1" t="s">
        <v>557</v>
      </c>
      <c r="F25" s="1" t="s">
        <v>557</v>
      </c>
      <c r="G25" s="1" t="s">
        <v>466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558</v>
      </c>
      <c r="B26" s="1" t="s">
        <v>559</v>
      </c>
      <c r="C26" s="1" t="s">
        <v>560</v>
      </c>
      <c r="D26" s="1" t="s">
        <v>561</v>
      </c>
      <c r="E26" s="1" t="s">
        <v>466</v>
      </c>
      <c r="F26" s="1" t="s">
        <v>466</v>
      </c>
      <c r="G26" s="1" t="s">
        <v>466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562</v>
      </c>
      <c r="B2" s="1" t="s">
        <v>563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564</v>
      </c>
      <c r="B3" s="1" t="s">
        <v>565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566</v>
      </c>
      <c r="B4" s="1" t="s">
        <v>567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568</v>
      </c>
      <c r="B5" s="1" t="s">
        <v>569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570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571</v>
      </c>
      <c r="B7" s="1" t="s">
        <v>572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573</v>
      </c>
      <c r="B8" s="4" t="s">
        <v>574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575</v>
      </c>
      <c r="B9" s="1" t="s">
        <v>576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577</v>
      </c>
      <c r="B10" s="1" t="s">
        <v>578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579</v>
      </c>
      <c r="B11" s="1" t="s">
        <v>576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580</v>
      </c>
      <c r="B12" s="1" t="s">
        <v>581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582</v>
      </c>
      <c r="B13" s="1" t="s">
        <v>583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584</v>
      </c>
      <c r="B14" s="1" t="s">
        <v>581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585</v>
      </c>
      <c r="B15" s="1" t="s">
        <v>586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587</v>
      </c>
      <c r="B16" s="1">
        <v>93.0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588</v>
      </c>
      <c r="B17" s="1" t="s">
        <v>589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590</v>
      </c>
      <c r="B18" s="1">
        <v>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591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592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593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594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595</v>
      </c>
      <c r="B23" s="1">
        <v>1.7304192E9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596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597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598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599</v>
      </c>
      <c r="B27" s="1">
        <v>0.706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600</v>
      </c>
      <c r="B28" s="1">
        <v>0.713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601</v>
      </c>
      <c r="B29" s="1">
        <v>0.6131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602</v>
      </c>
      <c r="B30" s="1">
        <v>0.8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603</v>
      </c>
      <c r="B31" s="1">
        <v>0.706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604</v>
      </c>
      <c r="B32" s="1">
        <v>0.713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605</v>
      </c>
      <c r="B33" s="1">
        <v>0.6131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606</v>
      </c>
      <c r="B34" s="1">
        <v>0.8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607</v>
      </c>
      <c r="B35" s="1">
        <v>1.841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608</v>
      </c>
      <c r="B36" s="1">
        <v>-0.62871486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609</v>
      </c>
      <c r="B37" s="1">
        <v>326105.0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610</v>
      </c>
      <c r="B38" s="1">
        <v>326105.0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611</v>
      </c>
      <c r="B39" s="1">
        <v>339931.0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612</v>
      </c>
      <c r="B40" s="1">
        <v>315280.0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613</v>
      </c>
      <c r="B41" s="1">
        <v>315280.0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614</v>
      </c>
      <c r="B42" s="1">
        <v>0.5924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615</v>
      </c>
      <c r="B43" s="1">
        <v>0.6569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616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617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618</v>
      </c>
      <c r="B46" s="1">
        <v>3.9088532E7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619</v>
      </c>
      <c r="B47" s="1">
        <v>0.6131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620</v>
      </c>
      <c r="B48" s="1">
        <v>4.46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621</v>
      </c>
      <c r="B49" s="1">
        <v>6.1907716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622</v>
      </c>
      <c r="B50" s="1">
        <v>0.92258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623</v>
      </c>
      <c r="B51" s="1">
        <v>1.64779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624</v>
      </c>
      <c r="B52" s="1" t="s">
        <v>625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626</v>
      </c>
      <c r="B53" s="1">
        <v>1.26787392E8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627</v>
      </c>
      <c r="B54" s="1">
        <v>2.1329536E7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628</v>
      </c>
      <c r="B55" s="1">
        <v>5.53662E7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629</v>
      </c>
      <c r="B56" s="1">
        <v>6362493.0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630</v>
      </c>
      <c r="B57" s="1">
        <v>5610085.0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631</v>
      </c>
      <c r="B58" s="1">
        <v>1.7276544E9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632</v>
      </c>
      <c r="B59" s="1">
        <v>1.7303328E9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633</v>
      </c>
      <c r="B60" s="1">
        <v>0.1154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634</v>
      </c>
      <c r="B61" s="1">
        <v>0.01622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635</v>
      </c>
      <c r="B62" s="1">
        <v>0.90428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636</v>
      </c>
      <c r="B63" s="1">
        <v>16.34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637</v>
      </c>
      <c r="B64" s="1">
        <v>0.33200002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638</v>
      </c>
      <c r="B65" s="1">
        <v>6.24218E7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639</v>
      </c>
      <c r="B66" s="1">
        <v>1.052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640</v>
      </c>
      <c r="B67" s="1">
        <v>0.59524715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641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642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643</v>
      </c>
      <c r="B70" s="1">
        <v>1.7197056E9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644</v>
      </c>
      <c r="B71" s="1">
        <v>-7.8896E7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645</v>
      </c>
      <c r="B72" s="1">
        <v>-1.17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646</v>
      </c>
      <c r="B73" s="1">
        <v>-0.91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647</v>
      </c>
      <c r="B74" s="1">
        <v>20.08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648</v>
      </c>
      <c r="B75" s="1">
        <v>-1.607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649</v>
      </c>
      <c r="B76" s="1">
        <v>-0.808931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650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651</v>
      </c>
      <c r="B78" s="1" t="s">
        <v>652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653</v>
      </c>
      <c r="B79" s="1" t="s">
        <v>654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655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656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657</v>
      </c>
      <c r="B82" s="1" t="s">
        <v>658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659</v>
      </c>
      <c r="B83" s="1" t="s">
        <v>658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660</v>
      </c>
      <c r="B84" s="1">
        <v>1.6276518E9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661</v>
      </c>
      <c r="B85" s="1" t="s">
        <v>662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663</v>
      </c>
      <c r="B86" s="1" t="s">
        <v>664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665</v>
      </c>
      <c r="B87" s="1" t="s">
        <v>666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667</v>
      </c>
      <c r="B88" s="1" t="s">
        <v>668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669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670</v>
      </c>
      <c r="B90" s="1">
        <v>0.6262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671</v>
      </c>
      <c r="B91" s="1">
        <v>12.0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672</v>
      </c>
      <c r="B92" s="1">
        <v>4.0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673</v>
      </c>
      <c r="B93" s="1">
        <v>9.0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674</v>
      </c>
      <c r="B94" s="1">
        <v>11.0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675</v>
      </c>
      <c r="B95" s="1">
        <v>1.57143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676</v>
      </c>
      <c r="B96" s="1" t="s">
        <v>677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678</v>
      </c>
      <c r="B97" s="1">
        <v>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679</v>
      </c>
      <c r="B98" s="1">
        <v>4.5852E7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680</v>
      </c>
      <c r="B99" s="1">
        <v>0.831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681</v>
      </c>
      <c r="B100" s="1">
        <v>-7.8886E7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682</v>
      </c>
      <c r="B101" s="1">
        <v>1.26949E8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683</v>
      </c>
      <c r="B102" s="1">
        <v>1.825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684</v>
      </c>
      <c r="B103" s="1">
        <v>2.195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685</v>
      </c>
      <c r="B104" s="1">
        <v>6314000.0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686</v>
      </c>
      <c r="B105" s="1">
        <v>483.394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687</v>
      </c>
      <c r="B106" s="1">
        <v>0.114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688</v>
      </c>
      <c r="B107" s="1">
        <v>-0.25373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689</v>
      </c>
      <c r="B108" s="1">
        <v>-1.2914599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690</v>
      </c>
      <c r="B109" s="1">
        <v>-3.9478E7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691</v>
      </c>
      <c r="B110" s="1">
        <v>-4.1808876E7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692</v>
      </c>
      <c r="B111" s="1">
        <v>-6.4604E7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693</v>
      </c>
      <c r="B112" s="1">
        <v>1.812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694</v>
      </c>
      <c r="B113" s="1">
        <v>-7.76945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695</v>
      </c>
      <c r="B114" s="1" t="s">
        <v>625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696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54</v>
      </c>
      <c r="B3" s="1">
        <v>0.0</v>
      </c>
      <c r="C3" s="1">
        <v>-16.0</v>
      </c>
      <c r="D3" s="1">
        <v>-33.0</v>
      </c>
      <c r="E3" s="1">
        <v>-56.0</v>
      </c>
      <c r="F3" s="1">
        <v>-59.0</v>
      </c>
      <c r="G3" s="1">
        <f>IF(F3*FORECAST(G2,B3:F3,B2:F2)&gt;0,FORECAST(G2,B3:F3,B2:F2),F3)*$X$1</f>
        <v>-80.2</v>
      </c>
      <c r="H3" s="1">
        <f>IF(G3*FORECAST(H2,B3:G3,B2:G2)&gt;0,FORECAST(H2,B3:G3,B2:G2),G3)*$X$1</f>
        <v>-96</v>
      </c>
      <c r="I3" s="1">
        <f>IF(H3*FORECAST(I2,B3:H3,B2:H2)&gt;0,FORECAST(I2,B3:H3,B2:H2),H3)*$X$1</f>
        <v>-111.8</v>
      </c>
      <c r="J3" s="1">
        <f>IF(I3*FORECAST(J2,B3:I3,B2:I2)&gt;0,FORECAST(J2,B3:I3,B2:I2),I3)*$X$1</f>
        <v>-127.6</v>
      </c>
      <c r="K3" s="1">
        <f>IF(J3*FORECAST(K2,B3:J3,B2:J2)&gt;0,FORECAST(K2,B3:J3,B2:J2),J3)*$X$1</f>
        <v>-143.4</v>
      </c>
      <c r="L3" s="1">
        <f>IF(K3*FORECAST(L2,B3:K3,B2:K2)&gt;0,FORECAST(L2,B3:K3,B2:K2),K3)*$X$1</f>
        <v>-159.2</v>
      </c>
      <c r="M3" s="1">
        <f>IF(L3*FORECAST(M2,B3:L3,B2:L2)&gt;0,FORECAST(M2,B3:L3,B2:L2),L3)*$X$1</f>
        <v>-175</v>
      </c>
      <c r="N3" s="5">
        <f>IF(M3*FORECAST(N2,B3:M3,B2:M2)&gt;0,FORECAST(N2,B3:M3,B2:M2),M3)*$X$1</f>
        <v>-190.8</v>
      </c>
      <c r="O3" s="5">
        <f>IF(N3*FORECAST(O2,B3:N3,B2:N2)&gt;0,FORECAST(O2,B3:N3,B2:N2),N3)*$X$1</f>
        <v>-206.6</v>
      </c>
      <c r="P3" s="5">
        <f>IF(O3*FORECAST(P2,B3:O3,B2:O2)&gt;0,FORECAST(P2,B3:O3,B2:O2),O3)*$X$1</f>
        <v>-222.4</v>
      </c>
      <c r="Q3" s="5">
        <f>IF(P3*FORECAST(Q2,B3:P3,B2:P2)&gt;0,FORECAST(Q2,B3:P3,B2:P2),P3)*$X$1</f>
        <v>-238.2</v>
      </c>
      <c r="R3" s="5">
        <f>IF(Q3*FORECAST(R2,B3:Q3,B2:Q2)&gt;0,FORECAST(R2,B3:Q3,B2:Q2),Q3)*$X$1</f>
        <v>-254</v>
      </c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9.0</v>
      </c>
      <c r="C4" s="1">
        <v>-11.0</v>
      </c>
      <c r="D4" s="1">
        <v>-205.0</v>
      </c>
      <c r="E4" s="1">
        <v>-102.0</v>
      </c>
      <c r="F4" s="1">
        <v>55.0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697</v>
      </c>
      <c r="B5" s="1">
        <v>3.0</v>
      </c>
      <c r="C5" s="1">
        <v>3.0</v>
      </c>
      <c r="D5" s="1">
        <v>22.0</v>
      </c>
      <c r="E5" s="1">
        <v>47.0</v>
      </c>
      <c r="F5" s="1">
        <v>54.0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698</v>
      </c>
      <c r="L7" s="1">
        <f>IF(R3*FORECAST(R2,B3:R3,B2:R2)&gt;0,FORECAST(R2,B3:R3,B2:R2),Q3)*$X$1 * (1+0.02)/(0.0874-0.02)</f>
        <v>-3843.916914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699</v>
      </c>
      <c r="L8" s="6">
        <f t="array" ref="L8">NPV(0.0874,H3:R3)</f>
        <v>-1115.748036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700</v>
      </c>
      <c r="L9" s="6">
        <f t="array" ref="L9">NPV(0.0874,H16:R16)</f>
        <v>-1529.29538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701</v>
      </c>
      <c r="L10" s="6">
        <f>L8 + L9</f>
        <v>-2645.043416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55.0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702</v>
      </c>
      <c r="L12" s="6">
        <f>L10 - L11</f>
        <v>-2700.043416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703</v>
      </c>
      <c r="L13" s="1">
        <v>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-50.000804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-3843.916914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-17.0</v>
      </c>
      <c r="C3" s="1">
        <v>-29.0</v>
      </c>
      <c r="D3" s="1">
        <v>-68.0</v>
      </c>
      <c r="E3" s="1">
        <v>-103.0</v>
      </c>
      <c r="F3" s="1">
        <v>-97.0</v>
      </c>
      <c r="G3" s="1">
        <f>IF(F3*FORECAST(G2,B3:F3,B2:F2)&gt;0,FORECAST(G2,B3:F3,B2:F2),F3)*$X$1</f>
        <v>-133</v>
      </c>
      <c r="H3" s="1">
        <f>IF(G3*FORECAST(H2,B3:G3,B2:G2)&gt;0,FORECAST(H2,B3:G3,B2:G2),G3)*$X$1</f>
        <v>-156.4</v>
      </c>
      <c r="I3" s="1">
        <f>IF(H3*FORECAST(I2,B3:H3,B2:H2)&gt;0,FORECAST(I2,B3:H3,B2:H2),H3)*$X$1</f>
        <v>-179.8</v>
      </c>
      <c r="J3" s="1">
        <f>IF(I3*FORECAST(J2,B3:I3,B2:I2)&gt;0,FORECAST(J2,B3:I3,B2:I2),I3)*$X$1</f>
        <v>-203.2</v>
      </c>
      <c r="K3" s="1">
        <f>IF(J3*FORECAST(K2,B3:J3,B2:J2)&gt;0,FORECAST(K2,B3:J3,B2:J2),J3)*$X$1</f>
        <v>-226.6</v>
      </c>
      <c r="L3" s="1">
        <f>IF(K3*FORECAST(L2,B3:K3,B2:K2)&gt;0,FORECAST(L2,B3:K3,B2:K2),K3)*$X$1</f>
        <v>-250</v>
      </c>
      <c r="M3" s="1">
        <f>IF(L3*FORECAST(M2,B3:L3,B2:L2)&gt;0,FORECAST(M2,B3:L3,B2:L2),L3)*$X$1</f>
        <v>-273.4</v>
      </c>
      <c r="N3" s="5">
        <f>IF(M3*FORECAST(N2,B3:M3,B2:M2)&gt;0,FORECAST(N2,B3:M3,B2:M2),M3)*$X$1</f>
        <v>-296.8</v>
      </c>
      <c r="O3" s="5">
        <f>IF(N3*FORECAST(O2,B3:N3,B2:N2)&gt;0,FORECAST(O2,B3:N3,B2:N2),N3)*$X$1</f>
        <v>-320.2</v>
      </c>
      <c r="P3" s="5">
        <f>IF(O3*FORECAST(P2,B3:O3,B2:O2)&gt;0,FORECAST(P2,B3:O3,B2:O2),O3)*$X$1</f>
        <v>-343.6</v>
      </c>
      <c r="Q3" s="5">
        <f>IF(P3*FORECAST(Q2,B3:P3,B2:P2)&gt;0,FORECAST(Q2,B3:P3,B2:P2),P3)*$X$1</f>
        <v>-367</v>
      </c>
      <c r="R3" s="5">
        <f>IF(Q3*FORECAST(R2,B3:Q3,B2:Q2)&gt;0,FORECAST(R2,B3:Q3,B2:Q2),Q3)*$X$1</f>
        <v>-390.4</v>
      </c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9.0</v>
      </c>
      <c r="C4" s="1">
        <v>-11.0</v>
      </c>
      <c r="D4" s="1">
        <v>-205.0</v>
      </c>
      <c r="E4" s="1">
        <v>-102.0</v>
      </c>
      <c r="F4" s="1">
        <v>55.0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697</v>
      </c>
      <c r="B5" s="1">
        <v>3.0</v>
      </c>
      <c r="C5" s="1">
        <v>3.0</v>
      </c>
      <c r="D5" s="1">
        <v>22.0</v>
      </c>
      <c r="E5" s="1">
        <v>47.0</v>
      </c>
      <c r="F5" s="1">
        <v>54.0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698</v>
      </c>
      <c r="L7" s="1">
        <f>IF(R3*FORECAST(R2,B3:R3,B2:R2)&gt;0,FORECAST(R2,B3:R3,B2:R2),Q3)*$X$1 * (1+0.02)/(0.0874-0.02)</f>
        <v>-5908.130564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699</v>
      </c>
      <c r="L8" s="6">
        <f t="array" ref="L8">NPV(0.0874,H3:R3)</f>
        <v>-1750.426388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700</v>
      </c>
      <c r="L9" s="6">
        <f t="array" ref="L9">NPV(0.0874,H16:R16)</f>
        <v>-2350.539041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701</v>
      </c>
      <c r="L10" s="6">
        <f>L8 + L9</f>
        <v>-4100.965429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55.0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702</v>
      </c>
      <c r="L12" s="6">
        <f>L10 - L11</f>
        <v>-4155.965429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703</v>
      </c>
      <c r="L13" s="1">
        <v>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-76.96232276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-5908.130564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