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<sst xmlns="http://schemas.openxmlformats.org/spreadsheetml/2006/main" count="1096" uniqueCount="984">
  <si>
    <t>ticker</t>
  </si>
  <si>
    <t>OMER</t>
  </si>
  <si>
    <t>nombre</t>
  </si>
  <si>
    <t>OMER S P A</t>
  </si>
  <si>
    <t>empresa</t>
  </si>
  <si>
    <t>Heavy Machinery &amp; Vehicles</t>
  </si>
  <si>
    <t>Open</t>
  </si>
  <si>
    <t>Target Price</t>
  </si>
  <si>
    <t>Upside</t>
  </si>
  <si>
    <t>39.79%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</si>
  <si>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</si>
  <si>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</si>
  <si>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</si>
  <si>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</si>
  <si>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</si>
  <si>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</si>
  <si>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</si>
  <si>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</si>
  <si>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1333.33%</t>
  </si>
  <si>
    <t>Total Assets Growth</t>
  </si>
  <si>
    <t>-6.52%</t>
  </si>
  <si>
    <t>Net Property, Plant and Equipment Growth</t>
  </si>
  <si>
    <t>54.55%</t>
  </si>
  <si>
    <t>EBITDA Growth</t>
  </si>
  <si>
    <t>14.42%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</si>
  <si>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</si>
  <si>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</si>
  <si>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</si>
  <si>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</si>
  <si>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</si>
  <si>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</si>
  <si>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</si>
  <si>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</si>
  <si>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</si>
  <si>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</si>
  <si>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</si>
  <si>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</si>
  <si>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</si>
  <si>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</si>
  <si>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</si>
  <si>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</si>
  <si>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</si>
  <si>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</si>
  <si>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</si>
  <si>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</si>
  <si>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</si>
  <si>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</si>
  <si>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</si>
  <si>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</si>
  <si>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</si>
  <si>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</si>
  <si>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</si>
  <si>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</si>
  <si>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</si>
  <si>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</si>
  <si>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</si>
  <si>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</si>
  <si>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</si>
  <si>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</si>
  <si>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</si>
  <si>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</si>
  <si>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</si>
  <si>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</si>
  <si>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</si>
  <si>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</si>
  <si>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</si>
  <si>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</si>
  <si>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</si>
  <si>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</si>
  <si>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</si>
  <si>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</si>
  <si>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</si>
  <si>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</si>
  <si>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</si>
  <si>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</si>
  <si>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</si>
  <si>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</si>
  <si>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</si>
  <si>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</si>
  <si>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</si>
  <si>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</si>
  <si>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</si>
  <si>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</si>
  <si>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</si>
  <si>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</si>
  <si>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</si>
  <si>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</si>
  <si>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</si>
  <si>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</si>
  <si>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Income Taxes Payable</t>
  </si>
  <si>
    <t>Other Current Liabilities</t>
  </si>
  <si>
    <t>Total Current Liabilities</t>
  </si>
  <si>
    <t>Long-Term Debt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</si>
  <si>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</si>
  <si>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</si>
  <si>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</si>
  <si>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</si>
  <si>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</si>
  <si>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</si>
  <si>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</si>
  <si>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</si>
  <si>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</si>
  <si>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</si>
  <si>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</si>
  <si>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</si>
  <si>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</si>
  <si>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</si>
  <si>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</si>
  <si>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0.96</t>
  </si>
  <si>
    <t>1.4</t>
  </si>
  <si>
    <t>1.69</t>
  </si>
  <si>
    <t>1.93</t>
  </si>
  <si>
    <t>Tangible Book Value</t>
  </si>
  <si>
    <t>Tangible Book Value Per Share</t>
  </si>
  <si>
    <t>1.21</t>
  </si>
  <si>
    <t>1.44</t>
  </si>
  <si>
    <t>1.68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</si>
  <si>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</si>
  <si>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</si>
  <si>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</si>
  <si>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</si>
  <si>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</si>
  <si>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</si>
  <si>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</si>
  <si>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</si>
  <si>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</si>
  <si>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</si>
  <si>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</si>
  <si>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</si>
  <si>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</si>
  <si>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</si>
  <si>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</si>
  <si>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</si>
  <si>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</si>
  <si>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</si>
  <si>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</si>
  <si>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</si>
  <si>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</si>
  <si>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</si>
  <si>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</si>
  <si>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</si>
  <si>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</si>
  <si>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</si>
  <si>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</si>
  <si>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</si>
  <si>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</si>
  <si>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</si>
  <si>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</si>
  <si>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</si>
  <si>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</si>
  <si>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</si>
  <si>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</si>
  <si>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</si>
  <si>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</si>
  <si>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</si>
  <si>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</si>
  <si>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0.25</t>
  </si>
  <si>
    <t>0.36</t>
  </si>
  <si>
    <t>0.29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</si>
  <si>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</si>
  <si>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</si>
  <si>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</si>
  <si>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</si>
  <si>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</si>
  <si>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</si>
  <si>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</t>
  </si>
  <si>
    <t>0.3</t>
  </si>
  <si>
    <t>0.24</t>
  </si>
  <si>
    <t>Normalized Diluted EPS</t>
  </si>
  <si>
    <t>Dividend Per Share</t>
  </si>
  <si>
    <t>0.05</t>
  </si>
  <si>
    <t>0.06</t>
  </si>
  <si>
    <t>Payout Ratio</t>
  </si>
  <si>
    <t>20.34</t>
  </si>
  <si>
    <t>31.71</t>
  </si>
  <si>
    <t>48.92</t>
  </si>
  <si>
    <t>17.04</t>
  </si>
  <si>
    <t>EBITDA</t>
  </si>
  <si>
    <t>EBITA</t>
  </si>
  <si>
    <t>EBIT</t>
  </si>
  <si>
    <t>EBITDAR</t>
  </si>
  <si>
    <t>Total Revenues (As Reported)</t>
  </si>
  <si>
    <t>Effective Tax Rate - (Ratio)</t>
  </si>
  <si>
    <t>4.27</t>
  </si>
  <si>
    <t>19.41</t>
  </si>
  <si>
    <t>25.94</t>
  </si>
  <si>
    <t>24.81</t>
  </si>
  <si>
    <t>26.57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</si>
  <si>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</si>
  <si>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</si>
  <si>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</si>
  <si>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</si>
  <si>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</si>
  <si>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</si>
  <si>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</si>
  <si>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</si>
  <si>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</si>
  <si>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</si>
  <si>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</si>
  <si>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</si>
  <si>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</si>
  <si>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8.4</t>
  </si>
  <si>
    <t>11.04</t>
  </si>
  <si>
    <t>15.33</t>
  </si>
  <si>
    <t>10.69</t>
  </si>
  <si>
    <t>10.55</t>
  </si>
  <si>
    <t>Return on Total Capital</t>
  </si>
  <si>
    <t>11.19</t>
  </si>
  <si>
    <t>15.48</t>
  </si>
  <si>
    <t>21.7</t>
  </si>
  <si>
    <t>14.23</t>
  </si>
  <si>
    <t>13.68</t>
  </si>
  <si>
    <t>Return On Equity %</t>
  </si>
  <si>
    <t>20.58</t>
  </si>
  <si>
    <t>25.3</t>
  </si>
  <si>
    <t>31.8</t>
  </si>
  <si>
    <t>18.78</t>
  </si>
  <si>
    <t>16.17</t>
  </si>
  <si>
    <t>Return on Common Equity</t>
  </si>
  <si>
    <t>Margin Analysis</t>
  </si>
  <si>
    <t>Gross Profit Margin %</t>
  </si>
  <si>
    <t>50.58</t>
  </si>
  <si>
    <t>53.91</t>
  </si>
  <si>
    <t>54.64</t>
  </si>
  <si>
    <t>49.59</t>
  </si>
  <si>
    <t>48.95</t>
  </si>
  <si>
    <t>SG&amp;A Margin</t>
  </si>
  <si>
    <t>30.89</t>
  </si>
  <si>
    <t>29.19</t>
  </si>
  <si>
    <t>25.39</t>
  </si>
  <si>
    <t>25.81</t>
  </si>
  <si>
    <t>27.15</t>
  </si>
  <si>
    <t>EBITDA Margin %</t>
  </si>
  <si>
    <t>19.09</t>
  </si>
  <si>
    <t>24.33</t>
  </si>
  <si>
    <t>28.4</t>
  </si>
  <si>
    <t>22.65</t>
  </si>
  <si>
    <t>21.45</t>
  </si>
  <si>
    <t>EBITA Margin %</t>
  </si>
  <si>
    <t>16.46</t>
  </si>
  <si>
    <t>21.33</t>
  </si>
  <si>
    <t>25.71</t>
  </si>
  <si>
    <t>20.12</t>
  </si>
  <si>
    <t>18.62</t>
  </si>
  <si>
    <t>EBIT Margin %</t>
  </si>
  <si>
    <t>16.3</t>
  </si>
  <si>
    <t>21.2</t>
  </si>
  <si>
    <t>25.1</t>
  </si>
  <si>
    <t>18.91</t>
  </si>
  <si>
    <t>17.51</t>
  </si>
  <si>
    <t>Income From Continuing Operations Margin %</t>
  </si>
  <si>
    <t>15.19</t>
  </si>
  <si>
    <t>16.72</t>
  </si>
  <si>
    <t>18.61</t>
  </si>
  <si>
    <t>13.91</t>
  </si>
  <si>
    <t>12.14</t>
  </si>
  <si>
    <t>Net Income Margin %</t>
  </si>
  <si>
    <t>Net Avail. For Common Margin %</t>
  </si>
  <si>
    <t>Normalized Net Income Margin</t>
  </si>
  <si>
    <t>9.92</t>
  </si>
  <si>
    <t>12.97</t>
  </si>
  <si>
    <t>15.7</t>
  </si>
  <si>
    <t>11.61</t>
  </si>
  <si>
    <t>10.33</t>
  </si>
  <si>
    <t>Levered Free Cash Flow Margin</t>
  </si>
  <si>
    <t>-4.86</t>
  </si>
  <si>
    <t>-9.65</t>
  </si>
  <si>
    <t>22.12</t>
  </si>
  <si>
    <t>-18.54</t>
  </si>
  <si>
    <t>14.3</t>
  </si>
  <si>
    <t>Unlevered Free Cash Flow Margin</t>
  </si>
  <si>
    <t>-4.59</t>
  </si>
  <si>
    <t>-9.37</t>
  </si>
  <si>
    <t>22.3</t>
  </si>
  <si>
    <t>-18.22</t>
  </si>
  <si>
    <t>14.93</t>
  </si>
  <si>
    <t>Asset Turnover</t>
  </si>
  <si>
    <t>0.82</t>
  </si>
  <si>
    <t>0.83</t>
  </si>
  <si>
    <t>0.98</t>
  </si>
  <si>
    <t>0.9</t>
  </si>
  <si>
    <t>Fixed Assets Turnover</t>
  </si>
  <si>
    <t>2.14</t>
  </si>
  <si>
    <t>2.64</t>
  </si>
  <si>
    <t>6.18</t>
  </si>
  <si>
    <t>9.33</t>
  </si>
  <si>
    <t>9.22</t>
  </si>
  <si>
    <t>Receivables Turnover (Average Receivables)</t>
  </si>
  <si>
    <t>4.18</t>
  </si>
  <si>
    <t>8.5</t>
  </si>
  <si>
    <t>5.17</t>
  </si>
  <si>
    <t>4.06</t>
  </si>
  <si>
    <t>Inventory Turnover (Average Inventory)</t>
  </si>
  <si>
    <t>3.55</t>
  </si>
  <si>
    <t>2.4</t>
  </si>
  <si>
    <t>2.22</t>
  </si>
  <si>
    <t>2.09</t>
  </si>
  <si>
    <t>Short Term Liquidity</t>
  </si>
  <si>
    <t>Current Ratio</t>
  </si>
  <si>
    <t>1.97</t>
  </si>
  <si>
    <t>2.23</t>
  </si>
  <si>
    <t>3.03</t>
  </si>
  <si>
    <t>4.12</t>
  </si>
  <si>
    <t>3.67</t>
  </si>
  <si>
    <t>Quick Ratio</t>
  </si>
  <si>
    <t>1.54</t>
  </si>
  <si>
    <t>1.64</t>
  </si>
  <si>
    <t>2.66</t>
  </si>
  <si>
    <t>Operating Cash Flow to Current Liabilities</t>
  </si>
  <si>
    <t>0.33</t>
  </si>
  <si>
    <t>0.1</t>
  </si>
  <si>
    <t>-0.45</t>
  </si>
  <si>
    <t>1.01</t>
  </si>
  <si>
    <t>Days Sales Outstanding (Average Receivables)</t>
  </si>
  <si>
    <t>87.34</t>
  </si>
  <si>
    <t>61.03</t>
  </si>
  <si>
    <t>42.93</t>
  </si>
  <si>
    <t>70.58</t>
  </si>
  <si>
    <t>89.92</t>
  </si>
  <si>
    <t>Days Outstanding Inventory (Average Inventory)</t>
  </si>
  <si>
    <t>102.77</t>
  </si>
  <si>
    <t>152.29</t>
  </si>
  <si>
    <t>164.18</t>
  </si>
  <si>
    <t>189.59</t>
  </si>
  <si>
    <t>174.73</t>
  </si>
  <si>
    <t>Average Days Payable Outstanding</t>
  </si>
  <si>
    <t>126.52</t>
  </si>
  <si>
    <t>143.72</t>
  </si>
  <si>
    <t>130.05</t>
  </si>
  <si>
    <t>110.36</t>
  </si>
  <si>
    <t>115.25</t>
  </si>
  <si>
    <t>Cash Conversion Cycle (Average Days)</t>
  </si>
  <si>
    <t>63.58</t>
  </si>
  <si>
    <t>69.6</t>
  </si>
  <si>
    <t>77.06</t>
  </si>
  <si>
    <t>149.81</t>
  </si>
  <si>
    <t>149.39</t>
  </si>
  <si>
    <t>Long Term Solvency</t>
  </si>
  <si>
    <t>Total Debt/Equity</t>
  </si>
  <si>
    <t>23.91</t>
  </si>
  <si>
    <t>35.45</t>
  </si>
  <si>
    <t>16.36</t>
  </si>
  <si>
    <t>8.62</t>
  </si>
  <si>
    <t>4.88</t>
  </si>
  <si>
    <t>Total Debt / Total Capital</t>
  </si>
  <si>
    <t>19.29</t>
  </si>
  <si>
    <t>26.17</t>
  </si>
  <si>
    <t>14.06</t>
  </si>
  <si>
    <t>7.94</t>
  </si>
  <si>
    <t>4.65</t>
  </si>
  <si>
    <t>LT Debt/Equity</t>
  </si>
  <si>
    <t>11.12</t>
  </si>
  <si>
    <t>20.5</t>
  </si>
  <si>
    <t>10.07</t>
  </si>
  <si>
    <t>5.39</t>
  </si>
  <si>
    <t>2.26</t>
  </si>
  <si>
    <t>Long-Term Debt / Total Capital</t>
  </si>
  <si>
    <t>8.97</t>
  </si>
  <si>
    <t>15.13</t>
  </si>
  <si>
    <t>8.66</t>
  </si>
  <si>
    <t>4.96</t>
  </si>
  <si>
    <t>2.15</t>
  </si>
  <si>
    <t>Total Liabilities / Total Assets</t>
  </si>
  <si>
    <t>40.92</t>
  </si>
  <si>
    <t>48.61</t>
  </si>
  <si>
    <t>38.62</t>
  </si>
  <si>
    <t>27.53</t>
  </si>
  <si>
    <t>27.75</t>
  </si>
  <si>
    <t>EBIT / Interest Expense</t>
  </si>
  <si>
    <t>37.69</t>
  </si>
  <si>
    <t>47.13</t>
  </si>
  <si>
    <t>86.09</t>
  </si>
  <si>
    <t>36.16</t>
  </si>
  <si>
    <t>17.39</t>
  </si>
  <si>
    <t>EBITDA / Interest Expense</t>
  </si>
  <si>
    <t>44.13</t>
  </si>
  <si>
    <t>54.1</t>
  </si>
  <si>
    <t>97.42</t>
  </si>
  <si>
    <t>43.31</t>
  </si>
  <si>
    <t>21.31</t>
  </si>
  <si>
    <t>(EBITDA - Capex) / Interest Expense</t>
  </si>
  <si>
    <t>8.06</t>
  </si>
  <si>
    <t>41.39</t>
  </si>
  <si>
    <t>86.65</t>
  </si>
  <si>
    <t>38.11</t>
  </si>
  <si>
    <t>15.57</t>
  </si>
  <si>
    <t>Total Debt / EBITDA</t>
  </si>
  <si>
    <t>0.93</t>
  </si>
  <si>
    <t>0.42</t>
  </si>
  <si>
    <t>0.31</t>
  </si>
  <si>
    <t>0.18</t>
  </si>
  <si>
    <t>Net Debt / EBITDA</t>
  </si>
  <si>
    <t>0.07</t>
  </si>
  <si>
    <t>0.38</t>
  </si>
  <si>
    <t>-1.2</t>
  </si>
  <si>
    <t>-0.71</t>
  </si>
  <si>
    <t>-1.33</t>
  </si>
  <si>
    <t>Total Debt / (EBITDA - Capex)</t>
  </si>
  <si>
    <t>5.48</t>
  </si>
  <si>
    <t>1.22</t>
  </si>
  <si>
    <t>0.47</t>
  </si>
  <si>
    <t>0.35</t>
  </si>
  <si>
    <t>Net Debt / (EBITDA - Capex)</t>
  </si>
  <si>
    <t>0.39</t>
  </si>
  <si>
    <t>0.49</t>
  </si>
  <si>
    <t>-1.35</t>
  </si>
  <si>
    <t>-0.8</t>
  </si>
  <si>
    <t>-1.83</t>
  </si>
  <si>
    <t>Growth Over Prior Year</t>
  </si>
  <si>
    <t>Total Revenues, 1 Yr. Growth %</t>
  </si>
  <si>
    <t>45.79</t>
  </si>
  <si>
    <t>16.87</t>
  </si>
  <si>
    <t>45.6</t>
  </si>
  <si>
    <t>9.15</t>
  </si>
  <si>
    <t>Gross Profit, 1 Yr. Growth %</t>
  </si>
  <si>
    <t>37.11</t>
  </si>
  <si>
    <t>24.55</t>
  </si>
  <si>
    <t>47.58</t>
  </si>
  <si>
    <t>-1.22</t>
  </si>
  <si>
    <t>13.21</t>
  </si>
  <si>
    <t>EBITDA, 1 Yr. Growth %</t>
  </si>
  <si>
    <t>91.43</t>
  </si>
  <si>
    <t>48.98</t>
  </si>
  <si>
    <t>69.97</t>
  </si>
  <si>
    <t>-12.96</t>
  </si>
  <si>
    <t>8.41</t>
  </si>
  <si>
    <t>EBITA, 1 Yr. Growth %</t>
  </si>
  <si>
    <t>117.9</t>
  </si>
  <si>
    <t>51.44</t>
  </si>
  <si>
    <t>75.49</t>
  </si>
  <si>
    <t>-14.55</t>
  </si>
  <si>
    <t>5.77</t>
  </si>
  <si>
    <t>EBIT, 1 Yr. Growth %</t>
  </si>
  <si>
    <t>115.81</t>
  </si>
  <si>
    <t>51.97</t>
  </si>
  <si>
    <t>72.37</t>
  </si>
  <si>
    <t>-17.75</t>
  </si>
  <si>
    <t>7.4</t>
  </si>
  <si>
    <t>Earnings From Cont. Operations, 1 Yr. Growth %</t>
  </si>
  <si>
    <t>210.69</t>
  </si>
  <si>
    <t>28.65</t>
  </si>
  <si>
    <t>62.05</t>
  </si>
  <si>
    <t>-18.42</t>
  </si>
  <si>
    <t>0.76</t>
  </si>
  <si>
    <t>Net Income, 1 Yr. Growth %</t>
  </si>
  <si>
    <t>Normalized Net Income, 1 Yr. Growth %</t>
  </si>
  <si>
    <t>116.28</t>
  </si>
  <si>
    <t>52.82</t>
  </si>
  <si>
    <t>76.33</t>
  </si>
  <si>
    <t>-19.29</t>
  </si>
  <si>
    <t>3.17</t>
  </si>
  <si>
    <t>Diluted EPS Before Extra, 1 Yr. Growth %</t>
  </si>
  <si>
    <t>40.91</t>
  </si>
  <si>
    <t>-18.23</t>
  </si>
  <si>
    <t>0.92</t>
  </si>
  <si>
    <t>Accounts Receivable, 1 Yr. Growth %</t>
  </si>
  <si>
    <t>-17.54</t>
  </si>
  <si>
    <t>-15.1</t>
  </si>
  <si>
    <t>24.36</t>
  </si>
  <si>
    <t>119.47</t>
  </si>
  <si>
    <t>15.05</t>
  </si>
  <si>
    <t>Inventory, 1 Yr. Growth %</t>
  </si>
  <si>
    <t>56.09</t>
  </si>
  <si>
    <t>64.32</t>
  </si>
  <si>
    <t>49.18</t>
  </si>
  <si>
    <t>33.98</t>
  </si>
  <si>
    <t>-11.79</t>
  </si>
  <si>
    <t>Net Property, Plant and Equip., 1 Yr. Growth %</t>
  </si>
  <si>
    <t>32.16</t>
  </si>
  <si>
    <t>-33.63</t>
  </si>
  <si>
    <t>-44.41</t>
  </si>
  <si>
    <t>2.36</t>
  </si>
  <si>
    <t>31.04</t>
  </si>
  <si>
    <t>Total Assets, 1 Yr. Growth %</t>
  </si>
  <si>
    <t>25.69</t>
  </si>
  <si>
    <t>7.46</t>
  </si>
  <si>
    <t>39.71</t>
  </si>
  <si>
    <t>2.35</t>
  </si>
  <si>
    <t>14.19</t>
  </si>
  <si>
    <t>Tangible Book Value, 1 Yr. Growth %</t>
  </si>
  <si>
    <t>17.7</t>
  </si>
  <si>
    <t>-6.74</t>
  </si>
  <si>
    <t>44.6</t>
  </si>
  <si>
    <t>19.2</t>
  </si>
  <si>
    <t>16.28</t>
  </si>
  <si>
    <t>Common Equity, 1 Yr. Growth %</t>
  </si>
  <si>
    <t>17.86</t>
  </si>
  <si>
    <t>-6.54</t>
  </si>
  <si>
    <t>66.89</t>
  </si>
  <si>
    <t>20.85</t>
  </si>
  <si>
    <t>13.84</t>
  </si>
  <si>
    <t>Cash From Operations, 1 Yr. Growth %</t>
  </si>
  <si>
    <t>-63.57</t>
  </si>
  <si>
    <t>-133.04</t>
  </si>
  <si>
    <t>-389.11</t>
  </si>
  <si>
    <t>Capital Expenditures, 1 Yr. Growth %</t>
  </si>
  <si>
    <t>-57.18</t>
  </si>
  <si>
    <t>-19.95</t>
  </si>
  <si>
    <t>-5.65</t>
  </si>
  <si>
    <t>145.57</t>
  </si>
  <si>
    <t>Levered Free Cash Flow, 1 Yr. Growth %</t>
  </si>
  <si>
    <t>131.84</t>
  </si>
  <si>
    <t>-433.77</t>
  </si>
  <si>
    <t>-183.2</t>
  </si>
  <si>
    <t>-188.77</t>
  </si>
  <si>
    <t>Unlevered Free Cash Flow, 1 Yr. Growth %</t>
  </si>
  <si>
    <t>138.33</t>
  </si>
  <si>
    <t>-446.62</t>
  </si>
  <si>
    <t>-181.14</t>
  </si>
  <si>
    <t>-194.36</t>
  </si>
  <si>
    <t>Dividend Per Share, 1 Yr. Growth %</t>
  </si>
  <si>
    <t>Compound Annual Growth Rate Over Two Years</t>
  </si>
  <si>
    <t>Total Revenues, 2 Yr. CAGR %</t>
  </si>
  <si>
    <t>30.53</t>
  </si>
  <si>
    <t>30.45</t>
  </si>
  <si>
    <t>26.07</t>
  </si>
  <si>
    <t>12.27</t>
  </si>
  <si>
    <t>Gross Profit, 2 Yr. CAGR %</t>
  </si>
  <si>
    <t>30.68</t>
  </si>
  <si>
    <t>35.58</t>
  </si>
  <si>
    <t>20.91</t>
  </si>
  <si>
    <t>6.12</t>
  </si>
  <si>
    <t>EBITDA, 2 Yr. CAGR %</t>
  </si>
  <si>
    <t>68.87</t>
  </si>
  <si>
    <t>59.13</t>
  </si>
  <si>
    <t>21.63</t>
  </si>
  <si>
    <t>-2.42</t>
  </si>
  <si>
    <t>EBITA, 2 Yr. CAGR %</t>
  </si>
  <si>
    <t>81.66</t>
  </si>
  <si>
    <t>63.02</t>
  </si>
  <si>
    <t>22.46</t>
  </si>
  <si>
    <t>-4.44</t>
  </si>
  <si>
    <t>EBIT, 2 Yr. CAGR %</t>
  </si>
  <si>
    <t>81.1</t>
  </si>
  <si>
    <t>61.85</t>
  </si>
  <si>
    <t>19.07</t>
  </si>
  <si>
    <t>-6.21</t>
  </si>
  <si>
    <t>Earnings From Cont. Operations, 2 Yr. CAGR %</t>
  </si>
  <si>
    <t>99.93</t>
  </si>
  <si>
    <t>44.39</t>
  </si>
  <si>
    <t>14.98</t>
  </si>
  <si>
    <t>-9.34</t>
  </si>
  <si>
    <t>Net Income, 2 Yr. CAGR %</t>
  </si>
  <si>
    <t>Normalized Net Income, 2 Yr. CAGR %</t>
  </si>
  <si>
    <t>81.8</t>
  </si>
  <si>
    <t>64.15</t>
  </si>
  <si>
    <t>19.3</t>
  </si>
  <si>
    <t>-8.95</t>
  </si>
  <si>
    <t>Diluted EPS Before Extra, 2 Yr. CAGR %</t>
  </si>
  <si>
    <t>7.34</t>
  </si>
  <si>
    <t>-9.15</t>
  </si>
  <si>
    <t>Accounts Receivable, 2 Yr. CAGR %</t>
  </si>
  <si>
    <t>-16.33</t>
  </si>
  <si>
    <t>2.75</t>
  </si>
  <si>
    <t>65.2</t>
  </si>
  <si>
    <t>58.9</t>
  </si>
  <si>
    <t>Inventory, 2 Yr. CAGR %</t>
  </si>
  <si>
    <t>60.15</t>
  </si>
  <si>
    <t>56.57</t>
  </si>
  <si>
    <t>41.38</t>
  </si>
  <si>
    <t>8.71</t>
  </si>
  <si>
    <t>Net Property, Plant and Equip., 2 Yr. CAGR %</t>
  </si>
  <si>
    <t>-6.35</t>
  </si>
  <si>
    <t>-39.26</t>
  </si>
  <si>
    <t>-24.56</t>
  </si>
  <si>
    <t>15.82</t>
  </si>
  <si>
    <t>Total Assets, 2 Yr. CAGR %</t>
  </si>
  <si>
    <t>16.21</t>
  </si>
  <si>
    <t>22.53</t>
  </si>
  <si>
    <t>19.58</t>
  </si>
  <si>
    <t>8.11</t>
  </si>
  <si>
    <t>Tangible Book Value, 2 Yr. CAGR %</t>
  </si>
  <si>
    <t>4.77</t>
  </si>
  <si>
    <t>16.13</t>
  </si>
  <si>
    <t>31.29</t>
  </si>
  <si>
    <t>17.73</t>
  </si>
  <si>
    <t>Common Equity, 2 Yr. CAGR %</t>
  </si>
  <si>
    <t>4.95</t>
  </si>
  <si>
    <t>24.89</t>
  </si>
  <si>
    <t>42.02</t>
  </si>
  <si>
    <t>17.29</t>
  </si>
  <si>
    <t>Cash From Operations, 2 Yr. CAGR %</t>
  </si>
  <si>
    <t>224.45</t>
  </si>
  <si>
    <t>100.43</t>
  </si>
  <si>
    <t>90.87</t>
  </si>
  <si>
    <t>-2.27</t>
  </si>
  <si>
    <t>Capital Expenditures, 2 Yr. CAGR %</t>
  </si>
  <si>
    <t>167.18</t>
  </si>
  <si>
    <t>-41.46</t>
  </si>
  <si>
    <t>-13.1</t>
  </si>
  <si>
    <t>52.21</t>
  </si>
  <si>
    <t>Levered Free Cash Flow, 2 Yr. CAGR %</t>
  </si>
  <si>
    <t>178.17</t>
  </si>
  <si>
    <t>74.76</t>
  </si>
  <si>
    <t>-13.93</t>
  </si>
  <si>
    <t>Unlevered Free Cash Flow, 2 Yr. CAGR %</t>
  </si>
  <si>
    <t>187.42</t>
  </si>
  <si>
    <t>75.8</t>
  </si>
  <si>
    <t>-12.38</t>
  </si>
  <si>
    <t>Compound Annual Growth Rate Over Three Years</t>
  </si>
  <si>
    <t>Total Revenues, 3 Yr. CAGR %</t>
  </si>
  <si>
    <t>35.37</t>
  </si>
  <si>
    <t>22.92</t>
  </si>
  <si>
    <t>22.43</t>
  </si>
  <si>
    <t>Gross Profit, 3 Yr. CAGR %</t>
  </si>
  <si>
    <t>36.08</t>
  </si>
  <si>
    <t>22.11</t>
  </si>
  <si>
    <t>18.56</t>
  </si>
  <si>
    <t>EBITDA, 3 Yr. CAGR %</t>
  </si>
  <si>
    <t>69.24</t>
  </si>
  <si>
    <t>30.14</t>
  </si>
  <si>
    <t>17.41</t>
  </si>
  <si>
    <t>EBITA, 3 Yr. CAGR %</t>
  </si>
  <si>
    <t>79.58</t>
  </si>
  <si>
    <t>31.44</t>
  </si>
  <si>
    <t>17.02</t>
  </si>
  <si>
    <t>EBIT, 3 Yr. CAGR %</t>
  </si>
  <si>
    <t>78.14</t>
  </si>
  <si>
    <t>29.16</t>
  </si>
  <si>
    <t>14.88</t>
  </si>
  <si>
    <t>Earnings From Cont. Operations, 3 Yr. CAGR %</t>
  </si>
  <si>
    <t>86.41</t>
  </si>
  <si>
    <t>19.37</t>
  </si>
  <si>
    <t>10.03</t>
  </si>
  <si>
    <t>Net Income, 3 Yr. CAGR %</t>
  </si>
  <si>
    <t>Normalized Net Income, 3 Yr. CAGR %</t>
  </si>
  <si>
    <t>79.96</t>
  </si>
  <si>
    <t>29.56</t>
  </si>
  <si>
    <t>13.49</t>
  </si>
  <si>
    <t>Diluted EPS Before Extra, 3 Yr. CAGR %</t>
  </si>
  <si>
    <t>5.16</t>
  </si>
  <si>
    <t>Accounts Receivable, 3 Yr. CAGR %</t>
  </si>
  <si>
    <t>-4.51</t>
  </si>
  <si>
    <t>32.33</t>
  </si>
  <si>
    <t>46.43</t>
  </si>
  <si>
    <t>Inventory, 3 Yr. CAGR %</t>
  </si>
  <si>
    <t>56.41</t>
  </si>
  <si>
    <t>48.64</t>
  </si>
  <si>
    <t>20.81</t>
  </si>
  <si>
    <t>Net Property, Plant and Equip., 3 Yr. CAGR %</t>
  </si>
  <si>
    <t>-21.29</t>
  </si>
  <si>
    <t>-27.72</t>
  </si>
  <si>
    <t>-9.32</t>
  </si>
  <si>
    <t>Total Assets, 3 Yr. CAGR %</t>
  </si>
  <si>
    <t>23.57</t>
  </si>
  <si>
    <t>15.4</t>
  </si>
  <si>
    <t>17.76</t>
  </si>
  <si>
    <t>Tangible Book Value, 3 Yr. CAGR %</t>
  </si>
  <si>
    <t>16.65</t>
  </si>
  <si>
    <t>17.15</t>
  </si>
  <si>
    <t>26.08</t>
  </si>
  <si>
    <t>Common Equity, 3 Yr. CAGR %</t>
  </si>
  <si>
    <t>22.5</t>
  </si>
  <si>
    <t>23.53</t>
  </si>
  <si>
    <t>31.92</t>
  </si>
  <si>
    <t>Cash From Operations, 3 Yr. CAGR %</t>
  </si>
  <si>
    <t>387.82</t>
  </si>
  <si>
    <t>9.89</t>
  </si>
  <si>
    <t>119.2</t>
  </si>
  <si>
    <t>Capital Expenditures, 3 Yr. CAGR %</t>
  </si>
  <si>
    <t>78.78</t>
  </si>
  <si>
    <t>-31.36</t>
  </si>
  <si>
    <t>22.86</t>
  </si>
  <si>
    <t>Levered Free Cash Flow, 3 Yr. CAGR %</t>
  </si>
  <si>
    <t>92.03</t>
  </si>
  <si>
    <t>39.58</t>
  </si>
  <si>
    <t>Unlevered Free Cash Flow, 3 Yr. CAGR %</t>
  </si>
  <si>
    <t>94.57</t>
  </si>
  <si>
    <t>Compound Annual Growth Rate Over Five Years</t>
  </si>
  <si>
    <t>Total Revenues, 5 Yr. CAGR %</t>
  </si>
  <si>
    <t>25.61</t>
  </si>
  <si>
    <t>Gross Profit, 5 Yr. CAGR %</t>
  </si>
  <si>
    <t>23.27</t>
  </si>
  <si>
    <t>EBITDA, 5 Yr. CAGR %</t>
  </si>
  <si>
    <t>35.78</t>
  </si>
  <si>
    <t>EBITA, 5 Yr. CAGR %</t>
  </si>
  <si>
    <t>39.53</t>
  </si>
  <si>
    <t>EBIT, 5 Yr. CAGR %</t>
  </si>
  <si>
    <t>37.82</t>
  </si>
  <si>
    <t>Earnings From Cont. Operations, 5 Yr. CAGR %</t>
  </si>
  <si>
    <t>39.72</t>
  </si>
  <si>
    <t>Net Income, 5 Yr. CAGR %</t>
  </si>
  <si>
    <t>Normalized Net Income, 5 Yr. CAGR %</t>
  </si>
  <si>
    <t>37.03</t>
  </si>
  <si>
    <t>Accounts Receivable, 5 Yr. CAGR %</t>
  </si>
  <si>
    <t>17.06</t>
  </si>
  <si>
    <t>Inventory, 5 Yr. CAGR %</t>
  </si>
  <si>
    <t>35.23</t>
  </si>
  <si>
    <t>Net Property, Plant and Equip., 5 Yr. CAGR %</t>
  </si>
  <si>
    <t>-8.14</t>
  </si>
  <si>
    <t>Total Assets, 5 Yr. CAGR %</t>
  </si>
  <si>
    <t>17.14</t>
  </si>
  <si>
    <t>Tangible Book Value, 5 Yr. CAGR %</t>
  </si>
  <si>
    <t>17.08</t>
  </si>
  <si>
    <t>Common Equity, 5 Yr. CAGR %</t>
  </si>
  <si>
    <t>20.39</t>
  </si>
  <si>
    <t>Cash From Operations, 5 Yr. CAGR %</t>
  </si>
  <si>
    <t>156.43</t>
  </si>
  <si>
    <t>Capital Expenditures, 5 Yr. CAGR %</t>
  </si>
  <si>
    <t>67.64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</si>
  <si>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</si>
  <si>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</si>
  <si>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</si>
  <si>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</si>
  <si>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</si>
  <si>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</si>
  <si>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</si>
  <si>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110.4</t>
  </si>
  <si>
    <t>71.85</t>
  </si>
  <si>
    <t>86.48</t>
  </si>
  <si>
    <t>116.3</t>
  </si>
  <si>
    <t>-</t>
  </si>
  <si>
    <t>Change</t>
  </si>
  <si>
    <t>-34.92%</t>
  </si>
  <si>
    <t>20.37%</t>
  </si>
  <si>
    <t>34.43%</t>
  </si>
  <si>
    <t>0%</t>
  </si>
  <si>
    <t>Enterprise Value (EV)
                                    1</t>
  </si>
  <si>
    <t>91.66</t>
  </si>
  <si>
    <t>81.44</t>
  </si>
  <si>
    <t>66.67</t>
  </si>
  <si>
    <t>94.01</t>
  </si>
  <si>
    <t>83.81</t>
  </si>
  <si>
    <t>74.21</t>
  </si>
  <si>
    <t>-11.15%</t>
  </si>
  <si>
    <t>-18.14%</t>
  </si>
  <si>
    <t>41.01%</t>
  </si>
  <si>
    <t>-10.85%</t>
  </si>
  <si>
    <t>-11.45%</t>
  </si>
  <si>
    <t>P/E ratio</t>
  </si>
  <si>
    <t>10.7x</t>
  </si>
  <si>
    <t>8.62x</t>
  </si>
  <si>
    <t>10.3x</t>
  </si>
  <si>
    <t>13.2x</t>
  </si>
  <si>
    <t>12.3x</t>
  </si>
  <si>
    <t>11.2x</t>
  </si>
  <si>
    <t>PBR</t>
  </si>
  <si>
    <t>2.75x</t>
  </si>
  <si>
    <t>1.48x</t>
  </si>
  <si>
    <t>1.56x</t>
  </si>
  <si>
    <t>1.86x</t>
  </si>
  <si>
    <t>1.61x</t>
  </si>
  <si>
    <t>1.4x</t>
  </si>
  <si>
    <t>PEG</t>
  </si>
  <si>
    <t>-0.4x</t>
  </si>
  <si>
    <t>13.58x</t>
  </si>
  <si>
    <t>2.37x</t>
  </si>
  <si>
    <t>1.72x</t>
  </si>
  <si>
    <t>1.19x</t>
  </si>
  <si>
    <t>Capitalization / Revenue</t>
  </si>
  <si>
    <t>2.03x</t>
  </si>
  <si>
    <t>1.14x</t>
  </si>
  <si>
    <t>1.29x</t>
  </si>
  <si>
    <t>1.59x</t>
  </si>
  <si>
    <t>1.52x</t>
  </si>
  <si>
    <t>1.45x</t>
  </si>
  <si>
    <t>EV / Revenue</t>
  </si>
  <si>
    <t>1.69x</t>
  </si>
  <si>
    <t>0.99x</t>
  </si>
  <si>
    <t>1.09x</t>
  </si>
  <si>
    <t>0.92x</t>
  </si>
  <si>
    <t>EV / EBITDA</t>
  </si>
  <si>
    <t>5.88x</t>
  </si>
  <si>
    <t>5.92x</t>
  </si>
  <si>
    <t>4.42x</t>
  </si>
  <si>
    <t>6.05x</t>
  </si>
  <si>
    <t>5.08x</t>
  </si>
  <si>
    <t>4.16x</t>
  </si>
  <si>
    <t>EV / EBIT</t>
  </si>
  <si>
    <t>6.65x</t>
  </si>
  <si>
    <t>7.21x</t>
  </si>
  <si>
    <t>5.5x</t>
  </si>
  <si>
    <t>7.74x</t>
  </si>
  <si>
    <t>6.37x</t>
  </si>
  <si>
    <t>5.23x</t>
  </si>
  <si>
    <t>EV / FCF</t>
  </si>
  <si>
    <t>5.89x</t>
  </si>
  <si>
    <t>-8.32x</t>
  </si>
  <si>
    <t>5.75x</t>
  </si>
  <si>
    <t>28.5x</t>
  </si>
  <si>
    <t>8.22x</t>
  </si>
  <si>
    <t>7.73x</t>
  </si>
  <si>
    <t>FCF Yield</t>
  </si>
  <si>
    <t>17%</t>
  </si>
  <si>
    <t>-12%</t>
  </si>
  <si>
    <t>17.4%</t>
  </si>
  <si>
    <t>3.51%</t>
  </si>
  <si>
    <t>12.2%</t>
  </si>
  <si>
    <t>12.9%</t>
  </si>
  <si>
    <t>Dividend per Share
                                    2</t>
  </si>
  <si>
    <t>0.282</t>
  </si>
  <si>
    <t>Rate of return</t>
  </si>
  <si>
    <t>7.34%</t>
  </si>
  <si>
    <t>1.99%</t>
  </si>
  <si>
    <t>EPS
                                    2</t>
  </si>
  <si>
    <t>0.2922</t>
  </si>
  <si>
    <t>0.3085</t>
  </si>
  <si>
    <t>0.3305</t>
  </si>
  <si>
    <t>0.3615</t>
  </si>
  <si>
    <t>Distribution rate</t>
  </si>
  <si>
    <t>78.3%</t>
  </si>
  <si>
    <t>20.5%</t>
  </si>
  <si>
    <t>Net sales
                                    1</t>
  </si>
  <si>
    <t>54.39</t>
  </si>
  <si>
    <t>63.27</t>
  </si>
  <si>
    <t>67.28</t>
  </si>
  <si>
    <t>72.9</t>
  </si>
  <si>
    <t>76.65</t>
  </si>
  <si>
    <t>80.25</t>
  </si>
  <si>
    <t>EBITDA
                                    1</t>
  </si>
  <si>
    <t>15.6</t>
  </si>
  <si>
    <t>13.76</t>
  </si>
  <si>
    <t>15.1</t>
  </si>
  <si>
    <t>15.55</t>
  </si>
  <si>
    <t>16.5</t>
  </si>
  <si>
    <t>17.85</t>
  </si>
  <si>
    <t>EBIT
                                    1</t>
  </si>
  <si>
    <t>13.78</t>
  </si>
  <si>
    <t>11.29</t>
  </si>
  <si>
    <t>12.12</t>
  </si>
  <si>
    <t>12.15</t>
  </si>
  <si>
    <t>13.15</t>
  </si>
  <si>
    <t>14.2</t>
  </si>
  <si>
    <t>Net income
                                    1</t>
  </si>
  <si>
    <t>9.667</t>
  </si>
  <si>
    <t>8.339</t>
  </si>
  <si>
    <t>8.402</t>
  </si>
  <si>
    <t>8.8</t>
  </si>
  <si>
    <t>9.55</t>
  </si>
  <si>
    <t>10.35</t>
  </si>
  <si>
    <t>Net Debt
                                    1</t>
  </si>
  <si>
    <t>-18.74</t>
  </si>
  <si>
    <t>9.589</t>
  </si>
  <si>
    <t>-19.82</t>
  </si>
  <si>
    <t>-22.25</t>
  </si>
  <si>
    <t>-32.45</t>
  </si>
  <si>
    <t>-42.05</t>
  </si>
  <si>
    <t>Reference price
                                    2</t>
  </si>
  <si>
    <t>3.840</t>
  </si>
  <si>
    <t>2.500</t>
  </si>
  <si>
    <t>3.020</t>
  </si>
  <si>
    <t>4.060</t>
  </si>
  <si>
    <t>Nbr of stocks (in thousands)</t>
  </si>
  <si>
    <t>28,750</t>
  </si>
  <si>
    <t>28,740</t>
  </si>
  <si>
    <t>28,637</t>
  </si>
  <si>
    <t>28,635</t>
  </si>
  <si>
    <t>Announcement Date</t>
  </si>
  <si>
    <t>3/28/22</t>
  </si>
  <si>
    <t>3/28/23</t>
  </si>
  <si>
    <t>5/3/24</t>
  </si>
  <si>
    <t>address1</t>
  </si>
  <si>
    <t>The Omeros Building</t>
  </si>
  <si>
    <t>address2</t>
  </si>
  <si>
    <t>201 Elliott Avenue West</t>
  </si>
  <si>
    <t>city</t>
  </si>
  <si>
    <t>Seattle</t>
  </si>
  <si>
    <t>state</t>
  </si>
  <si>
    <t>WA</t>
  </si>
  <si>
    <t>zip</t>
  </si>
  <si>
    <t>98119</t>
  </si>
  <si>
    <t>country</t>
  </si>
  <si>
    <t>phone</t>
  </si>
  <si>
    <t>206 676 5000</t>
  </si>
  <si>
    <t>website</t>
  </si>
  <si>
    <t>https://www.omeros.com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</si>
  <si>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</si>
  <si>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</si>
  <si>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</si>
  <si>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</si>
  <si>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</si>
  <si>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</si>
  <si>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</si>
  <si>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</si>
  <si>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</si>
  <si>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</si>
  <si>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</si>
  <si>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Omeros Corporation, a clinical-stage biopharmaceutical company, discovers, develops, and commercializes small-molecule and protein therapeutics, and orphan indications targeting immunologic diseases, including complement-mediated diseases, cancers, and addictive and compulsive disorders. The company's products under development include Narsoplimab (OMS721/MASP-2) that has completed pivotal trial for hematopoietic stem-cell transplant-associated thrombotic microangiopathy (TA-TMA); that is in Phase III clinical trial for the treatment of immunoglobulin A nephropathy (IgAN); and Phase II clinical trial to treat COVID-19. It also develops OMS1029 that is in phase I clinical trials for long-acting second-generation antibody targeting lectin pathway disorders; OMS906 that has completed phase II clinical trials for Paroxysmal nocturnal hemoglobinuria, complement 3 glomerulopathy, and other alternative pathway disorders; and OMS527 that is in phase I clinical trials for addictions and compulsive disorders, and movement disorders. In addition, the company's products under preclinical development comprise MASP-2, a pro-inflammatory protein target for the treatment of lectin pathway disorders; MASP-3 small-molecule inhibitors for alternative pathway disorders; and Adoptive T-Cell and Chimeric Antigen Receptor (CAR) T-Cell Therapies and Immunomodulators/Immunotoxins/Cancer Vaccines for the treatment of various cancers. Omeros Corporation was incorporated in 1994 and is headquartered in Seattle, Washington.</t>
  </si>
  <si>
    <t>fullTimeEmployees</t>
  </si>
  <si>
    <t>companyOfficers</t>
  </si>
  <si>
    <t>[{'maxAge': 1, 'name': 'Dr. Gregory A. Demopulos M.D.', 'age': 65, 'title': 'Co-Founder, Chairman, CEO &amp; President', 'yearBorn': 1959, 'fiscalYear': 2023, 'totalPay': 5965279, 'exercisedValue': 0, 'unexercisedValue': 39325}, {'maxAge': 1, 'name': 'Mr. Peter B. Cancelmo J.D.', 'age': 45, 'title': 'VP, General Counsel &amp; Corporate Secretary', 'yearBorn': 1979, 'fiscalYear': 2023, 'totalPay': 611435, 'exercisedValue': 0, 'unexercisedValue': 5500}, {'maxAge': 1, 'name': 'Dr. Pamela Pierce Palmer M.D., Ph.D.', 'age': 61, 'title': 'Co-Founder', 'yearBorn': 1963, 'fiscalYear': 2023, 'exercisedValue': 0, 'unexercisedValue': 0}, {'maxAge': 1, 'name': 'Mr. David J. Borges', 'age': 60, 'title': 'VP of Finance, Chief Accounting Officer &amp; Treasurer', 'yearBorn': 1964, 'fiscalYear': 2023, 'exercisedValue': 0, 'unexercisedValue': 0}, {'maxAge': 1, 'name': 'Dr. George A. Gaitanaris M.D., Ph.D.', 'age': 67, 'title': 'Chief Scientific Officer &amp; VP of Science', 'yearBorn': 1957, 'fiscalYear': 2023, 'exercisedValue': 0, 'unexercisedValue': 0}, {'maxAge': 1, 'name': 'Mr. Peter W. Williams', 'age': 56, 'title': 'Vice President of Human Resources', 'yearBorn': 1968, 'fiscalYear': 2023, 'exercisedValue': 0, 'unexercisedValue': 0}, {'maxAge': 1, 'name': 'Dr. Catherine A. Melfi Ph.D.', 'age': 65, 'title': 'Chief Regulatory Officer &amp; VP of Regulatory Affairs and Quality Systems', 'yearBorn': 1959, 'fiscalYear': 2023, 'exercisedValue': 0, 'unexercisedValue': 0}, {'maxAge': 1, 'name': 'Ms. Nadia  Dac', 'age': 54, 'title': 'VP &amp; Chief Commercial Officer', 'yearBorn': 1970, 'fiscalYear': 2023, 'exercisedValue': 0, 'unexercisedValue': 0}, {'maxAge': 1, 'name': 'Dr. Andreas  Grauer M.D.', 'age': 63, 'title': 'VP &amp; Chief Medical Officer', 'yearBorn': 1961, 'fiscalYear': 2023, 'exercisedValue': 0, 'unexercisedValue': 0}, {'maxAge': 1, 'name': 'Mr. David W. Ghesquiere', 'age': 57, 'title': 'Chief Business Development Officer', 'yearBorn': 1967,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</si>
  <si>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</si>
  <si>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</si>
  <si>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</si>
  <si>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</si>
  <si>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</si>
  <si>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</si>
  <si>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</si>
  <si>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</si>
  <si>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</si>
  <si>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</si>
  <si>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</si>
  <si>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</si>
  <si>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</si>
  <si>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</si>
  <si>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</si>
  <si>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</si>
  <si>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</si>
  <si>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</si>
  <si>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</si>
  <si>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</si>
  <si>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</si>
  <si>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</si>
  <si>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</si>
  <si>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</si>
  <si>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</si>
  <si>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</si>
  <si>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</si>
  <si>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</si>
  <si>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</si>
  <si>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</si>
  <si>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</si>
  <si>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</si>
  <si>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</si>
  <si>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</si>
  <si>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</si>
  <si>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</si>
  <si>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</si>
  <si>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</si>
  <si>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</si>
  <si>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</si>
  <si>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</si>
  <si>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</si>
  <si>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</si>
  <si>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</si>
  <si>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</si>
  <si>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</si>
  <si>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</si>
  <si>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</si>
  <si>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</si>
  <si>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</si>
  <si>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</si>
  <si>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</si>
  <si>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</si>
  <si>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</si>
  <si>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</si>
  <si>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</si>
  <si>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</si>
  <si>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</si>
  <si>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</si>
  <si>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</si>
  <si>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</si>
  <si>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</si>
  <si>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</si>
  <si>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</si>
  <si>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Omeros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</si>
  <si>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</si>
  <si>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</si>
  <si>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</si>
  <si>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</si>
  <si>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</si>
  <si>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</si>
  <si>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</si>
  <si>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3f7c487e-99e5-35b0-97bc-8da48930057f</t>
  </si>
  <si>
    <t>messageBoardId</t>
  </si>
  <si>
    <t>finmb_32388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</si>
  <si>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</si>
  <si>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</si>
  <si>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</si>
  <si>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</si>
  <si>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</si>
  <si>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</si>
  <si>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</si>
  <si>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</si>
  <si>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</si>
  <si>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</si>
  <si>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</si>
  <si>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</si>
  <si>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</si>
  <si>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</si>
  <si>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</si>
  <si>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</si>
  <si>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grossProfits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</si>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</sst>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mero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12.1054805599496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5.12275936E8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-4.8032784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4.08</v>
      </c>
      <c r="C2" s="1">
        <v>6.12</v>
      </c>
      <c r="D2" s="1">
        <v>10.2</v>
      </c>
      <c r="E2" s="1">
        <v>8.16</v>
      </c>
      <c r="F2" s="1">
        <v>8.16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85.68</v>
      </c>
      <c r="C3" s="1">
        <v>1.02</v>
      </c>
      <c r="D3" s="1">
        <v>1.02</v>
      </c>
      <c r="E3" s="1">
        <v>1.02</v>
      </c>
      <c r="F3" s="1">
        <v>1.02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5.1</v>
      </c>
      <c r="C4" s="1">
        <v>4.08</v>
      </c>
      <c r="D4" s="1">
        <v>33.66</v>
      </c>
      <c r="E4" s="1">
        <v>73.44</v>
      </c>
      <c r="F4" s="1">
        <v>77.52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90.78</v>
      </c>
      <c r="C5" s="1">
        <v>1.02</v>
      </c>
      <c r="D5" s="1">
        <v>1.02</v>
      </c>
      <c r="E5" s="1">
        <v>2.04</v>
      </c>
      <c r="F5" s="1">
        <v>2.04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17.34</v>
      </c>
      <c r="F6" s="1">
        <v>16.32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-1.02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3.06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-1.02</v>
      </c>
      <c r="C9" s="1">
        <v>1.02</v>
      </c>
      <c r="D9" s="1">
        <v>2.04</v>
      </c>
      <c r="E9" s="1">
        <v>-84.66</v>
      </c>
      <c r="F9" s="1">
        <v>72.42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-2.04</v>
      </c>
      <c r="C10" s="1">
        <v>1.02</v>
      </c>
      <c r="D10" s="1">
        <v>-2.04</v>
      </c>
      <c r="E10" s="1">
        <v>-8.16</v>
      </c>
      <c r="F10" s="1">
        <v>-2.04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-1.02</v>
      </c>
      <c r="C11" s="1">
        <v>-3.06</v>
      </c>
      <c r="D11" s="1">
        <v>-3.06</v>
      </c>
      <c r="E11" s="1">
        <v>-4.08</v>
      </c>
      <c r="F11" s="1">
        <v>2.04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3.06</v>
      </c>
      <c r="C12" s="1">
        <v>83.64</v>
      </c>
      <c r="D12" s="1">
        <v>3.06</v>
      </c>
      <c r="E12" s="1">
        <v>-3.06</v>
      </c>
      <c r="F12" s="1">
        <v>3.06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1.02</v>
      </c>
      <c r="C13" s="1">
        <v>-6.12</v>
      </c>
      <c r="D13" s="1">
        <v>2.04</v>
      </c>
      <c r="E13" s="1">
        <v>81.6</v>
      </c>
      <c r="F13" s="1">
        <v>1.02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4.08</v>
      </c>
      <c r="C14" s="1">
        <v>1.02</v>
      </c>
      <c r="D14" s="1">
        <v>17.34</v>
      </c>
      <c r="E14" s="1">
        <v>-5.1</v>
      </c>
      <c r="F14" s="1">
        <v>16.32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-5.1</v>
      </c>
      <c r="C15" s="1">
        <v>-2.04</v>
      </c>
      <c r="D15" s="1">
        <v>-1.02</v>
      </c>
      <c r="E15" s="1">
        <v>-1.02</v>
      </c>
      <c r="F15" s="1">
        <v>-4.08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12.24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-8.16</v>
      </c>
      <c r="C17" s="1">
        <v>-5.1</v>
      </c>
      <c r="D17" s="1">
        <v>-1.02</v>
      </c>
      <c r="E17" s="1">
        <v>-2.04</v>
      </c>
      <c r="F17" s="1">
        <v>-94.86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32.64</v>
      </c>
      <c r="E18" s="1">
        <v>0.0</v>
      </c>
      <c r="F18" s="1">
        <v>-4.08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1.02</v>
      </c>
      <c r="E19" s="1">
        <v>0.0</v>
      </c>
      <c r="F19" s="1">
        <v>1.02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-5.1</v>
      </c>
      <c r="C20" s="1">
        <v>-2.04</v>
      </c>
      <c r="D20" s="1">
        <v>-3.06</v>
      </c>
      <c r="E20" s="1">
        <v>-4.08</v>
      </c>
      <c r="F20" s="1">
        <v>-9.18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1.02</v>
      </c>
      <c r="C21" s="1">
        <v>3.06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1.02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1.02</v>
      </c>
      <c r="C23" s="1">
        <v>3.06</v>
      </c>
      <c r="D23" s="1">
        <v>1.02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-52.02</v>
      </c>
      <c r="C24" s="1">
        <v>-52.02</v>
      </c>
      <c r="D24" s="1">
        <v>-2.04</v>
      </c>
      <c r="E24" s="1">
        <v>-2.04</v>
      </c>
      <c r="F24" s="1">
        <v>-1.02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-52.02</v>
      </c>
      <c r="C25" s="1">
        <v>-52.02</v>
      </c>
      <c r="D25" s="1">
        <v>-2.04</v>
      </c>
      <c r="E25" s="1">
        <v>-2.04</v>
      </c>
      <c r="F25" s="1">
        <v>-1.02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12.24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-17.34</v>
      </c>
      <c r="F27" s="1">
        <v>-13.26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-100.98</v>
      </c>
      <c r="C28" s="1">
        <v>-2.04</v>
      </c>
      <c r="D28" s="1">
        <v>-5.1</v>
      </c>
      <c r="E28" s="1">
        <v>0.0</v>
      </c>
      <c r="F28" s="1">
        <v>-1.02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-100.98</v>
      </c>
      <c r="C29" s="1">
        <v>-2.04</v>
      </c>
      <c r="D29" s="1">
        <v>-5.1</v>
      </c>
      <c r="E29" s="1">
        <v>0.0</v>
      </c>
      <c r="F29" s="1">
        <v>-1.02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1.02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16.32</v>
      </c>
      <c r="C31" s="1">
        <v>99.96000000000001</v>
      </c>
      <c r="D31" s="1">
        <v>6.12</v>
      </c>
      <c r="E31" s="1">
        <v>-2.04</v>
      </c>
      <c r="F31" s="1">
        <v>-2.04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-1.02</v>
      </c>
      <c r="D32" s="1">
        <v>-1.02</v>
      </c>
      <c r="E32" s="1">
        <v>55.08</v>
      </c>
      <c r="F32" s="1">
        <v>-1.02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-65.28</v>
      </c>
      <c r="C33" s="1">
        <v>46.92</v>
      </c>
      <c r="D33" s="1">
        <v>20.4</v>
      </c>
      <c r="E33" s="1">
        <v>-11.22</v>
      </c>
      <c r="F33" s="1">
        <v>3.06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1.02</v>
      </c>
      <c r="C35" s="1">
        <v>0.0</v>
      </c>
      <c r="D35" s="1">
        <v>69.36</v>
      </c>
      <c r="E35" s="1">
        <v>3.06</v>
      </c>
      <c r="F35" s="1">
        <v>2.04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-1.02</v>
      </c>
      <c r="C36" s="1">
        <v>-3.06</v>
      </c>
      <c r="D36" s="1">
        <v>12.24</v>
      </c>
      <c r="E36" s="1">
        <v>-11.22</v>
      </c>
      <c r="F36" s="1">
        <v>9.18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-1.02</v>
      </c>
      <c r="C37" s="1">
        <v>-3.06</v>
      </c>
      <c r="D37" s="1">
        <v>12.24</v>
      </c>
      <c r="E37" s="1">
        <v>-10.2</v>
      </c>
      <c r="F37" s="1">
        <v>10.2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55.08</v>
      </c>
      <c r="C38" s="1">
        <v>7.140000000000001</v>
      </c>
      <c r="D38" s="1">
        <v>-5.1</v>
      </c>
      <c r="E38" s="1">
        <v>16.32</v>
      </c>
      <c r="F38" s="1">
        <v>-4.08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1.02</v>
      </c>
      <c r="C39" s="1">
        <v>2.04</v>
      </c>
      <c r="D39" s="1">
        <v>-1.02</v>
      </c>
      <c r="E39" s="1">
        <v>-2.04</v>
      </c>
      <c r="F39" s="1">
        <v>-1.02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4.08</v>
      </c>
      <c r="C3" s="1">
        <v>5.1</v>
      </c>
      <c r="D3" s="1">
        <v>0.0</v>
      </c>
      <c r="E3" s="1">
        <v>13.26</v>
      </c>
      <c r="F3" s="1">
        <v>17.34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1.02</v>
      </c>
      <c r="C4" s="1">
        <v>1.02</v>
      </c>
      <c r="D4" s="1">
        <v>25.5</v>
      </c>
      <c r="E4" s="1">
        <v>1.02</v>
      </c>
      <c r="F4" s="1">
        <v>1.02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0.0</v>
      </c>
      <c r="D5" s="1">
        <v>0.0</v>
      </c>
      <c r="E5" s="1">
        <v>0.0</v>
      </c>
      <c r="F5" s="1">
        <v>4.08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5.1</v>
      </c>
      <c r="C6" s="1">
        <v>5.1</v>
      </c>
      <c r="D6" s="1">
        <v>25.5</v>
      </c>
      <c r="E6" s="1">
        <v>13.26</v>
      </c>
      <c r="F6" s="1">
        <v>22.44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6.12</v>
      </c>
      <c r="C7" s="1">
        <v>5.1</v>
      </c>
      <c r="D7" s="1">
        <v>7.140000000000001</v>
      </c>
      <c r="E7" s="1">
        <v>15.3</v>
      </c>
      <c r="F7" s="1">
        <v>17.34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7.140000000000001</v>
      </c>
      <c r="C8" s="1">
        <v>14.28</v>
      </c>
      <c r="D8" s="1">
        <v>6.12</v>
      </c>
      <c r="E8" s="1">
        <v>4.08</v>
      </c>
      <c r="F8" s="1">
        <v>3.06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14.28</v>
      </c>
      <c r="C9" s="1">
        <v>20.4</v>
      </c>
      <c r="D9" s="1">
        <v>13.26</v>
      </c>
      <c r="E9" s="1">
        <v>19.38</v>
      </c>
      <c r="F9" s="1">
        <v>21.42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5.1</v>
      </c>
      <c r="C10" s="1">
        <v>9.18</v>
      </c>
      <c r="D10" s="1">
        <v>13.26</v>
      </c>
      <c r="E10" s="1">
        <v>17.34</v>
      </c>
      <c r="F10" s="1">
        <v>15.3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0.0</v>
      </c>
      <c r="E11" s="1">
        <v>0.0</v>
      </c>
      <c r="F11" s="1">
        <v>68.34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16.32</v>
      </c>
      <c r="C12" s="1">
        <v>11.22</v>
      </c>
      <c r="D12" s="1">
        <v>36.72</v>
      </c>
      <c r="E12" s="1">
        <v>63.24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0.0</v>
      </c>
      <c r="C13" s="1">
        <v>0.0</v>
      </c>
      <c r="D13" s="1">
        <v>-1.02</v>
      </c>
      <c r="E13" s="1">
        <v>-2.04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25.5</v>
      </c>
      <c r="C14" s="1">
        <v>34.68</v>
      </c>
      <c r="D14" s="1">
        <v>53.04</v>
      </c>
      <c r="E14" s="1">
        <v>53.04</v>
      </c>
      <c r="F14" s="1">
        <v>61.2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16.32</v>
      </c>
      <c r="D15" s="1">
        <v>0.0</v>
      </c>
      <c r="E15" s="1">
        <v>15.3</v>
      </c>
      <c r="F15" s="1">
        <v>18.36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-5.1</v>
      </c>
      <c r="D16" s="1">
        <v>0.0</v>
      </c>
      <c r="E16" s="1">
        <v>-8.16</v>
      </c>
      <c r="F16" s="1">
        <v>-10.2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17.34</v>
      </c>
      <c r="C17" s="1">
        <v>11.22</v>
      </c>
      <c r="D17" s="1">
        <v>6.12</v>
      </c>
      <c r="E17" s="1">
        <v>6.12</v>
      </c>
      <c r="F17" s="1">
        <v>8.16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32.64</v>
      </c>
      <c r="C18" s="1">
        <v>32.64</v>
      </c>
      <c r="D18" s="1">
        <v>0.0</v>
      </c>
      <c r="E18" s="1">
        <v>12.24</v>
      </c>
      <c r="F18" s="1">
        <v>6.12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6.12</v>
      </c>
      <c r="C19" s="1">
        <v>10.2</v>
      </c>
      <c r="D19" s="1">
        <v>5.1</v>
      </c>
      <c r="E19" s="1">
        <v>7.140000000000001</v>
      </c>
      <c r="F19" s="1">
        <v>7.140000000000001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1.02</v>
      </c>
      <c r="D20" s="1">
        <v>77.52</v>
      </c>
      <c r="E20" s="1">
        <v>60.18</v>
      </c>
      <c r="F20" s="1">
        <v>42.84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62.22</v>
      </c>
      <c r="C21" s="1">
        <v>37.74</v>
      </c>
      <c r="D21" s="1">
        <v>43.86</v>
      </c>
      <c r="E21" s="1">
        <v>20.4</v>
      </c>
      <c r="F21" s="1">
        <v>21.42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43.86</v>
      </c>
      <c r="C22" s="1">
        <v>46.92</v>
      </c>
      <c r="D22" s="1">
        <v>66.3</v>
      </c>
      <c r="E22" s="1">
        <v>68.34</v>
      </c>
      <c r="F22" s="1">
        <v>77.52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7.140000000000001</v>
      </c>
      <c r="C24" s="1">
        <v>8.16</v>
      </c>
      <c r="D24" s="1">
        <v>12.24</v>
      </c>
      <c r="E24" s="1">
        <v>8.16</v>
      </c>
      <c r="F24" s="1">
        <v>12.24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51.0</v>
      </c>
      <c r="C25" s="1">
        <v>40.8</v>
      </c>
      <c r="D25" s="1">
        <v>43.86</v>
      </c>
      <c r="E25" s="1">
        <v>67.32000000000001</v>
      </c>
      <c r="F25" s="1">
        <v>67.32000000000001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3.06</v>
      </c>
      <c r="C26" s="1">
        <v>3.06</v>
      </c>
      <c r="D26" s="1">
        <v>2.04</v>
      </c>
      <c r="E26" s="1">
        <v>1.02</v>
      </c>
      <c r="F26" s="1">
        <v>1.02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22.44</v>
      </c>
      <c r="C27" s="1">
        <v>1.02</v>
      </c>
      <c r="D27" s="1">
        <v>2.04</v>
      </c>
      <c r="E27" s="1">
        <v>57.12</v>
      </c>
      <c r="F27" s="1">
        <v>56.1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1.02</v>
      </c>
      <c r="C28" s="1">
        <v>1.02</v>
      </c>
      <c r="D28" s="1">
        <v>0.0</v>
      </c>
      <c r="E28" s="1">
        <v>1.02</v>
      </c>
      <c r="F28" s="1">
        <v>1.02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12.24</v>
      </c>
      <c r="C29" s="1">
        <v>15.3</v>
      </c>
      <c r="D29" s="1">
        <v>17.34</v>
      </c>
      <c r="E29" s="1">
        <v>12.24</v>
      </c>
      <c r="F29" s="1">
        <v>16.32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2.04</v>
      </c>
      <c r="C30" s="1">
        <v>4.08</v>
      </c>
      <c r="D30" s="1">
        <v>4.08</v>
      </c>
      <c r="E30" s="1">
        <v>2.04</v>
      </c>
      <c r="F30" s="1">
        <v>1.02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1.02</v>
      </c>
      <c r="C31" s="1">
        <v>1.02</v>
      </c>
      <c r="D31" s="1">
        <v>2.04</v>
      </c>
      <c r="E31" s="1">
        <v>2.04</v>
      </c>
      <c r="F31" s="1">
        <v>2.04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0.0</v>
      </c>
      <c r="D32" s="1">
        <v>191.76</v>
      </c>
      <c r="E32" s="1">
        <v>0.0</v>
      </c>
      <c r="F32" s="1">
        <v>1.02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1.02</v>
      </c>
      <c r="C33" s="1">
        <v>47.94</v>
      </c>
      <c r="D33" s="1">
        <v>1.02</v>
      </c>
      <c r="E33" s="1">
        <v>76.5</v>
      </c>
      <c r="F33" s="1">
        <v>78.54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17.34</v>
      </c>
      <c r="C34" s="1">
        <v>22.44</v>
      </c>
      <c r="D34" s="1">
        <v>25.5</v>
      </c>
      <c r="E34" s="1">
        <v>18.36</v>
      </c>
      <c r="F34" s="1">
        <v>21.42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5.1</v>
      </c>
      <c r="C35" s="1">
        <v>5.1</v>
      </c>
      <c r="D35" s="1">
        <v>5.1</v>
      </c>
      <c r="E35" s="1">
        <v>5.1</v>
      </c>
      <c r="F35" s="1">
        <v>5.1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0.0</v>
      </c>
      <c r="C36" s="1">
        <v>0.0</v>
      </c>
      <c r="D36" s="1">
        <v>12.24</v>
      </c>
      <c r="E36" s="1">
        <v>12.24</v>
      </c>
      <c r="F36" s="1">
        <v>12.24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20.4</v>
      </c>
      <c r="C37" s="1">
        <v>19.38</v>
      </c>
      <c r="D37" s="1">
        <v>21.42</v>
      </c>
      <c r="E37" s="1">
        <v>30.6</v>
      </c>
      <c r="F37" s="1">
        <v>37.74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0.0</v>
      </c>
      <c r="D38" s="1">
        <v>0.0</v>
      </c>
      <c r="E38" s="1">
        <v>-17.34</v>
      </c>
      <c r="F38" s="1">
        <v>-30.6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-5.1</v>
      </c>
      <c r="D39" s="1">
        <v>55.08</v>
      </c>
      <c r="E39" s="1">
        <v>75.48</v>
      </c>
      <c r="F39" s="1">
        <v>64.26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25.5</v>
      </c>
      <c r="C40" s="1">
        <v>24.48</v>
      </c>
      <c r="D40" s="1">
        <v>40.8</v>
      </c>
      <c r="E40" s="1">
        <v>48.96</v>
      </c>
      <c r="F40" s="1">
        <v>56.1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25.5</v>
      </c>
      <c r="C41" s="1">
        <v>24.48</v>
      </c>
      <c r="D41" s="1">
        <v>40.8</v>
      </c>
      <c r="E41" s="1">
        <v>48.96</v>
      </c>
      <c r="F41" s="1">
        <v>56.1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43.86</v>
      </c>
      <c r="C42" s="1">
        <v>46.92</v>
      </c>
      <c r="D42" s="1">
        <v>66.3</v>
      </c>
      <c r="E42" s="1">
        <v>68.34</v>
      </c>
      <c r="F42" s="1">
        <v>77.52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25.5</v>
      </c>
      <c r="D44" s="1">
        <v>28.56</v>
      </c>
      <c r="E44" s="1">
        <v>28.56</v>
      </c>
      <c r="F44" s="1">
        <v>28.56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25.5</v>
      </c>
      <c r="D45" s="1">
        <v>28.56</v>
      </c>
      <c r="E45" s="1">
        <v>28.56</v>
      </c>
      <c r="F45" s="1">
        <v>28.56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 t="s">
        <v>108</v>
      </c>
      <c r="D46" s="1" t="s">
        <v>109</v>
      </c>
      <c r="E46" s="1" t="s">
        <v>110</v>
      </c>
      <c r="F46" s="1" t="s">
        <v>111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25.5</v>
      </c>
      <c r="C47" s="1">
        <v>23.46</v>
      </c>
      <c r="D47" s="1">
        <v>34.68</v>
      </c>
      <c r="E47" s="1">
        <v>41.82</v>
      </c>
      <c r="F47" s="1">
        <v>48.96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0.0</v>
      </c>
      <c r="C48" s="1" t="s">
        <v>108</v>
      </c>
      <c r="D48" s="1" t="s">
        <v>114</v>
      </c>
      <c r="E48" s="1" t="s">
        <v>115</v>
      </c>
      <c r="F48" s="1" t="s">
        <v>116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6.12</v>
      </c>
      <c r="C49" s="1">
        <v>8.16</v>
      </c>
      <c r="D49" s="1">
        <v>6.12</v>
      </c>
      <c r="E49" s="1">
        <v>4.08</v>
      </c>
      <c r="F49" s="1">
        <v>2.04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43.86</v>
      </c>
      <c r="C50" s="1">
        <v>3.06</v>
      </c>
      <c r="D50" s="1">
        <v>-18.36</v>
      </c>
      <c r="E50" s="1">
        <v>-9.18</v>
      </c>
      <c r="F50" s="1">
        <v>-19.38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3.06</v>
      </c>
      <c r="C51" s="1">
        <v>4.08</v>
      </c>
      <c r="D51" s="1">
        <v>6.12</v>
      </c>
      <c r="E51" s="1">
        <v>8.16</v>
      </c>
      <c r="F51" s="1">
        <v>11.22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0.0</v>
      </c>
      <c r="C52" s="1">
        <v>3.06</v>
      </c>
      <c r="D52" s="1">
        <v>5.1</v>
      </c>
      <c r="E52" s="1">
        <v>5.1</v>
      </c>
      <c r="F52" s="1">
        <v>5.1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3.06</v>
      </c>
      <c r="C53" s="1">
        <v>4.08</v>
      </c>
      <c r="D53" s="1">
        <v>6.12</v>
      </c>
      <c r="E53" s="1">
        <v>8.16</v>
      </c>
      <c r="F53" s="1">
        <v>8.16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1.02</v>
      </c>
      <c r="C54" s="1">
        <v>2.04</v>
      </c>
      <c r="D54" s="1">
        <v>5.1</v>
      </c>
      <c r="E54" s="1">
        <v>6.12</v>
      </c>
      <c r="F54" s="1">
        <v>5.1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32.64</v>
      </c>
      <c r="C55" s="1">
        <v>1.02</v>
      </c>
      <c r="D55" s="1">
        <v>1.02</v>
      </c>
      <c r="E55" s="1">
        <v>3.06</v>
      </c>
      <c r="F55" s="1">
        <v>1.02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0.0</v>
      </c>
      <c r="C57" s="1">
        <v>6.12</v>
      </c>
      <c r="D57" s="1">
        <v>0.0</v>
      </c>
      <c r="E57" s="1">
        <v>13.26</v>
      </c>
      <c r="F57" s="1">
        <v>13.26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0.0</v>
      </c>
      <c r="C58" s="1">
        <v>7.140000000000001</v>
      </c>
      <c r="D58" s="1">
        <v>0.0</v>
      </c>
      <c r="E58" s="1">
        <v>11.22</v>
      </c>
      <c r="F58" s="1">
        <v>15.3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0.0</v>
      </c>
      <c r="C59" s="1">
        <v>219.3</v>
      </c>
      <c r="D59" s="1">
        <v>241.74</v>
      </c>
      <c r="E59" s="1">
        <v>255.0</v>
      </c>
      <c r="F59" s="1">
        <v>303.96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30.6</v>
      </c>
      <c r="C2" s="1">
        <v>37.74</v>
      </c>
      <c r="D2" s="1">
        <v>55.08</v>
      </c>
      <c r="E2" s="1">
        <v>59.16</v>
      </c>
      <c r="F2" s="1">
        <v>68.34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1.02</v>
      </c>
      <c r="C3" s="1">
        <v>58.14</v>
      </c>
      <c r="D3" s="1">
        <v>68.34</v>
      </c>
      <c r="E3" s="1">
        <v>1.02</v>
      </c>
      <c r="F3" s="1">
        <v>1.02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32.64</v>
      </c>
      <c r="C4" s="1">
        <v>37.74</v>
      </c>
      <c r="D4" s="1">
        <v>55.08</v>
      </c>
      <c r="E4" s="1">
        <v>60.18</v>
      </c>
      <c r="F4" s="1">
        <v>70.38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15.3</v>
      </c>
      <c r="C5" s="1">
        <v>17.34</v>
      </c>
      <c r="D5" s="1">
        <v>24.48</v>
      </c>
      <c r="E5" s="1">
        <v>30.6</v>
      </c>
      <c r="F5" s="1">
        <v>35.7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16.32</v>
      </c>
      <c r="C6" s="1">
        <v>20.4</v>
      </c>
      <c r="D6" s="1">
        <v>30.6</v>
      </c>
      <c r="E6" s="1">
        <v>29.58</v>
      </c>
      <c r="F6" s="1">
        <v>33.66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9.18</v>
      </c>
      <c r="C7" s="1">
        <v>11.22</v>
      </c>
      <c r="D7" s="1">
        <v>13.26</v>
      </c>
      <c r="E7" s="1">
        <v>15.3</v>
      </c>
      <c r="F7" s="1">
        <v>18.36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3.06</v>
      </c>
      <c r="C8" s="1">
        <v>3.06</v>
      </c>
      <c r="D8" s="1">
        <v>3.06</v>
      </c>
      <c r="E8" s="1">
        <v>6.12</v>
      </c>
      <c r="F8" s="1">
        <v>7.140000000000001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85.68</v>
      </c>
      <c r="C9" s="1">
        <v>1.02</v>
      </c>
      <c r="D9" s="1">
        <v>1.02</v>
      </c>
      <c r="E9" s="1">
        <v>1.02</v>
      </c>
      <c r="F9" s="1">
        <v>1.02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5.1</v>
      </c>
      <c r="C10" s="1">
        <v>5.1</v>
      </c>
      <c r="D10" s="1">
        <v>33.66</v>
      </c>
      <c r="E10" s="1">
        <v>91.8</v>
      </c>
      <c r="F10" s="1">
        <v>94.86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16.32</v>
      </c>
      <c r="C11" s="1">
        <v>10.2</v>
      </c>
      <c r="D11" s="1">
        <v>42.84</v>
      </c>
      <c r="E11" s="1">
        <v>43.86</v>
      </c>
      <c r="F11" s="1">
        <v>-1.02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11.22</v>
      </c>
      <c r="C12" s="1">
        <v>12.24</v>
      </c>
      <c r="D12" s="1">
        <v>16.32</v>
      </c>
      <c r="E12" s="1">
        <v>18.36</v>
      </c>
      <c r="F12" s="1">
        <v>21.42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5.1</v>
      </c>
      <c r="C13" s="1">
        <v>8.16</v>
      </c>
      <c r="D13" s="1">
        <v>13.26</v>
      </c>
      <c r="E13" s="1">
        <v>11.22</v>
      </c>
      <c r="F13" s="1">
        <v>12.24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-14.28</v>
      </c>
      <c r="C14" s="1">
        <v>-17.34</v>
      </c>
      <c r="D14" s="1">
        <v>-16.32</v>
      </c>
      <c r="E14" s="1">
        <v>-31.62</v>
      </c>
      <c r="F14" s="1">
        <v>-70.38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916.98</v>
      </c>
      <c r="E15" s="1">
        <v>0.0</v>
      </c>
      <c r="F15" s="1">
        <v>11.22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-14.28</v>
      </c>
      <c r="C16" s="1">
        <v>-17.34</v>
      </c>
      <c r="D16" s="1">
        <v>-15.3</v>
      </c>
      <c r="E16" s="1">
        <v>-30.6</v>
      </c>
      <c r="F16" s="1">
        <v>-58.14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-736.44</v>
      </c>
      <c r="C17" s="1">
        <v>-255.0</v>
      </c>
      <c r="D17" s="1">
        <v>17.34</v>
      </c>
      <c r="E17" s="1">
        <v>11.22</v>
      </c>
      <c r="F17" s="1">
        <v>-10.2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358.02</v>
      </c>
      <c r="C18" s="1">
        <v>272.34</v>
      </c>
      <c r="D18" s="1">
        <v>0.0</v>
      </c>
      <c r="E18" s="1">
        <v>0.0</v>
      </c>
      <c r="F18" s="1">
        <v>93.84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5.1</v>
      </c>
      <c r="C19" s="1">
        <v>7.140000000000001</v>
      </c>
      <c r="D19" s="1">
        <v>13.26</v>
      </c>
      <c r="E19" s="1">
        <v>11.22</v>
      </c>
      <c r="F19" s="1">
        <v>11.22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>
        <v>0.0</v>
      </c>
      <c r="E20" s="1">
        <v>-4.08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5.1</v>
      </c>
      <c r="C21" s="1">
        <v>7.140000000000001</v>
      </c>
      <c r="D21" s="1">
        <v>13.26</v>
      </c>
      <c r="E21" s="1">
        <v>11.22</v>
      </c>
      <c r="F21" s="1">
        <v>11.22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21.42</v>
      </c>
      <c r="C22" s="1">
        <v>1.02</v>
      </c>
      <c r="D22" s="1">
        <v>3.06</v>
      </c>
      <c r="E22" s="1">
        <v>2.04</v>
      </c>
      <c r="F22" s="1">
        <v>3.06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4.08</v>
      </c>
      <c r="C23" s="1">
        <v>6.12</v>
      </c>
      <c r="D23" s="1">
        <v>10.2</v>
      </c>
      <c r="E23" s="1">
        <v>8.16</v>
      </c>
      <c r="F23" s="1">
        <v>8.16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4.08</v>
      </c>
      <c r="C24" s="1">
        <v>6.12</v>
      </c>
      <c r="D24" s="1">
        <v>10.2</v>
      </c>
      <c r="E24" s="1">
        <v>8.16</v>
      </c>
      <c r="F24" s="1">
        <v>8.16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4.08</v>
      </c>
      <c r="C25" s="1">
        <v>6.12</v>
      </c>
      <c r="D25" s="1">
        <v>10.2</v>
      </c>
      <c r="E25" s="1">
        <v>8.16</v>
      </c>
      <c r="F25" s="1">
        <v>8.16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4.08</v>
      </c>
      <c r="C26" s="1">
        <v>6.12</v>
      </c>
      <c r="D26" s="1">
        <v>10.2</v>
      </c>
      <c r="E26" s="1">
        <v>8.16</v>
      </c>
      <c r="F26" s="1">
        <v>8.16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4.08</v>
      </c>
      <c r="C27" s="1">
        <v>6.12</v>
      </c>
      <c r="D27" s="1">
        <v>10.2</v>
      </c>
      <c r="E27" s="1">
        <v>8.16</v>
      </c>
      <c r="F27" s="1">
        <v>8.16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 t="s">
        <v>156</v>
      </c>
      <c r="D29" s="1" t="s">
        <v>157</v>
      </c>
      <c r="E29" s="1" t="s">
        <v>158</v>
      </c>
      <c r="F29" s="1" t="s">
        <v>158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0.0</v>
      </c>
      <c r="C30" s="1" t="s">
        <v>156</v>
      </c>
      <c r="D30" s="1" t="s">
        <v>157</v>
      </c>
      <c r="E30" s="1" t="s">
        <v>158</v>
      </c>
      <c r="F30" s="1" t="s">
        <v>158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0.0</v>
      </c>
      <c r="C31" s="1">
        <v>25.0</v>
      </c>
      <c r="D31" s="1">
        <v>28.0</v>
      </c>
      <c r="E31" s="1">
        <v>28.0</v>
      </c>
      <c r="F31" s="1">
        <v>28.0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0.0</v>
      </c>
      <c r="C32" s="1" t="s">
        <v>156</v>
      </c>
      <c r="D32" s="1" t="s">
        <v>157</v>
      </c>
      <c r="E32" s="1" t="s">
        <v>158</v>
      </c>
      <c r="F32" s="1" t="s">
        <v>158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0.0</v>
      </c>
      <c r="C33" s="1" t="s">
        <v>156</v>
      </c>
      <c r="D33" s="1" t="s">
        <v>157</v>
      </c>
      <c r="E33" s="1" t="s">
        <v>158</v>
      </c>
      <c r="F33" s="1" t="s">
        <v>158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>
        <v>0.0</v>
      </c>
      <c r="C34" s="1">
        <v>25.0</v>
      </c>
      <c r="D34" s="1">
        <v>28.0</v>
      </c>
      <c r="E34" s="1">
        <v>28.0</v>
      </c>
      <c r="F34" s="1">
        <v>28.0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>
        <v>0.0</v>
      </c>
      <c r="C35" s="1" t="s">
        <v>165</v>
      </c>
      <c r="D35" s="1" t="s">
        <v>166</v>
      </c>
      <c r="E35" s="1" t="s">
        <v>167</v>
      </c>
      <c r="F35" s="1" t="s">
        <v>156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>
        <v>0.0</v>
      </c>
      <c r="C36" s="1" t="s">
        <v>165</v>
      </c>
      <c r="D36" s="1" t="s">
        <v>166</v>
      </c>
      <c r="E36" s="1" t="s">
        <v>167</v>
      </c>
      <c r="F36" s="1" t="s">
        <v>156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>
        <v>0.0</v>
      </c>
      <c r="C37" s="1">
        <v>0.0</v>
      </c>
      <c r="D37" s="1">
        <v>0.0</v>
      </c>
      <c r="E37" s="1" t="s">
        <v>170</v>
      </c>
      <c r="F37" s="1" t="s">
        <v>171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 t="s">
        <v>173</v>
      </c>
      <c r="C38" s="1" t="s">
        <v>174</v>
      </c>
      <c r="D38" s="1" t="s">
        <v>175</v>
      </c>
      <c r="E38" s="1">
        <v>0.0</v>
      </c>
      <c r="F38" s="1" t="s">
        <v>176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>
        <v>6.12</v>
      </c>
      <c r="C40" s="1">
        <v>9.18</v>
      </c>
      <c r="D40" s="1">
        <v>15.3</v>
      </c>
      <c r="E40" s="1">
        <v>13.26</v>
      </c>
      <c r="F40" s="1">
        <v>14.28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5.1</v>
      </c>
      <c r="C41" s="1">
        <v>8.16</v>
      </c>
      <c r="D41" s="1">
        <v>14.28</v>
      </c>
      <c r="E41" s="1">
        <v>12.24</v>
      </c>
      <c r="F41" s="1">
        <v>12.24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5.1</v>
      </c>
      <c r="C42" s="1">
        <v>8.16</v>
      </c>
      <c r="D42" s="1">
        <v>13.26</v>
      </c>
      <c r="E42" s="1">
        <v>11.22</v>
      </c>
      <c r="F42" s="1">
        <v>12.24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6.12</v>
      </c>
      <c r="C43" s="1">
        <v>9.18</v>
      </c>
      <c r="D43" s="1">
        <v>16.32</v>
      </c>
      <c r="E43" s="1">
        <v>14.28</v>
      </c>
      <c r="F43" s="1">
        <v>16.32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181</v>
      </c>
      <c r="B44" s="1">
        <v>33.66</v>
      </c>
      <c r="C44" s="1">
        <v>40.8</v>
      </c>
      <c r="D44" s="1">
        <v>58.14</v>
      </c>
      <c r="E44" s="1">
        <v>64.26</v>
      </c>
      <c r="F44" s="1">
        <v>68.34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 t="s">
        <v>183</v>
      </c>
      <c r="C45" s="1" t="s">
        <v>184</v>
      </c>
      <c r="D45" s="1" t="s">
        <v>185</v>
      </c>
      <c r="E45" s="1" t="s">
        <v>186</v>
      </c>
      <c r="F45" s="1" t="s">
        <v>187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21.42</v>
      </c>
      <c r="C46" s="1">
        <v>1.02</v>
      </c>
      <c r="D46" s="1">
        <v>0.0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21.42</v>
      </c>
      <c r="C47" s="1">
        <v>1.02</v>
      </c>
      <c r="D47" s="1">
        <v>3.06</v>
      </c>
      <c r="E47" s="1">
        <v>3.06</v>
      </c>
      <c r="F47" s="1">
        <v>3.06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-352.92</v>
      </c>
      <c r="C48" s="1">
        <v>-5.1</v>
      </c>
      <c r="D48" s="1">
        <v>0.0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-352.92</v>
      </c>
      <c r="C49" s="1">
        <v>-5.1</v>
      </c>
      <c r="D49" s="1">
        <v>-15.3</v>
      </c>
      <c r="E49" s="1">
        <v>-24.48</v>
      </c>
      <c r="F49" s="1">
        <v>-6.12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3.06</v>
      </c>
      <c r="C50" s="1">
        <v>4.08</v>
      </c>
      <c r="D50" s="1">
        <v>8.16</v>
      </c>
      <c r="E50" s="1">
        <v>6.12</v>
      </c>
      <c r="F50" s="1">
        <v>7.140000000000001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0.0</v>
      </c>
      <c r="C51" s="1">
        <v>0.0</v>
      </c>
      <c r="D51" s="1">
        <v>0.0</v>
      </c>
      <c r="E51" s="1">
        <v>1.02</v>
      </c>
      <c r="F51" s="1">
        <v>1.02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0.0</v>
      </c>
      <c r="C53" s="1">
        <v>0.0</v>
      </c>
      <c r="D53" s="1">
        <v>0.0</v>
      </c>
      <c r="E53" s="1">
        <v>0.0</v>
      </c>
      <c r="F53" s="1">
        <v>37.74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44.88</v>
      </c>
      <c r="C54" s="1">
        <v>62.22</v>
      </c>
      <c r="D54" s="1">
        <v>87.72</v>
      </c>
      <c r="E54" s="1">
        <v>1.02</v>
      </c>
      <c r="F54" s="1">
        <v>1.02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8.16</v>
      </c>
      <c r="C55" s="1">
        <v>11.22</v>
      </c>
      <c r="D55" s="1">
        <v>14.28</v>
      </c>
      <c r="E55" s="1">
        <v>52.02</v>
      </c>
      <c r="F55" s="1">
        <v>2.04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35.7</v>
      </c>
      <c r="C56" s="1">
        <v>51.0</v>
      </c>
      <c r="D56" s="1">
        <v>72.42</v>
      </c>
      <c r="E56" s="1">
        <v>59.16</v>
      </c>
      <c r="F56" s="1">
        <v>-91.8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  <c r="F3" s="1" t="s">
        <v>205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 t="s">
        <v>207</v>
      </c>
      <c r="C4" s="1" t="s">
        <v>208</v>
      </c>
      <c r="D4" s="1" t="s">
        <v>209</v>
      </c>
      <c r="E4" s="1" t="s">
        <v>210</v>
      </c>
      <c r="F4" s="1" t="s">
        <v>211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212</v>
      </c>
      <c r="B5" s="1" t="s">
        <v>213</v>
      </c>
      <c r="C5" s="1" t="s">
        <v>214</v>
      </c>
      <c r="D5" s="1" t="s">
        <v>215</v>
      </c>
      <c r="E5" s="1" t="s">
        <v>216</v>
      </c>
      <c r="F5" s="1" t="s">
        <v>217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218</v>
      </c>
      <c r="B6" s="1" t="s">
        <v>213</v>
      </c>
      <c r="C6" s="1" t="s">
        <v>214</v>
      </c>
      <c r="D6" s="1" t="s">
        <v>215</v>
      </c>
      <c r="E6" s="1" t="s">
        <v>216</v>
      </c>
      <c r="F6" s="1" t="s">
        <v>217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220</v>
      </c>
      <c r="B8" s="1" t="s">
        <v>221</v>
      </c>
      <c r="C8" s="1" t="s">
        <v>222</v>
      </c>
      <c r="D8" s="1" t="s">
        <v>223</v>
      </c>
      <c r="E8" s="1" t="s">
        <v>224</v>
      </c>
      <c r="F8" s="1" t="s">
        <v>225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 t="s">
        <v>227</v>
      </c>
      <c r="C9" s="1" t="s">
        <v>228</v>
      </c>
      <c r="D9" s="1" t="s">
        <v>229</v>
      </c>
      <c r="E9" s="1" t="s">
        <v>230</v>
      </c>
      <c r="F9" s="1" t="s">
        <v>231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232</v>
      </c>
      <c r="B10" s="1" t="s">
        <v>233</v>
      </c>
      <c r="C10" s="1" t="s">
        <v>234</v>
      </c>
      <c r="D10" s="1" t="s">
        <v>235</v>
      </c>
      <c r="E10" s="1" t="s">
        <v>236</v>
      </c>
      <c r="F10" s="1" t="s">
        <v>237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238</v>
      </c>
      <c r="B11" s="1" t="s">
        <v>239</v>
      </c>
      <c r="C11" s="1" t="s">
        <v>240</v>
      </c>
      <c r="D11" s="1" t="s">
        <v>241</v>
      </c>
      <c r="E11" s="1" t="s">
        <v>242</v>
      </c>
      <c r="F11" s="1" t="s">
        <v>243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244</v>
      </c>
      <c r="B12" s="1" t="s">
        <v>245</v>
      </c>
      <c r="C12" s="1" t="s">
        <v>246</v>
      </c>
      <c r="D12" s="1" t="s">
        <v>247</v>
      </c>
      <c r="E12" s="1" t="s">
        <v>248</v>
      </c>
      <c r="F12" s="1" t="s">
        <v>249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250</v>
      </c>
      <c r="B13" s="1" t="s">
        <v>251</v>
      </c>
      <c r="C13" s="1" t="s">
        <v>252</v>
      </c>
      <c r="D13" s="1" t="s">
        <v>253</v>
      </c>
      <c r="E13" s="1" t="s">
        <v>254</v>
      </c>
      <c r="F13" s="1" t="s">
        <v>255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256</v>
      </c>
      <c r="B14" s="1" t="s">
        <v>251</v>
      </c>
      <c r="C14" s="1" t="s">
        <v>252</v>
      </c>
      <c r="D14" s="1" t="s">
        <v>253</v>
      </c>
      <c r="E14" s="1" t="s">
        <v>254</v>
      </c>
      <c r="F14" s="1" t="s">
        <v>255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257</v>
      </c>
      <c r="B15" s="1" t="s">
        <v>251</v>
      </c>
      <c r="C15" s="1" t="s">
        <v>252</v>
      </c>
      <c r="D15" s="1" t="s">
        <v>253</v>
      </c>
      <c r="E15" s="1" t="s">
        <v>254</v>
      </c>
      <c r="F15" s="1" t="s">
        <v>255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258</v>
      </c>
      <c r="B16" s="1" t="s">
        <v>259</v>
      </c>
      <c r="C16" s="1" t="s">
        <v>260</v>
      </c>
      <c r="D16" s="1" t="s">
        <v>261</v>
      </c>
      <c r="E16" s="1" t="s">
        <v>262</v>
      </c>
      <c r="F16" s="1" t="s">
        <v>263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 t="s">
        <v>265</v>
      </c>
      <c r="C17" s="1" t="s">
        <v>266</v>
      </c>
      <c r="D17" s="1" t="s">
        <v>267</v>
      </c>
      <c r="E17" s="1" t="s">
        <v>268</v>
      </c>
      <c r="F17" s="1" t="s">
        <v>269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270</v>
      </c>
      <c r="B18" s="1" t="s">
        <v>271</v>
      </c>
      <c r="C18" s="1" t="s">
        <v>272</v>
      </c>
      <c r="D18" s="1" t="s">
        <v>273</v>
      </c>
      <c r="E18" s="1" t="s">
        <v>274</v>
      </c>
      <c r="F18" s="1" t="s">
        <v>275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276</v>
      </c>
      <c r="B20" s="1" t="s">
        <v>277</v>
      </c>
      <c r="C20" s="1" t="s">
        <v>278</v>
      </c>
      <c r="D20" s="1" t="s">
        <v>279</v>
      </c>
      <c r="E20" s="1" t="s">
        <v>280</v>
      </c>
      <c r="F20" s="1" t="s">
        <v>108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281</v>
      </c>
      <c r="B21" s="1" t="s">
        <v>282</v>
      </c>
      <c r="C21" s="1" t="s">
        <v>283</v>
      </c>
      <c r="D21" s="1" t="s">
        <v>284</v>
      </c>
      <c r="E21" s="1" t="s">
        <v>285</v>
      </c>
      <c r="F21" s="1" t="s">
        <v>286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287</v>
      </c>
      <c r="B22" s="1" t="s">
        <v>288</v>
      </c>
      <c r="C22" s="1">
        <v>6.12</v>
      </c>
      <c r="D22" s="1" t="s">
        <v>289</v>
      </c>
      <c r="E22" s="1" t="s">
        <v>290</v>
      </c>
      <c r="F22" s="1" t="s">
        <v>291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292</v>
      </c>
      <c r="B23" s="1" t="s">
        <v>293</v>
      </c>
      <c r="C23" s="1" t="s">
        <v>294</v>
      </c>
      <c r="D23" s="1" t="s">
        <v>295</v>
      </c>
      <c r="E23" s="1" t="s">
        <v>111</v>
      </c>
      <c r="F23" s="1" t="s">
        <v>296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298</v>
      </c>
      <c r="B25" s="1" t="s">
        <v>299</v>
      </c>
      <c r="C25" s="1" t="s">
        <v>300</v>
      </c>
      <c r="D25" s="1" t="s">
        <v>301</v>
      </c>
      <c r="E25" s="1" t="s">
        <v>302</v>
      </c>
      <c r="F25" s="1" t="s">
        <v>303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304</v>
      </c>
      <c r="B26" s="1" t="s">
        <v>305</v>
      </c>
      <c r="C26" s="1" t="s">
        <v>306</v>
      </c>
      <c r="D26" s="1" t="s">
        <v>300</v>
      </c>
      <c r="E26" s="1" t="s">
        <v>307</v>
      </c>
      <c r="F26" s="1" t="s">
        <v>307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308</v>
      </c>
      <c r="B27" s="1" t="s">
        <v>309</v>
      </c>
      <c r="C27" s="1" t="s">
        <v>310</v>
      </c>
      <c r="D27" s="1">
        <v>1.02</v>
      </c>
      <c r="E27" s="1" t="s">
        <v>311</v>
      </c>
      <c r="F27" s="1" t="s">
        <v>312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313</v>
      </c>
      <c r="B28" s="1" t="s">
        <v>314</v>
      </c>
      <c r="C28" s="1" t="s">
        <v>315</v>
      </c>
      <c r="D28" s="1" t="s">
        <v>316</v>
      </c>
      <c r="E28" s="1" t="s">
        <v>317</v>
      </c>
      <c r="F28" s="1" t="s">
        <v>318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319</v>
      </c>
      <c r="B29" s="1" t="s">
        <v>320</v>
      </c>
      <c r="C29" s="1" t="s">
        <v>321</v>
      </c>
      <c r="D29" s="1" t="s">
        <v>322</v>
      </c>
      <c r="E29" s="1" t="s">
        <v>323</v>
      </c>
      <c r="F29" s="1" t="s">
        <v>324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325</v>
      </c>
      <c r="B30" s="1" t="s">
        <v>326</v>
      </c>
      <c r="C30" s="1" t="s">
        <v>327</v>
      </c>
      <c r="D30" s="1" t="s">
        <v>328</v>
      </c>
      <c r="E30" s="1" t="s">
        <v>329</v>
      </c>
      <c r="F30" s="1" t="s">
        <v>330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331</v>
      </c>
      <c r="B31" s="1" t="s">
        <v>332</v>
      </c>
      <c r="C31" s="1" t="s">
        <v>333</v>
      </c>
      <c r="D31" s="1" t="s">
        <v>334</v>
      </c>
      <c r="E31" s="1" t="s">
        <v>335</v>
      </c>
      <c r="F31" s="1" t="s">
        <v>336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338</v>
      </c>
      <c r="B33" s="1" t="s">
        <v>339</v>
      </c>
      <c r="C33" s="1" t="s">
        <v>340</v>
      </c>
      <c r="D33" s="1" t="s">
        <v>341</v>
      </c>
      <c r="E33" s="1" t="s">
        <v>342</v>
      </c>
      <c r="F33" s="1" t="s">
        <v>343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344</v>
      </c>
      <c r="B34" s="1" t="s">
        <v>345</v>
      </c>
      <c r="C34" s="1" t="s">
        <v>346</v>
      </c>
      <c r="D34" s="1" t="s">
        <v>347</v>
      </c>
      <c r="E34" s="1" t="s">
        <v>348</v>
      </c>
      <c r="F34" s="1" t="s">
        <v>349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350</v>
      </c>
      <c r="B35" s="1" t="s">
        <v>351</v>
      </c>
      <c r="C35" s="1" t="s">
        <v>352</v>
      </c>
      <c r="D35" s="1" t="s">
        <v>353</v>
      </c>
      <c r="E35" s="1" t="s">
        <v>354</v>
      </c>
      <c r="F35" s="1" t="s">
        <v>355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356</v>
      </c>
      <c r="B36" s="1" t="s">
        <v>357</v>
      </c>
      <c r="C36" s="1" t="s">
        <v>358</v>
      </c>
      <c r="D36" s="1" t="s">
        <v>359</v>
      </c>
      <c r="E36" s="1" t="s">
        <v>360</v>
      </c>
      <c r="F36" s="1" t="s">
        <v>361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362</v>
      </c>
      <c r="B37" s="1" t="s">
        <v>363</v>
      </c>
      <c r="C37" s="1" t="s">
        <v>364</v>
      </c>
      <c r="D37" s="1" t="s">
        <v>365</v>
      </c>
      <c r="E37" s="1" t="s">
        <v>366</v>
      </c>
      <c r="F37" s="1" t="s">
        <v>367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368</v>
      </c>
      <c r="B38" s="1" t="s">
        <v>369</v>
      </c>
      <c r="C38" s="1" t="s">
        <v>370</v>
      </c>
      <c r="D38" s="1" t="s">
        <v>371</v>
      </c>
      <c r="E38" s="1" t="s">
        <v>372</v>
      </c>
      <c r="F38" s="1" t="s">
        <v>373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374</v>
      </c>
      <c r="B39" s="1" t="s">
        <v>375</v>
      </c>
      <c r="C39" s="1" t="s">
        <v>376</v>
      </c>
      <c r="D39" s="1" t="s">
        <v>377</v>
      </c>
      <c r="E39" s="1" t="s">
        <v>378</v>
      </c>
      <c r="F39" s="1" t="s">
        <v>379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380</v>
      </c>
      <c r="B40" s="1" t="s">
        <v>381</v>
      </c>
      <c r="C40" s="1" t="s">
        <v>382</v>
      </c>
      <c r="D40" s="1" t="s">
        <v>383</v>
      </c>
      <c r="E40" s="1" t="s">
        <v>384</v>
      </c>
      <c r="F40" s="1" t="s">
        <v>385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1">
        <v>1.02</v>
      </c>
      <c r="C41" s="1" t="s">
        <v>387</v>
      </c>
      <c r="D41" s="1" t="s">
        <v>388</v>
      </c>
      <c r="E41" s="1" t="s">
        <v>389</v>
      </c>
      <c r="F41" s="1" t="s">
        <v>390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391</v>
      </c>
      <c r="B42" s="1" t="s">
        <v>392</v>
      </c>
      <c r="C42" s="1" t="s">
        <v>393</v>
      </c>
      <c r="D42" s="1" t="s">
        <v>394</v>
      </c>
      <c r="E42" s="1" t="s">
        <v>395</v>
      </c>
      <c r="F42" s="1" t="s">
        <v>396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397</v>
      </c>
      <c r="B43" s="1" t="s">
        <v>398</v>
      </c>
      <c r="C43" s="1" t="s">
        <v>399</v>
      </c>
      <c r="D43" s="1" t="s">
        <v>400</v>
      </c>
      <c r="E43" s="1" t="s">
        <v>401</v>
      </c>
      <c r="F43" s="1" t="s">
        <v>156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402</v>
      </c>
      <c r="B44" s="1" t="s">
        <v>403</v>
      </c>
      <c r="C44" s="1" t="s">
        <v>404</v>
      </c>
      <c r="D44" s="1" t="s">
        <v>405</v>
      </c>
      <c r="E44" s="1" t="s">
        <v>406</v>
      </c>
      <c r="F44" s="1" t="s">
        <v>407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409</v>
      </c>
      <c r="B46" s="1" t="s">
        <v>410</v>
      </c>
      <c r="C46" s="1" t="s">
        <v>411</v>
      </c>
      <c r="D46" s="1" t="s">
        <v>412</v>
      </c>
      <c r="E46" s="1" t="s">
        <v>413</v>
      </c>
      <c r="F46" s="1" t="s">
        <v>208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414</v>
      </c>
      <c r="B47" s="1" t="s">
        <v>415</v>
      </c>
      <c r="C47" s="1" t="s">
        <v>416</v>
      </c>
      <c r="D47" s="1" t="s">
        <v>417</v>
      </c>
      <c r="E47" s="1" t="s">
        <v>418</v>
      </c>
      <c r="F47" s="1" t="s">
        <v>419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420</v>
      </c>
      <c r="B48" s="1" t="s">
        <v>421</v>
      </c>
      <c r="C48" s="1" t="s">
        <v>422</v>
      </c>
      <c r="D48" s="1" t="s">
        <v>423</v>
      </c>
      <c r="E48" s="1" t="s">
        <v>424</v>
      </c>
      <c r="F48" s="1" t="s">
        <v>425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426</v>
      </c>
      <c r="B49" s="1" t="s">
        <v>427</v>
      </c>
      <c r="C49" s="1" t="s">
        <v>428</v>
      </c>
      <c r="D49" s="1" t="s">
        <v>429</v>
      </c>
      <c r="E49" s="1" t="s">
        <v>430</v>
      </c>
      <c r="F49" s="1" t="s">
        <v>431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432</v>
      </c>
      <c r="B50" s="1" t="s">
        <v>433</v>
      </c>
      <c r="C50" s="1" t="s">
        <v>434</v>
      </c>
      <c r="D50" s="1" t="s">
        <v>435</v>
      </c>
      <c r="E50" s="1" t="s">
        <v>436</v>
      </c>
      <c r="F50" s="1" t="s">
        <v>437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438</v>
      </c>
      <c r="B51" s="1" t="s">
        <v>439</v>
      </c>
      <c r="C51" s="1" t="s">
        <v>440</v>
      </c>
      <c r="D51" s="1" t="s">
        <v>441</v>
      </c>
      <c r="E51" s="1" t="s">
        <v>442</v>
      </c>
      <c r="F51" s="1" t="s">
        <v>443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444</v>
      </c>
      <c r="B52" s="1" t="s">
        <v>439</v>
      </c>
      <c r="C52" s="1" t="s">
        <v>440</v>
      </c>
      <c r="D52" s="1" t="s">
        <v>441</v>
      </c>
      <c r="E52" s="1" t="s">
        <v>442</v>
      </c>
      <c r="F52" s="1" t="s">
        <v>443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445</v>
      </c>
      <c r="B53" s="1" t="s">
        <v>446</v>
      </c>
      <c r="C53" s="1" t="s">
        <v>447</v>
      </c>
      <c r="D53" s="1" t="s">
        <v>448</v>
      </c>
      <c r="E53" s="1" t="s">
        <v>449</v>
      </c>
      <c r="F53" s="1" t="s">
        <v>450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451</v>
      </c>
      <c r="B54" s="1">
        <v>0.0</v>
      </c>
      <c r="C54" s="1">
        <v>0.0</v>
      </c>
      <c r="D54" s="1" t="s">
        <v>452</v>
      </c>
      <c r="E54" s="1" t="s">
        <v>453</v>
      </c>
      <c r="F54" s="1" t="s">
        <v>454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455</v>
      </c>
      <c r="B55" s="1" t="s">
        <v>456</v>
      </c>
      <c r="C55" s="1" t="s">
        <v>457</v>
      </c>
      <c r="D55" s="1" t="s">
        <v>458</v>
      </c>
      <c r="E55" s="1" t="s">
        <v>459</v>
      </c>
      <c r="F55" s="1" t="s">
        <v>460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461</v>
      </c>
      <c r="B56" s="1" t="s">
        <v>462</v>
      </c>
      <c r="C56" s="1" t="s">
        <v>463</v>
      </c>
      <c r="D56" s="1" t="s">
        <v>464</v>
      </c>
      <c r="E56" s="1" t="s">
        <v>465</v>
      </c>
      <c r="F56" s="1" t="s">
        <v>466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467</v>
      </c>
      <c r="B57" s="1" t="s">
        <v>468</v>
      </c>
      <c r="C57" s="1" t="s">
        <v>469</v>
      </c>
      <c r="D57" s="1" t="s">
        <v>470</v>
      </c>
      <c r="E57" s="1" t="s">
        <v>471</v>
      </c>
      <c r="F57" s="1" t="s">
        <v>472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473</v>
      </c>
      <c r="B58" s="1" t="s">
        <v>474</v>
      </c>
      <c r="C58" s="1" t="s">
        <v>475</v>
      </c>
      <c r="D58" s="1" t="s">
        <v>476</v>
      </c>
      <c r="E58" s="1" t="s">
        <v>477</v>
      </c>
      <c r="F58" s="1" t="s">
        <v>478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479</v>
      </c>
      <c r="B59" s="1" t="s">
        <v>480</v>
      </c>
      <c r="C59" s="1" t="s">
        <v>481</v>
      </c>
      <c r="D59" s="1" t="s">
        <v>482</v>
      </c>
      <c r="E59" s="1" t="s">
        <v>483</v>
      </c>
      <c r="F59" s="1" t="s">
        <v>484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485</v>
      </c>
      <c r="B60" s="1" t="s">
        <v>486</v>
      </c>
      <c r="C60" s="1" t="s">
        <v>487</v>
      </c>
      <c r="D60" s="1" t="s">
        <v>488</v>
      </c>
      <c r="E60" s="1" t="s">
        <v>489</v>
      </c>
      <c r="F60" s="1" t="s">
        <v>490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491</v>
      </c>
      <c r="B61" s="1">
        <v>0.0</v>
      </c>
      <c r="C61" s="1" t="s">
        <v>492</v>
      </c>
      <c r="D61" s="1">
        <v>0.0</v>
      </c>
      <c r="E61" s="1" t="s">
        <v>493</v>
      </c>
      <c r="F61" s="1" t="s">
        <v>494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495</v>
      </c>
      <c r="B62" s="1">
        <v>0.0</v>
      </c>
      <c r="C62" s="1" t="s">
        <v>496</v>
      </c>
      <c r="D62" s="1" t="s">
        <v>497</v>
      </c>
      <c r="E62" s="1" t="s">
        <v>498</v>
      </c>
      <c r="F62" s="1" t="s">
        <v>499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500</v>
      </c>
      <c r="B63" s="1">
        <v>0.0</v>
      </c>
      <c r="C63" s="1" t="s">
        <v>501</v>
      </c>
      <c r="D63" s="1" t="s">
        <v>502</v>
      </c>
      <c r="E63" s="1" t="s">
        <v>503</v>
      </c>
      <c r="F63" s="1" t="s">
        <v>504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505</v>
      </c>
      <c r="B64" s="1">
        <v>0.0</v>
      </c>
      <c r="C64" s="1" t="s">
        <v>506</v>
      </c>
      <c r="D64" s="1" t="s">
        <v>507</v>
      </c>
      <c r="E64" s="1" t="s">
        <v>508</v>
      </c>
      <c r="F64" s="1" t="s">
        <v>509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510</v>
      </c>
      <c r="B65" s="1">
        <v>0.0</v>
      </c>
      <c r="C65" s="1">
        <v>0.0</v>
      </c>
      <c r="D65" s="1">
        <v>0.0</v>
      </c>
      <c r="E65" s="1">
        <v>0.0</v>
      </c>
      <c r="F65" s="1">
        <v>20.4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512</v>
      </c>
      <c r="B67" s="1">
        <v>0.0</v>
      </c>
      <c r="C67" s="1" t="s">
        <v>513</v>
      </c>
      <c r="D67" s="1" t="s">
        <v>514</v>
      </c>
      <c r="E67" s="1" t="s">
        <v>515</v>
      </c>
      <c r="F67" s="1" t="s">
        <v>516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517</v>
      </c>
      <c r="B68" s="1">
        <v>0.0</v>
      </c>
      <c r="C68" s="1" t="s">
        <v>518</v>
      </c>
      <c r="D68" s="1" t="s">
        <v>519</v>
      </c>
      <c r="E68" s="1" t="s">
        <v>520</v>
      </c>
      <c r="F68" s="1" t="s">
        <v>521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522</v>
      </c>
      <c r="B69" s="1">
        <v>0.0</v>
      </c>
      <c r="C69" s="1" t="s">
        <v>523</v>
      </c>
      <c r="D69" s="1" t="s">
        <v>524</v>
      </c>
      <c r="E69" s="1" t="s">
        <v>525</v>
      </c>
      <c r="F69" s="1" t="s">
        <v>526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527</v>
      </c>
      <c r="B70" s="1">
        <v>0.0</v>
      </c>
      <c r="C70" s="1" t="s">
        <v>528</v>
      </c>
      <c r="D70" s="1" t="s">
        <v>529</v>
      </c>
      <c r="E70" s="1" t="s">
        <v>530</v>
      </c>
      <c r="F70" s="1" t="s">
        <v>531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532</v>
      </c>
      <c r="B71" s="1">
        <v>0.0</v>
      </c>
      <c r="C71" s="1" t="s">
        <v>533</v>
      </c>
      <c r="D71" s="1" t="s">
        <v>534</v>
      </c>
      <c r="E71" s="1" t="s">
        <v>535</v>
      </c>
      <c r="F71" s="1" t="s">
        <v>536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537</v>
      </c>
      <c r="B72" s="1">
        <v>0.0</v>
      </c>
      <c r="C72" s="1" t="s">
        <v>538</v>
      </c>
      <c r="D72" s="1" t="s">
        <v>539</v>
      </c>
      <c r="E72" s="1" t="s">
        <v>540</v>
      </c>
      <c r="F72" s="1" t="s">
        <v>541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542</v>
      </c>
      <c r="B73" s="1">
        <v>0.0</v>
      </c>
      <c r="C73" s="1" t="s">
        <v>538</v>
      </c>
      <c r="D73" s="1" t="s">
        <v>539</v>
      </c>
      <c r="E73" s="1" t="s">
        <v>540</v>
      </c>
      <c r="F73" s="1" t="s">
        <v>541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543</v>
      </c>
      <c r="B74" s="1">
        <v>0.0</v>
      </c>
      <c r="C74" s="1" t="s">
        <v>544</v>
      </c>
      <c r="D74" s="1" t="s">
        <v>545</v>
      </c>
      <c r="E74" s="1" t="s">
        <v>546</v>
      </c>
      <c r="F74" s="1" t="s">
        <v>547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548</v>
      </c>
      <c r="B75" s="1">
        <v>0.0</v>
      </c>
      <c r="C75" s="1">
        <v>0.0</v>
      </c>
      <c r="D75" s="1">
        <v>0.0</v>
      </c>
      <c r="E75" s="1" t="s">
        <v>549</v>
      </c>
      <c r="F75" s="1" t="s">
        <v>550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551</v>
      </c>
      <c r="B76" s="1">
        <v>0.0</v>
      </c>
      <c r="C76" s="1" t="s">
        <v>552</v>
      </c>
      <c r="D76" s="1" t="s">
        <v>553</v>
      </c>
      <c r="E76" s="1" t="s">
        <v>554</v>
      </c>
      <c r="F76" s="1" t="s">
        <v>555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556</v>
      </c>
      <c r="B77" s="1">
        <v>0.0</v>
      </c>
      <c r="C77" s="1" t="s">
        <v>557</v>
      </c>
      <c r="D77" s="1" t="s">
        <v>558</v>
      </c>
      <c r="E77" s="1" t="s">
        <v>559</v>
      </c>
      <c r="F77" s="1" t="s">
        <v>560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561</v>
      </c>
      <c r="B78" s="1">
        <v>0.0</v>
      </c>
      <c r="C78" s="1" t="s">
        <v>562</v>
      </c>
      <c r="D78" s="1" t="s">
        <v>563</v>
      </c>
      <c r="E78" s="1" t="s">
        <v>564</v>
      </c>
      <c r="F78" s="1" t="s">
        <v>565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566</v>
      </c>
      <c r="B79" s="1">
        <v>0.0</v>
      </c>
      <c r="C79" s="1" t="s">
        <v>567</v>
      </c>
      <c r="D79" s="1" t="s">
        <v>568</v>
      </c>
      <c r="E79" s="1" t="s">
        <v>569</v>
      </c>
      <c r="F79" s="1" t="s">
        <v>570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571</v>
      </c>
      <c r="B80" s="1">
        <v>0.0</v>
      </c>
      <c r="C80" s="1" t="s">
        <v>572</v>
      </c>
      <c r="D80" s="1" t="s">
        <v>573</v>
      </c>
      <c r="E80" s="1" t="s">
        <v>574</v>
      </c>
      <c r="F80" s="1" t="s">
        <v>575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576</v>
      </c>
      <c r="B81" s="1">
        <v>0.0</v>
      </c>
      <c r="C81" s="1" t="s">
        <v>577</v>
      </c>
      <c r="D81" s="1" t="s">
        <v>578</v>
      </c>
      <c r="E81" s="1" t="s">
        <v>579</v>
      </c>
      <c r="F81" s="1" t="s">
        <v>580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581</v>
      </c>
      <c r="B82" s="1">
        <v>0.0</v>
      </c>
      <c r="C82" s="1" t="s">
        <v>582</v>
      </c>
      <c r="D82" s="1" t="s">
        <v>583</v>
      </c>
      <c r="E82" s="1" t="s">
        <v>584</v>
      </c>
      <c r="F82" s="1" t="s">
        <v>585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586</v>
      </c>
      <c r="B83" s="1">
        <v>0.0</v>
      </c>
      <c r="C83" s="1" t="s">
        <v>587</v>
      </c>
      <c r="D83" s="1" t="s">
        <v>588</v>
      </c>
      <c r="E83" s="1" t="s">
        <v>589</v>
      </c>
      <c r="F83" s="1" t="s">
        <v>590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591</v>
      </c>
      <c r="B84" s="1">
        <v>0.0</v>
      </c>
      <c r="C84" s="1">
        <v>0.0</v>
      </c>
      <c r="D84" s="1" t="s">
        <v>592</v>
      </c>
      <c r="E84" s="1" t="s">
        <v>593</v>
      </c>
      <c r="F84" s="1" t="s">
        <v>594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595</v>
      </c>
      <c r="B85" s="1">
        <v>0.0</v>
      </c>
      <c r="C85" s="1">
        <v>0.0</v>
      </c>
      <c r="D85" s="1" t="s">
        <v>596</v>
      </c>
      <c r="E85" s="1" t="s">
        <v>597</v>
      </c>
      <c r="F85" s="1" t="s">
        <v>598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599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600</v>
      </c>
      <c r="B87" s="1">
        <v>0.0</v>
      </c>
      <c r="C87" s="1">
        <v>0.0</v>
      </c>
      <c r="D87" s="1" t="s">
        <v>601</v>
      </c>
      <c r="E87" s="1" t="s">
        <v>602</v>
      </c>
      <c r="F87" s="1" t="s">
        <v>603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604</v>
      </c>
      <c r="B88" s="1">
        <v>0.0</v>
      </c>
      <c r="C88" s="1">
        <v>0.0</v>
      </c>
      <c r="D88" s="1" t="s">
        <v>605</v>
      </c>
      <c r="E88" s="1" t="s">
        <v>606</v>
      </c>
      <c r="F88" s="1" t="s">
        <v>607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608</v>
      </c>
      <c r="B89" s="1">
        <v>0.0</v>
      </c>
      <c r="C89" s="1">
        <v>0.0</v>
      </c>
      <c r="D89" s="1" t="s">
        <v>609</v>
      </c>
      <c r="E89" s="1" t="s">
        <v>610</v>
      </c>
      <c r="F89" s="1" t="s">
        <v>611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612</v>
      </c>
      <c r="B90" s="1">
        <v>0.0</v>
      </c>
      <c r="C90" s="1">
        <v>0.0</v>
      </c>
      <c r="D90" s="1" t="s">
        <v>613</v>
      </c>
      <c r="E90" s="1" t="s">
        <v>614</v>
      </c>
      <c r="F90" s="1" t="s">
        <v>615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616</v>
      </c>
      <c r="B91" s="1">
        <v>0.0</v>
      </c>
      <c r="C91" s="1">
        <v>0.0</v>
      </c>
      <c r="D91" s="1" t="s">
        <v>617</v>
      </c>
      <c r="E91" s="1" t="s">
        <v>618</v>
      </c>
      <c r="F91" s="1" t="s">
        <v>619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620</v>
      </c>
      <c r="B92" s="1">
        <v>0.0</v>
      </c>
      <c r="C92" s="1">
        <v>0.0</v>
      </c>
      <c r="D92" s="1" t="s">
        <v>621</v>
      </c>
      <c r="E92" s="1" t="s">
        <v>622</v>
      </c>
      <c r="F92" s="1" t="s">
        <v>623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624</v>
      </c>
      <c r="B93" s="1">
        <v>0.0</v>
      </c>
      <c r="C93" s="1">
        <v>0.0</v>
      </c>
      <c r="D93" s="1" t="s">
        <v>621</v>
      </c>
      <c r="E93" s="1" t="s">
        <v>622</v>
      </c>
      <c r="F93" s="1" t="s">
        <v>623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625</v>
      </c>
      <c r="B94" s="1">
        <v>0.0</v>
      </c>
      <c r="C94" s="1">
        <v>0.0</v>
      </c>
      <c r="D94" s="1" t="s">
        <v>626</v>
      </c>
      <c r="E94" s="1" t="s">
        <v>627</v>
      </c>
      <c r="F94" s="1" t="s">
        <v>628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629</v>
      </c>
      <c r="B95" s="1">
        <v>0.0</v>
      </c>
      <c r="C95" s="1">
        <v>0.0</v>
      </c>
      <c r="D95" s="1">
        <v>0.0</v>
      </c>
      <c r="E95" s="1">
        <v>0.0</v>
      </c>
      <c r="F95" s="1" t="s">
        <v>630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631</v>
      </c>
      <c r="B96" s="1">
        <v>0.0</v>
      </c>
      <c r="C96" s="1">
        <v>0.0</v>
      </c>
      <c r="D96" s="1" t="s">
        <v>632</v>
      </c>
      <c r="E96" s="1" t="s">
        <v>633</v>
      </c>
      <c r="F96" s="1" t="s">
        <v>634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635</v>
      </c>
      <c r="B97" s="1">
        <v>0.0</v>
      </c>
      <c r="C97" s="1">
        <v>0.0</v>
      </c>
      <c r="D97" s="1" t="s">
        <v>636</v>
      </c>
      <c r="E97" s="1" t="s">
        <v>637</v>
      </c>
      <c r="F97" s="1" t="s">
        <v>638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639</v>
      </c>
      <c r="B98" s="1">
        <v>0.0</v>
      </c>
      <c r="C98" s="1">
        <v>0.0</v>
      </c>
      <c r="D98" s="1" t="s">
        <v>640</v>
      </c>
      <c r="E98" s="1" t="s">
        <v>641</v>
      </c>
      <c r="F98" s="1" t="s">
        <v>642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643</v>
      </c>
      <c r="B99" s="1">
        <v>0.0</v>
      </c>
      <c r="C99" s="1">
        <v>0.0</v>
      </c>
      <c r="D99" s="1" t="s">
        <v>644</v>
      </c>
      <c r="E99" s="1" t="s">
        <v>645</v>
      </c>
      <c r="F99" s="1" t="s">
        <v>646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647</v>
      </c>
      <c r="B100" s="1">
        <v>0.0</v>
      </c>
      <c r="C100" s="1">
        <v>0.0</v>
      </c>
      <c r="D100" s="1" t="s">
        <v>648</v>
      </c>
      <c r="E100" s="1" t="s">
        <v>649</v>
      </c>
      <c r="F100" s="1" t="s">
        <v>650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651</v>
      </c>
      <c r="B101" s="1">
        <v>0.0</v>
      </c>
      <c r="C101" s="1">
        <v>0.0</v>
      </c>
      <c r="D101" s="1" t="s">
        <v>652</v>
      </c>
      <c r="E101" s="1" t="s">
        <v>653</v>
      </c>
      <c r="F101" s="1" t="s">
        <v>654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655</v>
      </c>
      <c r="B102" s="1">
        <v>0.0</v>
      </c>
      <c r="C102" s="1">
        <v>0.0</v>
      </c>
      <c r="D102" s="1" t="s">
        <v>656</v>
      </c>
      <c r="E102" s="1" t="s">
        <v>657</v>
      </c>
      <c r="F102" s="1" t="s">
        <v>658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659</v>
      </c>
      <c r="B103" s="1">
        <v>0.0</v>
      </c>
      <c r="C103" s="1">
        <v>0.0</v>
      </c>
      <c r="D103" s="1" t="s">
        <v>660</v>
      </c>
      <c r="E103" s="1" t="s">
        <v>661</v>
      </c>
      <c r="F103" s="1" t="s">
        <v>662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663</v>
      </c>
      <c r="B104" s="1">
        <v>0.0</v>
      </c>
      <c r="C104" s="1">
        <v>0.0</v>
      </c>
      <c r="D104" s="1">
        <v>0.0</v>
      </c>
      <c r="E104" s="1" t="s">
        <v>664</v>
      </c>
      <c r="F104" s="1" t="s">
        <v>665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666</v>
      </c>
      <c r="B105" s="1">
        <v>0.0</v>
      </c>
      <c r="C105" s="1">
        <v>0.0</v>
      </c>
      <c r="D105" s="1">
        <v>0.0</v>
      </c>
      <c r="E105" s="1" t="s">
        <v>667</v>
      </c>
      <c r="F105" s="1">
        <v>43.86</v>
      </c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668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669</v>
      </c>
      <c r="B107" s="1">
        <v>0.0</v>
      </c>
      <c r="C107" s="1">
        <v>0.0</v>
      </c>
      <c r="D107" s="1">
        <v>0.0</v>
      </c>
      <c r="E107" s="1">
        <v>0.0</v>
      </c>
      <c r="F107" s="1" t="s">
        <v>670</v>
      </c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671</v>
      </c>
      <c r="B108" s="1">
        <v>0.0</v>
      </c>
      <c r="C108" s="1">
        <v>0.0</v>
      </c>
      <c r="D108" s="1">
        <v>0.0</v>
      </c>
      <c r="E108" s="1">
        <v>0.0</v>
      </c>
      <c r="F108" s="1" t="s">
        <v>672</v>
      </c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673</v>
      </c>
      <c r="B109" s="1">
        <v>0.0</v>
      </c>
      <c r="C109" s="1">
        <v>0.0</v>
      </c>
      <c r="D109" s="1">
        <v>0.0</v>
      </c>
      <c r="E109" s="1">
        <v>0.0</v>
      </c>
      <c r="F109" s="1" t="s">
        <v>674</v>
      </c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675</v>
      </c>
      <c r="B110" s="1">
        <v>0.0</v>
      </c>
      <c r="C110" s="1">
        <v>0.0</v>
      </c>
      <c r="D110" s="1">
        <v>0.0</v>
      </c>
      <c r="E110" s="1">
        <v>0.0</v>
      </c>
      <c r="F110" s="1" t="s">
        <v>676</v>
      </c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677</v>
      </c>
      <c r="B111" s="1">
        <v>0.0</v>
      </c>
      <c r="C111" s="1">
        <v>0.0</v>
      </c>
      <c r="D111" s="1">
        <v>0.0</v>
      </c>
      <c r="E111" s="1">
        <v>0.0</v>
      </c>
      <c r="F111" s="1" t="s">
        <v>678</v>
      </c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679</v>
      </c>
      <c r="B112" s="1">
        <v>0.0</v>
      </c>
      <c r="C112" s="1">
        <v>0.0</v>
      </c>
      <c r="D112" s="1">
        <v>0.0</v>
      </c>
      <c r="E112" s="1">
        <v>0.0</v>
      </c>
      <c r="F112" s="1" t="s">
        <v>680</v>
      </c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681</v>
      </c>
      <c r="B113" s="1">
        <v>0.0</v>
      </c>
      <c r="C113" s="1">
        <v>0.0</v>
      </c>
      <c r="D113" s="1">
        <v>0.0</v>
      </c>
      <c r="E113" s="1">
        <v>0.0</v>
      </c>
      <c r="F113" s="1" t="s">
        <v>680</v>
      </c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682</v>
      </c>
      <c r="B114" s="1">
        <v>0.0</v>
      </c>
      <c r="C114" s="1">
        <v>0.0</v>
      </c>
      <c r="D114" s="1">
        <v>0.0</v>
      </c>
      <c r="E114" s="1">
        <v>0.0</v>
      </c>
      <c r="F114" s="1" t="s">
        <v>683</v>
      </c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684</v>
      </c>
      <c r="B115" s="1">
        <v>0.0</v>
      </c>
      <c r="C115" s="1">
        <v>0.0</v>
      </c>
      <c r="D115" s="1">
        <v>0.0</v>
      </c>
      <c r="E115" s="1">
        <v>0.0</v>
      </c>
      <c r="F115" s="1" t="s">
        <v>685</v>
      </c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686</v>
      </c>
      <c r="B116" s="1">
        <v>0.0</v>
      </c>
      <c r="C116" s="1">
        <v>0.0</v>
      </c>
      <c r="D116" s="1">
        <v>0.0</v>
      </c>
      <c r="E116" s="1">
        <v>0.0</v>
      </c>
      <c r="F116" s="1" t="s">
        <v>687</v>
      </c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688</v>
      </c>
      <c r="B117" s="1">
        <v>0.0</v>
      </c>
      <c r="C117" s="1">
        <v>0.0</v>
      </c>
      <c r="D117" s="1">
        <v>0.0</v>
      </c>
      <c r="E117" s="1">
        <v>0.0</v>
      </c>
      <c r="F117" s="1" t="s">
        <v>689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690</v>
      </c>
      <c r="B118" s="1">
        <v>0.0</v>
      </c>
      <c r="C118" s="1">
        <v>0.0</v>
      </c>
      <c r="D118" s="1">
        <v>0.0</v>
      </c>
      <c r="E118" s="1">
        <v>0.0</v>
      </c>
      <c r="F118" s="1" t="s">
        <v>691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692</v>
      </c>
      <c r="B119" s="1">
        <v>0.0</v>
      </c>
      <c r="C119" s="1">
        <v>0.0</v>
      </c>
      <c r="D119" s="1">
        <v>0.0</v>
      </c>
      <c r="E119" s="1">
        <v>0.0</v>
      </c>
      <c r="F119" s="1" t="s">
        <v>693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694</v>
      </c>
      <c r="B120" s="1">
        <v>0.0</v>
      </c>
      <c r="C120" s="1">
        <v>0.0</v>
      </c>
      <c r="D120" s="1">
        <v>0.0</v>
      </c>
      <c r="E120" s="1">
        <v>0.0</v>
      </c>
      <c r="F120" s="1" t="s">
        <v>695</v>
      </c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696</v>
      </c>
      <c r="B121" s="1">
        <v>0.0</v>
      </c>
      <c r="C121" s="1">
        <v>0.0</v>
      </c>
      <c r="D121" s="1">
        <v>0.0</v>
      </c>
      <c r="E121" s="1">
        <v>0.0</v>
      </c>
      <c r="F121" s="1" t="s">
        <v>697</v>
      </c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698</v>
      </c>
      <c r="B122" s="1">
        <v>0.0</v>
      </c>
      <c r="C122" s="1">
        <v>0.0</v>
      </c>
      <c r="D122" s="1">
        <v>0.0</v>
      </c>
      <c r="E122" s="1">
        <v>0.0</v>
      </c>
      <c r="F122" s="1" t="s">
        <v>699</v>
      </c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700</v>
      </c>
      <c r="C1" s="1" t="s">
        <v>701</v>
      </c>
      <c r="D1" s="1" t="s">
        <v>702</v>
      </c>
      <c r="E1" s="1" t="s">
        <v>703</v>
      </c>
      <c r="F1" s="1" t="s">
        <v>704</v>
      </c>
      <c r="G1" s="1" t="s">
        <v>705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706</v>
      </c>
      <c r="B2" s="1" t="s">
        <v>707</v>
      </c>
      <c r="C2" s="1" t="s">
        <v>708</v>
      </c>
      <c r="D2" s="1" t="s">
        <v>709</v>
      </c>
      <c r="E2" s="1" t="s">
        <v>710</v>
      </c>
      <c r="F2" s="1" t="s">
        <v>710</v>
      </c>
      <c r="G2" s="1" t="s">
        <v>711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712</v>
      </c>
      <c r="B3" s="1" t="s">
        <v>711</v>
      </c>
      <c r="C3" s="1" t="s">
        <v>713</v>
      </c>
      <c r="D3" s="1" t="s">
        <v>714</v>
      </c>
      <c r="E3" s="1" t="s">
        <v>715</v>
      </c>
      <c r="F3" s="1" t="s">
        <v>716</v>
      </c>
      <c r="G3" s="1" t="s">
        <v>711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717</v>
      </c>
      <c r="B4" s="1" t="s">
        <v>718</v>
      </c>
      <c r="C4" s="1" t="s">
        <v>719</v>
      </c>
      <c r="D4" s="1" t="s">
        <v>720</v>
      </c>
      <c r="E4" s="1" t="s">
        <v>721</v>
      </c>
      <c r="F4" s="1" t="s">
        <v>722</v>
      </c>
      <c r="G4" s="1" t="s">
        <v>723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712</v>
      </c>
      <c r="B5" s="1" t="s">
        <v>711</v>
      </c>
      <c r="C5" s="1" t="s">
        <v>724</v>
      </c>
      <c r="D5" s="1" t="s">
        <v>725</v>
      </c>
      <c r="E5" s="1" t="s">
        <v>726</v>
      </c>
      <c r="F5" s="1" t="s">
        <v>727</v>
      </c>
      <c r="G5" s="1" t="s">
        <v>728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729</v>
      </c>
      <c r="B6" s="1" t="s">
        <v>730</v>
      </c>
      <c r="C6" s="1" t="s">
        <v>731</v>
      </c>
      <c r="D6" s="1" t="s">
        <v>732</v>
      </c>
      <c r="E6" s="1" t="s">
        <v>733</v>
      </c>
      <c r="F6" s="1" t="s">
        <v>734</v>
      </c>
      <c r="G6" s="1" t="s">
        <v>735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736</v>
      </c>
      <c r="B7" s="1" t="s">
        <v>737</v>
      </c>
      <c r="C7" s="1" t="s">
        <v>738</v>
      </c>
      <c r="D7" s="1" t="s">
        <v>739</v>
      </c>
      <c r="E7" s="1" t="s">
        <v>740</v>
      </c>
      <c r="F7" s="1" t="s">
        <v>741</v>
      </c>
      <c r="G7" s="1" t="s">
        <v>742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743</v>
      </c>
      <c r="B8" s="1" t="s">
        <v>711</v>
      </c>
      <c r="C8" s="1" t="s">
        <v>744</v>
      </c>
      <c r="D8" s="1" t="s">
        <v>745</v>
      </c>
      <c r="E8" s="1" t="s">
        <v>746</v>
      </c>
      <c r="F8" s="1" t="s">
        <v>747</v>
      </c>
      <c r="G8" s="1" t="s">
        <v>748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749</v>
      </c>
      <c r="B9" s="1" t="s">
        <v>750</v>
      </c>
      <c r="C9" s="1" t="s">
        <v>751</v>
      </c>
      <c r="D9" s="1" t="s">
        <v>752</v>
      </c>
      <c r="E9" s="1" t="s">
        <v>753</v>
      </c>
      <c r="F9" s="1" t="s">
        <v>754</v>
      </c>
      <c r="G9" s="1" t="s">
        <v>755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756</v>
      </c>
      <c r="B10" s="1" t="s">
        <v>757</v>
      </c>
      <c r="C10" s="1" t="s">
        <v>752</v>
      </c>
      <c r="D10" s="1" t="s">
        <v>758</v>
      </c>
      <c r="E10" s="1" t="s">
        <v>752</v>
      </c>
      <c r="F10" s="1" t="s">
        <v>759</v>
      </c>
      <c r="G10" s="1" t="s">
        <v>760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761</v>
      </c>
      <c r="B11" s="1" t="s">
        <v>762</v>
      </c>
      <c r="C11" s="1" t="s">
        <v>763</v>
      </c>
      <c r="D11" s="1" t="s">
        <v>764</v>
      </c>
      <c r="E11" s="1" t="s">
        <v>765</v>
      </c>
      <c r="F11" s="1" t="s">
        <v>766</v>
      </c>
      <c r="G11" s="1" t="s">
        <v>767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768</v>
      </c>
      <c r="B12" s="1" t="s">
        <v>769</v>
      </c>
      <c r="C12" s="1" t="s">
        <v>770</v>
      </c>
      <c r="D12" s="1" t="s">
        <v>771</v>
      </c>
      <c r="E12" s="1" t="s">
        <v>772</v>
      </c>
      <c r="F12" s="1" t="s">
        <v>773</v>
      </c>
      <c r="G12" s="1" t="s">
        <v>774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775</v>
      </c>
      <c r="B13" s="1" t="s">
        <v>776</v>
      </c>
      <c r="C13" s="1" t="s">
        <v>777</v>
      </c>
      <c r="D13" s="1" t="s">
        <v>778</v>
      </c>
      <c r="E13" s="1" t="s">
        <v>779</v>
      </c>
      <c r="F13" s="1" t="s">
        <v>780</v>
      </c>
      <c r="G13" s="1" t="s">
        <v>781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782</v>
      </c>
      <c r="B14" s="1" t="s">
        <v>783</v>
      </c>
      <c r="C14" s="1" t="s">
        <v>784</v>
      </c>
      <c r="D14" s="1" t="s">
        <v>785</v>
      </c>
      <c r="E14" s="1" t="s">
        <v>786</v>
      </c>
      <c r="F14" s="1" t="s">
        <v>787</v>
      </c>
      <c r="G14" s="1" t="s">
        <v>788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789</v>
      </c>
      <c r="B15" s="1" t="s">
        <v>790</v>
      </c>
      <c r="C15" s="1" t="s">
        <v>711</v>
      </c>
      <c r="D15" s="1" t="s">
        <v>171</v>
      </c>
      <c r="E15" s="1" t="s">
        <v>711</v>
      </c>
      <c r="F15" s="1" t="s">
        <v>711</v>
      </c>
      <c r="G15" s="1" t="s">
        <v>711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791</v>
      </c>
      <c r="B16" s="1" t="s">
        <v>792</v>
      </c>
      <c r="C16" s="1" t="s">
        <v>711</v>
      </c>
      <c r="D16" s="1" t="s">
        <v>793</v>
      </c>
      <c r="E16" s="1" t="s">
        <v>711</v>
      </c>
      <c r="F16" s="1" t="s">
        <v>711</v>
      </c>
      <c r="G16" s="1" t="s">
        <v>711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794</v>
      </c>
      <c r="B17" s="1" t="s">
        <v>157</v>
      </c>
      <c r="C17" s="1" t="s">
        <v>158</v>
      </c>
      <c r="D17" s="1" t="s">
        <v>795</v>
      </c>
      <c r="E17" s="1" t="s">
        <v>796</v>
      </c>
      <c r="F17" s="1" t="s">
        <v>797</v>
      </c>
      <c r="G17" s="1" t="s">
        <v>798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799</v>
      </c>
      <c r="B18" s="1" t="s">
        <v>800</v>
      </c>
      <c r="C18" s="1" t="s">
        <v>711</v>
      </c>
      <c r="D18" s="1" t="s">
        <v>801</v>
      </c>
      <c r="E18" s="1" t="s">
        <v>711</v>
      </c>
      <c r="F18" s="1" t="s">
        <v>711</v>
      </c>
      <c r="G18" s="1" t="s">
        <v>711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802</v>
      </c>
      <c r="B19" s="1" t="s">
        <v>803</v>
      </c>
      <c r="C19" s="1" t="s">
        <v>804</v>
      </c>
      <c r="D19" s="1" t="s">
        <v>805</v>
      </c>
      <c r="E19" s="1" t="s">
        <v>806</v>
      </c>
      <c r="F19" s="1" t="s">
        <v>807</v>
      </c>
      <c r="G19" s="1" t="s">
        <v>808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809</v>
      </c>
      <c r="B20" s="1" t="s">
        <v>810</v>
      </c>
      <c r="C20" s="1" t="s">
        <v>811</v>
      </c>
      <c r="D20" s="1" t="s">
        <v>812</v>
      </c>
      <c r="E20" s="1" t="s">
        <v>813</v>
      </c>
      <c r="F20" s="1" t="s">
        <v>814</v>
      </c>
      <c r="G20" s="1" t="s">
        <v>815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816</v>
      </c>
      <c r="B21" s="1" t="s">
        <v>817</v>
      </c>
      <c r="C21" s="1" t="s">
        <v>818</v>
      </c>
      <c r="D21" s="1" t="s">
        <v>819</v>
      </c>
      <c r="E21" s="1" t="s">
        <v>820</v>
      </c>
      <c r="F21" s="1" t="s">
        <v>821</v>
      </c>
      <c r="G21" s="1" t="s">
        <v>822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823</v>
      </c>
      <c r="B22" s="1" t="s">
        <v>824</v>
      </c>
      <c r="C22" s="1" t="s">
        <v>825</v>
      </c>
      <c r="D22" s="1" t="s">
        <v>826</v>
      </c>
      <c r="E22" s="1" t="s">
        <v>827</v>
      </c>
      <c r="F22" s="1" t="s">
        <v>828</v>
      </c>
      <c r="G22" s="1" t="s">
        <v>829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830</v>
      </c>
      <c r="B23" s="1" t="s">
        <v>831</v>
      </c>
      <c r="C23" s="1" t="s">
        <v>832</v>
      </c>
      <c r="D23" s="1" t="s">
        <v>833</v>
      </c>
      <c r="E23" s="1" t="s">
        <v>834</v>
      </c>
      <c r="F23" s="1" t="s">
        <v>835</v>
      </c>
      <c r="G23" s="1" t="s">
        <v>836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837</v>
      </c>
      <c r="B24" s="1" t="s">
        <v>838</v>
      </c>
      <c r="C24" s="1" t="s">
        <v>839</v>
      </c>
      <c r="D24" s="1" t="s">
        <v>840</v>
      </c>
      <c r="E24" s="1" t="s">
        <v>841</v>
      </c>
      <c r="F24" s="1" t="s">
        <v>841</v>
      </c>
      <c r="G24" s="1" t="s">
        <v>841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842</v>
      </c>
      <c r="B25" s="1" t="s">
        <v>843</v>
      </c>
      <c r="C25" s="1" t="s">
        <v>844</v>
      </c>
      <c r="D25" s="1" t="s">
        <v>845</v>
      </c>
      <c r="E25" s="1" t="s">
        <v>846</v>
      </c>
      <c r="F25" s="1" t="s">
        <v>846</v>
      </c>
      <c r="G25" s="1" t="s">
        <v>711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847</v>
      </c>
      <c r="B26" s="1" t="s">
        <v>848</v>
      </c>
      <c r="C26" s="1" t="s">
        <v>849</v>
      </c>
      <c r="D26" s="1" t="s">
        <v>850</v>
      </c>
      <c r="E26" s="1" t="s">
        <v>711</v>
      </c>
      <c r="F26" s="1" t="s">
        <v>711</v>
      </c>
      <c r="G26" s="1" t="s">
        <v>711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851</v>
      </c>
      <c r="B2" s="1" t="s">
        <v>852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853</v>
      </c>
      <c r="B3" s="1" t="s">
        <v>854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855</v>
      </c>
      <c r="B4" s="1" t="s">
        <v>856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857</v>
      </c>
      <c r="B5" s="1" t="s">
        <v>858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859</v>
      </c>
      <c r="B6" s="1" t="s">
        <v>860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862</v>
      </c>
      <c r="B8" s="1" t="s">
        <v>863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864</v>
      </c>
      <c r="B9" s="4" t="s">
        <v>865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866</v>
      </c>
      <c r="B10" s="1" t="s">
        <v>867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868</v>
      </c>
      <c r="B11" s="1" t="s">
        <v>869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870</v>
      </c>
      <c r="B12" s="1" t="s">
        <v>867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871</v>
      </c>
      <c r="B13" s="1" t="s">
        <v>872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873</v>
      </c>
      <c r="B14" s="1" t="s">
        <v>874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875</v>
      </c>
      <c r="B15" s="1" t="s">
        <v>872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876</v>
      </c>
      <c r="B16" s="1" t="s">
        <v>877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878</v>
      </c>
      <c r="B17" s="1">
        <v>198.0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879</v>
      </c>
      <c r="B18" s="1" t="s">
        <v>880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881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884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885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890</v>
      </c>
      <c r="B28" s="1">
        <v>8.84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891</v>
      </c>
      <c r="B29" s="1">
        <v>8.66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892</v>
      </c>
      <c r="B30" s="1">
        <v>8.21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893</v>
      </c>
      <c r="B31" s="1">
        <v>8.955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894</v>
      </c>
      <c r="B32" s="1">
        <v>8.84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895</v>
      </c>
      <c r="B33" s="1">
        <v>8.66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896</v>
      </c>
      <c r="B34" s="1">
        <v>8.21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897</v>
      </c>
      <c r="B35" s="1">
        <v>8.955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898</v>
      </c>
      <c r="B36" s="1">
        <v>-4.8032784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899</v>
      </c>
      <c r="B37" s="1">
        <v>821376.0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900</v>
      </c>
      <c r="B38" s="1">
        <v>821376.0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901</v>
      </c>
      <c r="B39" s="1">
        <v>1028760.0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902</v>
      </c>
      <c r="B40" s="1">
        <v>791350.0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903</v>
      </c>
      <c r="B41" s="1">
        <v>791350.0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904</v>
      </c>
      <c r="B42" s="1">
        <v>8.75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905</v>
      </c>
      <c r="B43" s="1">
        <v>8.87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906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908</v>
      </c>
      <c r="B46" s="1">
        <v>5.12275936E8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909</v>
      </c>
      <c r="B47" s="1">
        <v>2.61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910</v>
      </c>
      <c r="B48" s="1">
        <v>13.6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911</v>
      </c>
      <c r="B49" s="1">
        <v>8.3918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912</v>
      </c>
      <c r="B50" s="1">
        <v>5.04285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913</v>
      </c>
      <c r="B51" s="1" t="s">
        <v>914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915</v>
      </c>
      <c r="B52" s="1">
        <v>8.19665408E8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916</v>
      </c>
      <c r="B53" s="1">
        <v>5.5373893E7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917</v>
      </c>
      <c r="B54" s="1">
        <v>5.79498E7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918</v>
      </c>
      <c r="B55" s="1">
        <v>8289639.0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919</v>
      </c>
      <c r="B56" s="1">
        <v>1.0725099E7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920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921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922</v>
      </c>
      <c r="B59" s="1">
        <v>0.143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923</v>
      </c>
      <c r="B60" s="1">
        <v>0.04445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924</v>
      </c>
      <c r="B61" s="1">
        <v>0.43724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925</v>
      </c>
      <c r="B62" s="1">
        <v>4.78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926</v>
      </c>
      <c r="B63" s="1">
        <v>0.1496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927</v>
      </c>
      <c r="B64" s="1">
        <v>5.82794E7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928</v>
      </c>
      <c r="B65" s="1">
        <v>-2.66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929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930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931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932</v>
      </c>
      <c r="B69" s="1">
        <v>-1.85375008E8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933</v>
      </c>
      <c r="B70" s="1">
        <v>-3.12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934</v>
      </c>
      <c r="B71" s="1">
        <v>-2.34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935</v>
      </c>
      <c r="B72" s="1">
        <v>-4.751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936</v>
      </c>
      <c r="B73" s="1">
        <v>1.5402298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937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938</v>
      </c>
      <c r="B75" s="1" t="s">
        <v>939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940</v>
      </c>
      <c r="B76" s="1" t="s">
        <v>941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943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944</v>
      </c>
      <c r="B79" s="1" t="s">
        <v>945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946</v>
      </c>
      <c r="B80" s="1" t="s">
        <v>945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947</v>
      </c>
      <c r="B81" s="1">
        <v>1.2550086E9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948</v>
      </c>
      <c r="B82" s="1" t="s">
        <v>949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950</v>
      </c>
      <c r="B83" s="1" t="s">
        <v>951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952</v>
      </c>
      <c r="B84" s="1" t="s">
        <v>953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954</v>
      </c>
      <c r="B85" s="1" t="s">
        <v>955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956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957</v>
      </c>
      <c r="B87" s="1">
        <v>8.79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958</v>
      </c>
      <c r="B88" s="1">
        <v>36.0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959</v>
      </c>
      <c r="B89" s="1">
        <v>36.0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960</v>
      </c>
      <c r="B90" s="1">
        <v>36.0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961</v>
      </c>
      <c r="B91" s="1">
        <v>36.0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962</v>
      </c>
      <c r="B92" s="1" t="s">
        <v>963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964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965</v>
      </c>
      <c r="B94" s="1">
        <v>1.23157E8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966</v>
      </c>
      <c r="B95" s="1">
        <v>2.125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967</v>
      </c>
      <c r="B96" s="1">
        <v>-1.72508992E8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968</v>
      </c>
      <c r="B97" s="1">
        <v>4.33444E8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969</v>
      </c>
      <c r="B98" s="1">
        <v>2.329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970</v>
      </c>
      <c r="B99" s="1">
        <v>2.965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971</v>
      </c>
      <c r="B100" s="1">
        <v>-0.26872998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972</v>
      </c>
      <c r="B101" s="1">
        <v>-3.7836E7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973</v>
      </c>
      <c r="B102" s="1">
        <v>-1.33369504E8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974</v>
      </c>
      <c r="B103" s="1">
        <v>-1.54648E8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975</v>
      </c>
      <c r="B104" s="1" t="s">
        <v>914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61</v>
      </c>
      <c r="B3" s="1">
        <v>-1.02</v>
      </c>
      <c r="C3" s="1">
        <v>-3.06</v>
      </c>
      <c r="D3" s="1">
        <v>12.24</v>
      </c>
      <c r="E3" s="1">
        <v>-10.2</v>
      </c>
      <c r="F3" s="1">
        <v>10.2</v>
      </c>
      <c r="G3" s="1">
        <f>IF(F3*FORECAST(G2,B3:F3,B2:F2)&gt;0,FORECAST(G2,B3:F3,B2:F2),F3)*$X$1</f>
        <v>6.222</v>
      </c>
      <c r="H3" s="1">
        <f>IF(G3*FORECAST(H2,B3:G3,B2:G2)&gt;0,FORECAST(H2,B3:G3,B2:G2),G3)*$X$1</f>
        <v>7.752</v>
      </c>
      <c r="I3" s="1">
        <f>IF(H3*FORECAST(I2,B3:H3,B2:H2)&gt;0,FORECAST(I2,B3:H3,B2:H2),H3)*$X$1</f>
        <v>9.282</v>
      </c>
      <c r="J3" s="1">
        <f>IF(I3*FORECAST(J2,B3:I3,B2:I2)&gt;0,FORECAST(J2,B3:I3,B2:I2),I3)*$X$1</f>
        <v>10.812</v>
      </c>
      <c r="K3" s="1">
        <f>IF(J3*FORECAST(K2,B3:J3,B2:J2)&gt;0,FORECAST(K2,B3:J3,B2:J2),J3)*$X$1</f>
        <v>12.342</v>
      </c>
      <c r="L3" s="1">
        <f>IF(K3*FORECAST(L2,B3:K3,B2:K2)&gt;0,FORECAST(L2,B3:K3,B2:K2),K3)*$X$1</f>
        <v>13.872</v>
      </c>
      <c r="M3" s="1">
        <f>IF(L3*FORECAST(M2,B3:L3,B2:L2)&gt;0,FORECAST(M2,B3:L3,B2:L2),L3)*$X$1</f>
        <v>15.402</v>
      </c>
      <c r="N3" s="5">
        <f>IF(M3*FORECAST(N2,B3:M3,B2:M2)&gt;0,FORECAST(N2,B3:M3,B2:M2),M3)*$X$1</f>
        <v>16.932</v>
      </c>
      <c r="O3" s="5">
        <f>IF(N3*FORECAST(O2,B3:N3,B2:N2)&gt;0,FORECAST(O2,B3:N3,B2:N2),N3)*$X$1</f>
        <v>18.462</v>
      </c>
      <c r="P3" s="5">
        <f>IF(O3*FORECAST(P2,B3:O3,B2:O2)&gt;0,FORECAST(P2,B3:O3,B2:O2),O3)*$X$1</f>
        <v>19.992</v>
      </c>
      <c r="Q3" s="5">
        <f>IF(P3*FORECAST(Q2,B3:P3,B2:P2)&gt;0,FORECAST(Q2,B3:P3,B2:P2),P3)*$X$1</f>
        <v>21.522</v>
      </c>
      <c r="R3" s="5">
        <f>IF(Q3*FORECAST(R2,B3:Q3,B2:Q2)&gt;0,FORECAST(R2,B3:Q3,B2:Q2),Q3)*$X$1</f>
        <v>23.052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43.86</v>
      </c>
      <c r="C4" s="1">
        <v>3.06</v>
      </c>
      <c r="D4" s="1">
        <v>-18.36</v>
      </c>
      <c r="E4" s="1">
        <v>-9.18</v>
      </c>
      <c r="F4" s="1">
        <v>-19.38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977</v>
      </c>
      <c r="B5" s="1">
        <v>0.0</v>
      </c>
      <c r="C5" s="1">
        <v>25.0</v>
      </c>
      <c r="D5" s="1">
        <v>28.0</v>
      </c>
      <c r="E5" s="1">
        <v>28.0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978</v>
      </c>
      <c r="L7" s="1">
        <f>IF(R3*FORECAST(R2,B3:R3,B2:R2)&gt;0,FORECAST(R2,B3:R3,B2:R2),Q3)*$X$1 * (1+0.02)/(0.0805-0.02)</f>
        <v>388.6452893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979</v>
      </c>
      <c r="L8" s="6">
        <f t="array" ref="L8">NPV(0.0805,H3:R3)</f>
        <v>101.3529534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980</v>
      </c>
      <c r="L9" s="6">
        <f t="array" ref="L9">NPV(0.0805,H16:R16)</f>
        <v>165.836806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981</v>
      </c>
      <c r="L10" s="6">
        <f>L8 + L9</f>
        <v>267.1897593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-19.38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982</v>
      </c>
      <c r="L12" s="6">
        <f>L10 - L11</f>
        <v>286.5697593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983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10.23463426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388.6452893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4.08</v>
      </c>
      <c r="C3" s="1">
        <v>6.12</v>
      </c>
      <c r="D3" s="1">
        <v>10.2</v>
      </c>
      <c r="E3" s="1">
        <v>8.16</v>
      </c>
      <c r="F3" s="1">
        <v>8.16</v>
      </c>
      <c r="G3" s="1">
        <f>IF(F3*FORECAST(G2,B3:F3,B2:F2)&gt;0,FORECAST(G2,B3:F3,B2:F2),F3)*$X$1</f>
        <v>10.404</v>
      </c>
      <c r="H3" s="1">
        <f>IF(G3*FORECAST(H2,B3:G3,B2:G2)&gt;0,FORECAST(H2,B3:G3,B2:G2),G3)*$X$1</f>
        <v>11.424</v>
      </c>
      <c r="I3" s="1">
        <f>IF(H3*FORECAST(I2,B3:H3,B2:H2)&gt;0,FORECAST(I2,B3:H3,B2:H2),H3)*$X$1</f>
        <v>12.444</v>
      </c>
      <c r="J3" s="1">
        <f>IF(I3*FORECAST(J2,B3:I3,B2:I2)&gt;0,FORECAST(J2,B3:I3,B2:I2),I3)*$X$1</f>
        <v>13.464</v>
      </c>
      <c r="K3" s="1">
        <f>IF(J3*FORECAST(K2,B3:J3,B2:J2)&gt;0,FORECAST(K2,B3:J3,B2:J2),J3)*$X$1</f>
        <v>14.484</v>
      </c>
      <c r="L3" s="1">
        <f>IF(K3*FORECAST(L2,B3:K3,B2:K2)&gt;0,FORECAST(L2,B3:K3,B2:K2),K3)*$X$1</f>
        <v>15.504</v>
      </c>
      <c r="M3" s="1">
        <f>IF(L3*FORECAST(M2,B3:L3,B2:L2)&gt;0,FORECAST(M2,B3:L3,B2:L2),L3)*$X$1</f>
        <v>16.524</v>
      </c>
      <c r="N3" s="5">
        <f>IF(M3*FORECAST(N2,B3:M3,B2:M2)&gt;0,FORECAST(N2,B3:M3,B2:M2),M3)*$X$1</f>
        <v>17.544</v>
      </c>
      <c r="O3" s="5">
        <f>IF(N3*FORECAST(O2,B3:N3,B2:N2)&gt;0,FORECAST(O2,B3:N3,B2:N2),N3)*$X$1</f>
        <v>18.564</v>
      </c>
      <c r="P3" s="5">
        <f>IF(O3*FORECAST(P2,B3:O3,B2:O2)&gt;0,FORECAST(P2,B3:O3,B2:O2),O3)*$X$1</f>
        <v>19.584</v>
      </c>
      <c r="Q3" s="5">
        <f>IF(P3*FORECAST(Q2,B3:P3,B2:P2)&gt;0,FORECAST(Q2,B3:P3,B2:P2),P3)*$X$1</f>
        <v>20.604</v>
      </c>
      <c r="R3" s="5">
        <f>IF(Q3*FORECAST(R2,B3:Q3,B2:Q2)&gt;0,FORECAST(R2,B3:Q3,B2:Q2),Q3)*$X$1</f>
        <v>21.624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43.86</v>
      </c>
      <c r="C4" s="1">
        <v>3.06</v>
      </c>
      <c r="D4" s="1">
        <v>-18.36</v>
      </c>
      <c r="E4" s="1">
        <v>-9.18</v>
      </c>
      <c r="F4" s="1">
        <v>-19.38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977</v>
      </c>
      <c r="B5" s="1">
        <v>0.0</v>
      </c>
      <c r="C5" s="1">
        <v>25.0</v>
      </c>
      <c r="D5" s="1">
        <v>28.0</v>
      </c>
      <c r="E5" s="1">
        <v>28.0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978</v>
      </c>
      <c r="L7" s="1">
        <f>IF(R3*FORECAST(R2,B3:R3,B2:R2)&gt;0,FORECAST(R2,B3:R3,B2:R2),Q3)*$X$1 * (1+0.02)/(0.0805-0.02)</f>
        <v>364.5699174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979</v>
      </c>
      <c r="L8" s="6">
        <f t="array" ref="L8">NPV(0.0805,H3:R3)</f>
        <v>112.1218634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980</v>
      </c>
      <c r="L9" s="6">
        <f t="array" ref="L9">NPV(0.0805,H16:R16)</f>
        <v>155.5637295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981</v>
      </c>
      <c r="L10" s="6">
        <f>L8 + L9</f>
        <v>267.6855929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-19.38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982</v>
      </c>
      <c r="L12" s="6">
        <f>L10 - L11</f>
        <v>287.0655929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983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10.2523426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364.5699174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