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<sst xmlns="http://schemas.openxmlformats.org/spreadsheetml/2006/main" count="1516" uniqueCount="1203">
  <si>
    <t>ticker</t>
  </si>
  <si>
    <t>OGEN</t>
  </si>
  <si>
    <t>nombre</t>
  </si>
  <si>
    <t>ORAGENICS INC</t>
  </si>
  <si>
    <t>empresa</t>
  </si>
  <si>
    <t>Biotechnology &amp; Medical Research</t>
  </si>
  <si>
    <t>Open</t>
  </si>
  <si>
    <t>Target Price</t>
  </si>
  <si>
    <t>Upside</t>
  </si>
  <si>
    <t>-58079.72%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</si>
  <si>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</si>
  <si>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</si>
  <si>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</si>
  <si>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</si>
  <si>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</si>
  <si>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</si>
  <si>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</si>
  <si>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</si>
  <si>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100.00%</t>
  </si>
  <si>
    <t>Total Assets Growth</t>
  </si>
  <si>
    <t>120.00%</t>
  </si>
  <si>
    <t>Net Property, Plant and Equipment Growth</t>
  </si>
  <si>
    <t>-28.57%</t>
  </si>
  <si>
    <t>EBITDA Growth</t>
  </si>
  <si>
    <t>109.53%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</si>
  <si>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</si>
  <si>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</si>
  <si>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</si>
  <si>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</si>
  <si>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</si>
  <si>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Asset Writedown &amp; Restructuring Costs</t>
  </si>
  <si>
    <t>Stock-Based Compensation (CF)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</si>
  <si>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</si>
  <si>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</si>
  <si>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</si>
  <si>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</si>
  <si>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</si>
  <si>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</si>
  <si>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</si>
  <si>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</si>
  <si>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</si>
  <si>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</si>
  <si>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</si>
  <si>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</si>
  <si>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</si>
  <si>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</si>
  <si>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</si>
  <si>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</si>
  <si>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Total Debt Repaid</t>
  </si>
  <si>
    <t>Issuance of Common Stock</t>
  </si>
  <si>
    <t>Issuance of Preferred Stock</t>
  </si>
  <si>
    <t>Repurchase of Preferred Stock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</si>
  <si>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</si>
  <si>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</si>
  <si>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</si>
  <si>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</si>
  <si>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</si>
  <si>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</si>
  <si>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</si>
  <si>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</si>
  <si>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</si>
  <si>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</si>
  <si>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</si>
  <si>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</si>
  <si>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</si>
  <si>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</si>
  <si>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</si>
  <si>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</si>
  <si>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</si>
  <si>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</si>
  <si>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</si>
  <si>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</si>
  <si>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Deferred Charges Long-Term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</si>
  <si>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</si>
  <si>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</si>
  <si>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</si>
  <si>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</si>
  <si>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</si>
  <si>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</si>
  <si>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Unearned Revenue Current, Total</t>
  </si>
  <si>
    <t>Other Current Liabilities</t>
  </si>
  <si>
    <t>Total Current Liabilities</t>
  </si>
  <si>
    <t>Long-Term Leases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</si>
  <si>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</si>
  <si>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</si>
  <si>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</si>
  <si>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</si>
  <si>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</si>
  <si>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</si>
  <si>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</si>
  <si>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</si>
  <si>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</si>
  <si>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</si>
  <si>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</si>
  <si>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</si>
  <si>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</si>
  <si>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171.42</t>
  </si>
  <si>
    <t>71.22</t>
  </si>
  <si>
    <t>36.23</t>
  </si>
  <si>
    <t>0.08</t>
  </si>
  <si>
    <t>30.13</t>
  </si>
  <si>
    <t>13.94</t>
  </si>
  <si>
    <t>6.32</t>
  </si>
  <si>
    <t>12.28</t>
  </si>
  <si>
    <t>5.64</t>
  </si>
  <si>
    <t>0.51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</si>
  <si>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</si>
  <si>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</si>
  <si>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</si>
  <si>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</si>
  <si>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</si>
  <si>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</si>
  <si>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</si>
  <si>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Finished Goods, Total</t>
  </si>
  <si>
    <t>Inventories - Others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</si>
  <si>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</si>
  <si>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</si>
  <si>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</si>
  <si>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</si>
  <si>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</si>
  <si>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</si>
  <si>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</si>
  <si>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</si>
  <si>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</si>
  <si>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</si>
  <si>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</si>
  <si>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</si>
  <si>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</si>
  <si>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</si>
  <si>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</si>
  <si>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</si>
  <si>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</si>
  <si>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</si>
  <si>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</si>
  <si>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</si>
  <si>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</si>
  <si>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</si>
  <si>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</si>
  <si>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</si>
  <si>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</si>
  <si>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</si>
  <si>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</si>
  <si>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</si>
  <si>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</si>
  <si>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-96.08</t>
  </si>
  <si>
    <t>-191.69</t>
  </si>
  <si>
    <t>-94.35</t>
  </si>
  <si>
    <t>-81.99</t>
  </si>
  <si>
    <t>-52.12</t>
  </si>
  <si>
    <t>-22.09</t>
  </si>
  <si>
    <t>-28.05</t>
  </si>
  <si>
    <t>-8.35</t>
  </si>
  <si>
    <t>-7.11</t>
  </si>
  <si>
    <t>-9.18</t>
  </si>
  <si>
    <t>Basic EPS - Continuing Operations</t>
  </si>
  <si>
    <t>-114.31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</si>
  <si>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</si>
  <si>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</si>
  <si>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</si>
  <si>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</si>
  <si>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</si>
  <si>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-60.05</t>
  </si>
  <si>
    <t>-68.66</t>
  </si>
  <si>
    <t>-71.45</t>
  </si>
  <si>
    <t>-51.24</t>
  </si>
  <si>
    <t>-28.51</t>
  </si>
  <si>
    <t>-13.8</t>
  </si>
  <si>
    <t>-17.62</t>
  </si>
  <si>
    <t>-5.22</t>
  </si>
  <si>
    <t>-4.44</t>
  </si>
  <si>
    <t>-5.74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</si>
  <si>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</si>
  <si>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</si>
  <si>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</si>
  <si>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</si>
  <si>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</si>
  <si>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</si>
  <si>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</si>
  <si>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</si>
  <si>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</si>
  <si>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</si>
  <si>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</si>
  <si>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</si>
  <si>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</si>
  <si>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</si>
  <si>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</si>
  <si>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</si>
  <si>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</si>
  <si>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</si>
  <si>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-26.03</t>
  </si>
  <si>
    <t>-49.21</t>
  </si>
  <si>
    <t>-105.91</t>
  </si>
  <si>
    <t>-72.91</t>
  </si>
  <si>
    <t>-42.69</t>
  </si>
  <si>
    <t>-47.48</t>
  </si>
  <si>
    <t>-86.66</t>
  </si>
  <si>
    <t>-42.03</t>
  </si>
  <si>
    <t>-41.93</t>
  </si>
  <si>
    <t>-132.48</t>
  </si>
  <si>
    <t>Return on Total Capital</t>
  </si>
  <si>
    <t>-27.67</t>
  </si>
  <si>
    <t>-54.76</t>
  </si>
  <si>
    <t>-136.51</t>
  </si>
  <si>
    <t>-89.11</t>
  </si>
  <si>
    <t>-45.59</t>
  </si>
  <si>
    <t>-50.61</t>
  </si>
  <si>
    <t>-92.63</t>
  </si>
  <si>
    <t>-43.79</t>
  </si>
  <si>
    <t>-44.05</t>
  </si>
  <si>
    <t>-152.6</t>
  </si>
  <si>
    <t>Return On Equity %</t>
  </si>
  <si>
    <t>-44.24</t>
  </si>
  <si>
    <t>-155.45</t>
  </si>
  <si>
    <t>-220.8</t>
  </si>
  <si>
    <t>-145.04</t>
  </si>
  <si>
    <t>-72.9</t>
  </si>
  <si>
    <t>-81.68</t>
  </si>
  <si>
    <t>-155.13</t>
  </si>
  <si>
    <t>-72.52</t>
  </si>
  <si>
    <t>-72.35</t>
  </si>
  <si>
    <t>-255.36</t>
  </si>
  <si>
    <t>Return on Common Equity</t>
  </si>
  <si>
    <t>-452.93</t>
  </si>
  <si>
    <t>-153.18</t>
  </si>
  <si>
    <t>-122.09</t>
  </si>
  <si>
    <t>-259.28</t>
  </si>
  <si>
    <t>-93.8</t>
  </si>
  <si>
    <t>-81.08</t>
  </si>
  <si>
    <t>-317.98</t>
  </si>
  <si>
    <t>Margin Analysis</t>
  </si>
  <si>
    <t>Gross Profit Margin %</t>
  </si>
  <si>
    <t>60.68</t>
  </si>
  <si>
    <t>59.03</t>
  </si>
  <si>
    <t>SG&amp;A Margin</t>
  </si>
  <si>
    <t>353.41</t>
  </si>
  <si>
    <t>301.33</t>
  </si>
  <si>
    <t>EBITDA Margin %</t>
  </si>
  <si>
    <t>-616.5</t>
  </si>
  <si>
    <t>-560.08</t>
  </si>
  <si>
    <t>EBITA Margin %</t>
  </si>
  <si>
    <t>-619.44</t>
  </si>
  <si>
    <t>-566.13</t>
  </si>
  <si>
    <t>EBIT Margin %</t>
  </si>
  <si>
    <t>Income From Continuing Operations Margin %</t>
  </si>
  <si>
    <t>-615.95</t>
  </si>
  <si>
    <t>Net Income Margin %</t>
  </si>
  <si>
    <t>Net Avail. For Common Margin %</t>
  </si>
  <si>
    <t>Normalized Net Income Margin</t>
  </si>
  <si>
    <t>-384.97</t>
  </si>
  <si>
    <t>-356.73</t>
  </si>
  <si>
    <t>Levered Free Cash Flow Margin</t>
  </si>
  <si>
    <t>-391.62</t>
  </si>
  <si>
    <t>-249.41</t>
  </si>
  <si>
    <t>Unlevered Free Cash Flow Margin</t>
  </si>
  <si>
    <t>-391.35</t>
  </si>
  <si>
    <t>-245.34</t>
  </si>
  <si>
    <t>Asset Turnover</t>
  </si>
  <si>
    <t>0.07</t>
  </si>
  <si>
    <t>0.14</t>
  </si>
  <si>
    <t>0</t>
  </si>
  <si>
    <t>0.01</t>
  </si>
  <si>
    <t>Fixed Assets Turnover</t>
  </si>
  <si>
    <t>13.8</t>
  </si>
  <si>
    <t>9.41</t>
  </si>
  <si>
    <t>0.27</t>
  </si>
  <si>
    <t>0.16</t>
  </si>
  <si>
    <t>Receivables Turnover (Average Receivables)</t>
  </si>
  <si>
    <t>23.49</t>
  </si>
  <si>
    <t>64.04</t>
  </si>
  <si>
    <t>Inventory Turnover (Average Inventory)</t>
  </si>
  <si>
    <t>1.02</t>
  </si>
  <si>
    <t>1.27</t>
  </si>
  <si>
    <t>Short Term Liquidity</t>
  </si>
  <si>
    <t>Current Ratio</t>
  </si>
  <si>
    <t>13.84</t>
  </si>
  <si>
    <t>5.38</t>
  </si>
  <si>
    <t>3.14</t>
  </si>
  <si>
    <t>8.01</t>
  </si>
  <si>
    <t>18.79</t>
  </si>
  <si>
    <t>10.18</t>
  </si>
  <si>
    <t>13.4</t>
  </si>
  <si>
    <t>19.17</t>
  </si>
  <si>
    <t>8.95</t>
  </si>
  <si>
    <t>2.15</t>
  </si>
  <si>
    <t>Quick Ratio</t>
  </si>
  <si>
    <t>13.14</t>
  </si>
  <si>
    <t>4.87</t>
  </si>
  <si>
    <t>3.04</t>
  </si>
  <si>
    <t>6.86</t>
  </si>
  <si>
    <t>17.31</t>
  </si>
  <si>
    <t>9.87</t>
  </si>
  <si>
    <t>18.87</t>
  </si>
  <si>
    <t>7.16</t>
  </si>
  <si>
    <t>1.94</t>
  </si>
  <si>
    <t>Operating Cash Flow to Current Liabilities</t>
  </si>
  <si>
    <t>-6.98</t>
  </si>
  <si>
    <t>-4.87</t>
  </si>
  <si>
    <t>-5.31</t>
  </si>
  <si>
    <t>-7.08</t>
  </si>
  <si>
    <t>-7.78</t>
  </si>
  <si>
    <t>-7.03</t>
  </si>
  <si>
    <t>-12.63</t>
  </si>
  <si>
    <t>-9.32</t>
  </si>
  <si>
    <t>-9.54</t>
  </si>
  <si>
    <t>-4.05</t>
  </si>
  <si>
    <t>Days Sales Outstanding (Average Receivables)</t>
  </si>
  <si>
    <t>15.54</t>
  </si>
  <si>
    <t>5.7</t>
  </si>
  <si>
    <t>Days Outstanding Inventory (Average Inventory)</t>
  </si>
  <si>
    <t>359.26</t>
  </si>
  <si>
    <t>288.18</t>
  </si>
  <si>
    <t>Average Days Payable Outstanding</t>
  </si>
  <si>
    <t>257.01</t>
  </si>
  <si>
    <t>434.88</t>
  </si>
  <si>
    <t>20.43</t>
  </si>
  <si>
    <t>19.96</t>
  </si>
  <si>
    <t>17.57</t>
  </si>
  <si>
    <t>Cash Conversion Cycle (Average Days)</t>
  </si>
  <si>
    <t>117.79</t>
  </si>
  <si>
    <t>Long Term Solvency</t>
  </si>
  <si>
    <t>Total Debt/Equity</t>
  </si>
  <si>
    <t>0.63</t>
  </si>
  <si>
    <t>1.34</t>
  </si>
  <si>
    <t>2.24</t>
  </si>
  <si>
    <t>0.59</t>
  </si>
  <si>
    <t>5.69</t>
  </si>
  <si>
    <t>5.34</t>
  </si>
  <si>
    <t>3.01</t>
  </si>
  <si>
    <t>4.8</t>
  </si>
  <si>
    <t>Total Debt / Total Capital</t>
  </si>
  <si>
    <t>0.62</t>
  </si>
  <si>
    <t>1.32</t>
  </si>
  <si>
    <t>2.19</t>
  </si>
  <si>
    <t>1.26</t>
  </si>
  <si>
    <t>5.07</t>
  </si>
  <si>
    <t>2.92</t>
  </si>
  <si>
    <t>4.58</t>
  </si>
  <si>
    <t>9.24</t>
  </si>
  <si>
    <t>LT Debt/Equity</t>
  </si>
  <si>
    <t>3.89</t>
  </si>
  <si>
    <t>2.93</t>
  </si>
  <si>
    <t>1.13</t>
  </si>
  <si>
    <t>1.17</t>
  </si>
  <si>
    <t>Long-Term Debt / Total Capital</t>
  </si>
  <si>
    <t>3.68</t>
  </si>
  <si>
    <t>2.78</t>
  </si>
  <si>
    <t>1.1</t>
  </si>
  <si>
    <t>1.12</t>
  </si>
  <si>
    <t>Total Liabilities / Total Assets</t>
  </si>
  <si>
    <t>7.15</t>
  </si>
  <si>
    <t>18.13</t>
  </si>
  <si>
    <t>31.18</t>
  </si>
  <si>
    <t>12.45</t>
  </si>
  <si>
    <t>5.3</t>
  </si>
  <si>
    <t>12.76</t>
  </si>
  <si>
    <t>9.83</t>
  </si>
  <si>
    <t>6.18</t>
  </si>
  <si>
    <t>11.85</t>
  </si>
  <si>
    <t>36.21</t>
  </si>
  <si>
    <t>EBIT / Interest Expense</t>
  </si>
  <si>
    <t>-86.83</t>
  </si>
  <si>
    <t>-31.07</t>
  </si>
  <si>
    <t>-954.83</t>
  </si>
  <si>
    <t>-683.37</t>
  </si>
  <si>
    <t>EBITDA / Interest Expense</t>
  </si>
  <si>
    <t>-85.9</t>
  </si>
  <si>
    <t>-30.77</t>
  </si>
  <si>
    <t>-983.87</t>
  </si>
  <si>
    <t>-936.69</t>
  </si>
  <si>
    <t>-676.22</t>
  </si>
  <si>
    <t>(EBITDA - Capex) / Interest Expense</t>
  </si>
  <si>
    <t>-87.24</t>
  </si>
  <si>
    <t>-986.66</t>
  </si>
  <si>
    <t>-945.13</t>
  </si>
  <si>
    <t>Total Debt / EBITDA</t>
  </si>
  <si>
    <t>-0.01</t>
  </si>
  <si>
    <t>-0.06</t>
  </si>
  <si>
    <t>-0.03</t>
  </si>
  <si>
    <t>-0.05</t>
  </si>
  <si>
    <t>-0.04</t>
  </si>
  <si>
    <t>-0.02</t>
  </si>
  <si>
    <t>Net Debt / EBITDA</t>
  </si>
  <si>
    <t>1.79</t>
  </si>
  <si>
    <t>0.76</t>
  </si>
  <si>
    <t>0.47</t>
  </si>
  <si>
    <t>0.91</t>
  </si>
  <si>
    <t>2.02</t>
  </si>
  <si>
    <t>1.11</t>
  </si>
  <si>
    <t>1.71</t>
  </si>
  <si>
    <t>0.15</t>
  </si>
  <si>
    <t>Total Debt / (EBITDA - Capex)</t>
  </si>
  <si>
    <t>Net Debt / (EBITDA - Capex)</t>
  </si>
  <si>
    <t>1.76</t>
  </si>
  <si>
    <t>0.75</t>
  </si>
  <si>
    <t>1.99</t>
  </si>
  <si>
    <t>1.7</t>
  </si>
  <si>
    <t>Growth Over Prior Year</t>
  </si>
  <si>
    <t>Total Revenues, 1 Yr. Growth %</t>
  </si>
  <si>
    <t>-8.94</t>
  </si>
  <si>
    <t>25.1</t>
  </si>
  <si>
    <t>51.2</t>
  </si>
  <si>
    <t>-71.37</t>
  </si>
  <si>
    <t>Gross Profit, 1 Yr. Growth %</t>
  </si>
  <si>
    <t>-17.21</t>
  </si>
  <si>
    <t>21.7</t>
  </si>
  <si>
    <t>-52.51</t>
  </si>
  <si>
    <t>55.44</t>
  </si>
  <si>
    <t>EBITDA, 1 Yr. Growth %</t>
  </si>
  <si>
    <t>-64.1</t>
  </si>
  <si>
    <t>13.65</t>
  </si>
  <si>
    <t>-27.68</t>
  </si>
  <si>
    <t>-21.44</t>
  </si>
  <si>
    <t>49.73</t>
  </si>
  <si>
    <t>58.72</t>
  </si>
  <si>
    <t>68.13</t>
  </si>
  <si>
    <t>-40.84</t>
  </si>
  <si>
    <t>-8.61</t>
  </si>
  <si>
    <t>45.22</t>
  </si>
  <si>
    <t>EBITA, 1 Yr. Growth %</t>
  </si>
  <si>
    <t>14.33</t>
  </si>
  <si>
    <t>-27.48</t>
  </si>
  <si>
    <t>-21.36</t>
  </si>
  <si>
    <t>48.71</t>
  </si>
  <si>
    <t>58.87</t>
  </si>
  <si>
    <t>67.79</t>
  </si>
  <si>
    <t>-40.8</t>
  </si>
  <si>
    <t>-8.57</t>
  </si>
  <si>
    <t>44.96</t>
  </si>
  <si>
    <t>EBIT, 1 Yr. Growth %</t>
  </si>
  <si>
    <t>Earnings From Cont. Operations, 1 Yr. Growth %</t>
  </si>
  <si>
    <t>-63.97</t>
  </si>
  <si>
    <t>102.28</t>
  </si>
  <si>
    <t>-28.23</t>
  </si>
  <si>
    <t>-20.78</t>
  </si>
  <si>
    <t>47.28</t>
  </si>
  <si>
    <t>57.01</t>
  </si>
  <si>
    <t>69.8</t>
  </si>
  <si>
    <t>-40.56</t>
  </si>
  <si>
    <t>-9.06</t>
  </si>
  <si>
    <t>44.56</t>
  </si>
  <si>
    <t>Net Income, 1 Yr. Growth %</t>
  </si>
  <si>
    <t>-40.12</t>
  </si>
  <si>
    <t>-4.02</t>
  </si>
  <si>
    <t>Normalized Net Income, 1 Yr. Growth %</t>
  </si>
  <si>
    <t>15.92</t>
  </si>
  <si>
    <t>70.65</t>
  </si>
  <si>
    <t>-40.85</t>
  </si>
  <si>
    <t>Diluted EPS Before Extra, 1 Yr. Growth %</t>
  </si>
  <si>
    <t>-71.32</t>
  </si>
  <si>
    <t>99.51</t>
  </si>
  <si>
    <t>-41.02</t>
  </si>
  <si>
    <t>-28.26</t>
  </si>
  <si>
    <t>-36.43</t>
  </si>
  <si>
    <t>-57.62</t>
  </si>
  <si>
    <t>-70.24</t>
  </si>
  <si>
    <t>-12.05</t>
  </si>
  <si>
    <t>29.11</t>
  </si>
  <si>
    <t>Accounts Receivable, 1 Yr. Growth %</t>
  </si>
  <si>
    <t>-75.78</t>
  </si>
  <si>
    <t>35.28</t>
  </si>
  <si>
    <t>Inventory, 1 Yr. Growth %</t>
  </si>
  <si>
    <t>52.29</t>
  </si>
  <si>
    <t>-26.79</t>
  </si>
  <si>
    <t>Net Property, Plant and Equip., 1 Yr. Growth %</t>
  </si>
  <si>
    <t>306.09</t>
  </si>
  <si>
    <t>28.69</t>
  </si>
  <si>
    <t>-37.82</t>
  </si>
  <si>
    <t>-75.24</t>
  </si>
  <si>
    <t>436.85</t>
  </si>
  <si>
    <t>686.62</t>
  </si>
  <si>
    <t>-23.7</t>
  </si>
  <si>
    <t>-24.97</t>
  </si>
  <si>
    <t>-10.52</t>
  </si>
  <si>
    <t>-97.91</t>
  </si>
  <si>
    <t>Total Assets, 1 Yr. Growth %</t>
  </si>
  <si>
    <t>-33.86</t>
  </si>
  <si>
    <t>-48.09</t>
  </si>
  <si>
    <t>-25.43</t>
  </si>
  <si>
    <t>67.43</t>
  </si>
  <si>
    <t>205.61</t>
  </si>
  <si>
    <t>-10.42</t>
  </si>
  <si>
    <t>-5.43</t>
  </si>
  <si>
    <t>51.13</t>
  </si>
  <si>
    <t>-47.72</t>
  </si>
  <si>
    <t>-66.35</t>
  </si>
  <si>
    <t>Tangible Book Value, 1 Yr. Growth %</t>
  </si>
  <si>
    <t>-34.74</t>
  </si>
  <si>
    <t>-54.23</t>
  </si>
  <si>
    <t>-37.31</t>
  </si>
  <si>
    <t>-99.77</t>
  </si>
  <si>
    <t>-27.49</t>
  </si>
  <si>
    <t>-9.78</t>
  </si>
  <si>
    <t>146.43</t>
  </si>
  <si>
    <t>-52.09</t>
  </si>
  <si>
    <t>-86.2</t>
  </si>
  <si>
    <t>Common Equity, 1 Yr. Growth %</t>
  </si>
  <si>
    <t>Cash From Operations, 1 Yr. Growth %</t>
  </si>
  <si>
    <t>-17.82</t>
  </si>
  <si>
    <t>-8.18</t>
  </si>
  <si>
    <t>39.67</t>
  </si>
  <si>
    <t>-10.74</t>
  </si>
  <si>
    <t>42.68</t>
  </si>
  <si>
    <t>43.32</t>
  </si>
  <si>
    <t>30.28</t>
  </si>
  <si>
    <t>-20.54</t>
  </si>
  <si>
    <t>13.05</t>
  </si>
  <si>
    <t>Capital Expenditures, 1 Yr. Growth %</t>
  </si>
  <si>
    <t>488.4</t>
  </si>
  <si>
    <t>-7.37</t>
  </si>
  <si>
    <t>-73.49</t>
  </si>
  <si>
    <t>-79.78</t>
  </si>
  <si>
    <t>190.63</t>
  </si>
  <si>
    <t>Levered Free Cash Flow, 1 Yr. Growth %</t>
  </si>
  <si>
    <t>-47.2</t>
  </si>
  <si>
    <t>-20.33</t>
  </si>
  <si>
    <t>-35.62</t>
  </si>
  <si>
    <t>24.91</t>
  </si>
  <si>
    <t>17.2</t>
  </si>
  <si>
    <t>32.63</t>
  </si>
  <si>
    <t>101.91</t>
  </si>
  <si>
    <t>10.82</t>
  </si>
  <si>
    <t>28.26</t>
  </si>
  <si>
    <t>-12.87</t>
  </si>
  <si>
    <t>Unlevered Free Cash Flow, 1 Yr. Growth %</t>
  </si>
  <si>
    <t>-47.15</t>
  </si>
  <si>
    <t>-21.58</t>
  </si>
  <si>
    <t>-35.15</t>
  </si>
  <si>
    <t>21.57</t>
  </si>
  <si>
    <t>20.42</t>
  </si>
  <si>
    <t>32.64</t>
  </si>
  <si>
    <t>101.94</t>
  </si>
  <si>
    <t>10.78</t>
  </si>
  <si>
    <t>28.3</t>
  </si>
  <si>
    <t>-12.98</t>
  </si>
  <si>
    <t>Compound Annual Growth Rate Over Two Years</t>
  </si>
  <si>
    <t>Total Revenues, 2 Yr. CAGR %</t>
  </si>
  <si>
    <t>-15.99</t>
  </si>
  <si>
    <t>6.73</t>
  </si>
  <si>
    <t>-34.21</t>
  </si>
  <si>
    <t>Gross Profit, 2 Yr. CAGR %</t>
  </si>
  <si>
    <t>12.17</t>
  </si>
  <si>
    <t>0.38</t>
  </si>
  <si>
    <t>-32.94</t>
  </si>
  <si>
    <t>21.32</t>
  </si>
  <si>
    <t>EBITDA, 2 Yr. CAGR %</t>
  </si>
  <si>
    <t>-31.57</t>
  </si>
  <si>
    <t>-36.13</t>
  </si>
  <si>
    <t>20.92</t>
  </si>
  <si>
    <t>-24.62</t>
  </si>
  <si>
    <t>8.45</t>
  </si>
  <si>
    <t>54.16</t>
  </si>
  <si>
    <t>63.36</t>
  </si>
  <si>
    <t>-0.27</t>
  </si>
  <si>
    <t>-26.47</t>
  </si>
  <si>
    <t>15.2</t>
  </si>
  <si>
    <t>EBITA, 2 Yr. CAGR %</t>
  </si>
  <si>
    <t>-31.62</t>
  </si>
  <si>
    <t>-35.94</t>
  </si>
  <si>
    <t>21.16</t>
  </si>
  <si>
    <t>-24.48</t>
  </si>
  <si>
    <t>8.14</t>
  </si>
  <si>
    <t>53.7</t>
  </si>
  <si>
    <t>63.27</t>
  </si>
  <si>
    <t>-0.34</t>
  </si>
  <si>
    <t>-26.43</t>
  </si>
  <si>
    <t>15.13</t>
  </si>
  <si>
    <t>EBIT, 2 Yr. CAGR %</t>
  </si>
  <si>
    <t>Earnings From Cont. Operations, 2 Yr. CAGR %</t>
  </si>
  <si>
    <t>-33.5</t>
  </si>
  <si>
    <t>-14.63</t>
  </si>
  <si>
    <t>21.15</t>
  </si>
  <si>
    <t>-24.6</t>
  </si>
  <si>
    <t>8.02</t>
  </si>
  <si>
    <t>52.07</t>
  </si>
  <si>
    <t>63.28</t>
  </si>
  <si>
    <t>14.66</t>
  </si>
  <si>
    <t>Net Income, 2 Yr. CAGR %</t>
  </si>
  <si>
    <t>10.06</t>
  </si>
  <si>
    <t>-24.19</t>
  </si>
  <si>
    <t>18.9</t>
  </si>
  <si>
    <t>Normalized Net Income, 2 Yr. CAGR %</t>
  </si>
  <si>
    <t>-35.37</t>
  </si>
  <si>
    <t>63.69</t>
  </si>
  <si>
    <t>-26.66</t>
  </si>
  <si>
    <t>Diluted EPS Before Extra, 2 Yr. CAGR %</t>
  </si>
  <si>
    <t>-53.42</t>
  </si>
  <si>
    <t>-24.36</t>
  </si>
  <si>
    <t>9.08</t>
  </si>
  <si>
    <t>-34.96</t>
  </si>
  <si>
    <t>-32.47</t>
  </si>
  <si>
    <t>-48.1</t>
  </si>
  <si>
    <t>-26.63</t>
  </si>
  <si>
    <t>-38.52</t>
  </si>
  <si>
    <t>-49.65</t>
  </si>
  <si>
    <t>6.56</t>
  </si>
  <si>
    <t>Accounts Receivable, 2 Yr. CAGR %</t>
  </si>
  <si>
    <t>-52.71</t>
  </si>
  <si>
    <t>-42.76</t>
  </si>
  <si>
    <t>Inventory, 2 Yr. CAGR %</t>
  </si>
  <si>
    <t>88.06</t>
  </si>
  <si>
    <t>5.59</t>
  </si>
  <si>
    <t>Net Property, Plant and Equip., 2 Yr. CAGR %</t>
  </si>
  <si>
    <t>13.67</t>
  </si>
  <si>
    <t>128.61</t>
  </si>
  <si>
    <t>-10.54</t>
  </si>
  <si>
    <t>-60.76</t>
  </si>
  <si>
    <t>15.3</t>
  </si>
  <si>
    <t>549.84</t>
  </si>
  <si>
    <t>144.98</t>
  </si>
  <si>
    <t>-24.34</t>
  </si>
  <si>
    <t>-18.06</t>
  </si>
  <si>
    <t>-86.31</t>
  </si>
  <si>
    <t>Total Assets, 2 Yr. CAGR %</t>
  </si>
  <si>
    <t>3.03</t>
  </si>
  <si>
    <t>-41.41</t>
  </si>
  <si>
    <t>-37.78</t>
  </si>
  <si>
    <t>11.74</t>
  </si>
  <si>
    <t>126.21</t>
  </si>
  <si>
    <t>65.46</t>
  </si>
  <si>
    <t>-7.96</t>
  </si>
  <si>
    <t>19.55</t>
  </si>
  <si>
    <t>-11.12</t>
  </si>
  <si>
    <t>-58.06</t>
  </si>
  <si>
    <t>Tangible Book Value, 2 Yr. CAGR %</t>
  </si>
  <si>
    <t>5.81</t>
  </si>
  <si>
    <t>-45.35</t>
  </si>
  <si>
    <t>-46.43</t>
  </si>
  <si>
    <t>-96.24</t>
  </si>
  <si>
    <t>123.25</t>
  </si>
  <si>
    <t>-19.12</t>
  </si>
  <si>
    <t>49.11</t>
  </si>
  <si>
    <t>8.66</t>
  </si>
  <si>
    <t>-74.29</t>
  </si>
  <si>
    <t>Common Equity, 2 Yr. CAGR %</t>
  </si>
  <si>
    <t>Cash From Operations, 2 Yr. CAGR %</t>
  </si>
  <si>
    <t>3.28</t>
  </si>
  <si>
    <t>-13.13</t>
  </si>
  <si>
    <t>13.24</t>
  </si>
  <si>
    <t>11.66</t>
  </si>
  <si>
    <t>12.85</t>
  </si>
  <si>
    <t>36.64</t>
  </si>
  <si>
    <t>1.74</t>
  </si>
  <si>
    <t>Capital Expenditures, 2 Yr. CAGR %</t>
  </si>
  <si>
    <t>215.83</t>
  </si>
  <si>
    <t>133.45</t>
  </si>
  <si>
    <t>-50.44</t>
  </si>
  <si>
    <t>114.22</t>
  </si>
  <si>
    <t>31.91</t>
  </si>
  <si>
    <t>Levered Free Cash Flow, 2 Yr. CAGR %</t>
  </si>
  <si>
    <t>117.18</t>
  </si>
  <si>
    <t>-35.14</t>
  </si>
  <si>
    <t>3.62</t>
  </si>
  <si>
    <t>-10.32</t>
  </si>
  <si>
    <t>20.99</t>
  </si>
  <si>
    <t>24.68</t>
  </si>
  <si>
    <t>63.65</t>
  </si>
  <si>
    <t>3.81</t>
  </si>
  <si>
    <t>19.22</t>
  </si>
  <si>
    <t>5.62</t>
  </si>
  <si>
    <t>Unlevered Free Cash Flow, 2 Yr. CAGR %</t>
  </si>
  <si>
    <t>107.51</t>
  </si>
  <si>
    <t>-11.21</t>
  </si>
  <si>
    <t>26.38</t>
  </si>
  <si>
    <t>63.66</t>
  </si>
  <si>
    <t>3.78</t>
  </si>
  <si>
    <t>5.58</t>
  </si>
  <si>
    <t>Compound Annual Growth Rate Over Three Years</t>
  </si>
  <si>
    <t>Total Revenues, 3 Yr. CAGR %</t>
  </si>
  <si>
    <t>-13.34</t>
  </si>
  <si>
    <t>-4.07</t>
  </si>
  <si>
    <t>Gross Profit, 3 Yr. CAGR %</t>
  </si>
  <si>
    <t>-7.93</t>
  </si>
  <si>
    <t>15.26</t>
  </si>
  <si>
    <t>-11.25</t>
  </si>
  <si>
    <t>EBITDA, 3 Yr. CAGR %</t>
  </si>
  <si>
    <t>-7.27</t>
  </si>
  <si>
    <t>-18.96</t>
  </si>
  <si>
    <t>-19.34</t>
  </si>
  <si>
    <t>4.73</t>
  </si>
  <si>
    <t>-5.25</t>
  </si>
  <si>
    <t>23.13</t>
  </si>
  <si>
    <t>58.68</t>
  </si>
  <si>
    <t>16.44</t>
  </si>
  <si>
    <t>-3.13</t>
  </si>
  <si>
    <t>-7.75</t>
  </si>
  <si>
    <t>EBITA, 3 Yr. CAGR %</t>
  </si>
  <si>
    <t>-7.46</t>
  </si>
  <si>
    <t>-18.84</t>
  </si>
  <si>
    <t>-19.23</t>
  </si>
  <si>
    <t>4.9</t>
  </si>
  <si>
    <t>-5.34</t>
  </si>
  <si>
    <t>22.93</t>
  </si>
  <si>
    <t>58.26</t>
  </si>
  <si>
    <t>16.42</t>
  </si>
  <si>
    <t>-3.16</t>
  </si>
  <si>
    <t>-7.77</t>
  </si>
  <si>
    <t>EBIT, 3 Yr. CAGR %</t>
  </si>
  <si>
    <t>Earnings From Cont. Operations, 3 Yr. CAGR %</t>
  </si>
  <si>
    <t>-8.98</t>
  </si>
  <si>
    <t>-3.64</t>
  </si>
  <si>
    <t>-19.13</t>
  </si>
  <si>
    <t>5.15</t>
  </si>
  <si>
    <t>-5.75</t>
  </si>
  <si>
    <t>22.36</t>
  </si>
  <si>
    <t>57.76</t>
  </si>
  <si>
    <t>16.59</t>
  </si>
  <si>
    <t>-2.81</t>
  </si>
  <si>
    <t>-7.89</t>
  </si>
  <si>
    <t>Net Income, 3 Yr. CAGR %</t>
  </si>
  <si>
    <t>-24.15</t>
  </si>
  <si>
    <t>-5.4</t>
  </si>
  <si>
    <t>30.44</t>
  </si>
  <si>
    <t>Normalized Net Income, 3 Yr. CAGR %</t>
  </si>
  <si>
    <t>-19.96</t>
  </si>
  <si>
    <t>58.02</t>
  </si>
  <si>
    <t>-8.04</t>
  </si>
  <si>
    <t>Diluted EPS Before Extra, 3 Yr. CAGR %</t>
  </si>
  <si>
    <t>-24.35</t>
  </si>
  <si>
    <t>-30.12</t>
  </si>
  <si>
    <t>-5.15</t>
  </si>
  <si>
    <t>-35.45</t>
  </si>
  <si>
    <t>-42.18</t>
  </si>
  <si>
    <t>-30.06</t>
  </si>
  <si>
    <t>-45.69</t>
  </si>
  <si>
    <t>-31.46</t>
  </si>
  <si>
    <t>-31.08</t>
  </si>
  <si>
    <t>Accounts Receivable, 3 Yr. CAGR %</t>
  </si>
  <si>
    <t>-44.77</t>
  </si>
  <si>
    <t>-32.87</t>
  </si>
  <si>
    <t>Inventory, 3 Yr. CAGR %</t>
  </si>
  <si>
    <t>-2.62</t>
  </si>
  <si>
    <t>37.31</t>
  </si>
  <si>
    <t>Net Property, Plant and Equip., 3 Yr. CAGR %</t>
  </si>
  <si>
    <t>-9.75</t>
  </si>
  <si>
    <t>18.47</t>
  </si>
  <si>
    <t>48.12</t>
  </si>
  <si>
    <t>-41.7</t>
  </si>
  <si>
    <t>-6.15</t>
  </si>
  <si>
    <t>118.68</t>
  </si>
  <si>
    <t>218.21</t>
  </si>
  <si>
    <t>65.13</t>
  </si>
  <si>
    <t>-19.99</t>
  </si>
  <si>
    <t>-75.87</t>
  </si>
  <si>
    <t>Total Assets, 3 Yr. CAGR %</t>
  </si>
  <si>
    <t>106.35</t>
  </si>
  <si>
    <t>-18.02</t>
  </si>
  <si>
    <t>-36.5</t>
  </si>
  <si>
    <t>-13.46</t>
  </si>
  <si>
    <t>56.27</t>
  </si>
  <si>
    <t>66.12</t>
  </si>
  <si>
    <t>37.32</t>
  </si>
  <si>
    <t>8.59</t>
  </si>
  <si>
    <t>-9.26</t>
  </si>
  <si>
    <t>-35.7</t>
  </si>
  <si>
    <t>Tangible Book Value, 3 Yr. CAGR %</t>
  </si>
  <si>
    <t>8.11</t>
  </si>
  <si>
    <t>-19.98</t>
  </si>
  <si>
    <t>-42.79</t>
  </si>
  <si>
    <t>-91.35</t>
  </si>
  <si>
    <t>46.19</t>
  </si>
  <si>
    <t>53.46</t>
  </si>
  <si>
    <t>17.25</t>
  </si>
  <si>
    <t>2.13</t>
  </si>
  <si>
    <t>-45.38</t>
  </si>
  <si>
    <t>Common Equity, 3 Yr. CAGR %</t>
  </si>
  <si>
    <t>Cash From Operations, 3 Yr. CAGR %</t>
  </si>
  <si>
    <t>0.39</t>
  </si>
  <si>
    <t>-0.69</t>
  </si>
  <si>
    <t>1.77</t>
  </si>
  <si>
    <t>4.61</t>
  </si>
  <si>
    <t>21.17</t>
  </si>
  <si>
    <t>22.21</t>
  </si>
  <si>
    <t>38.62</t>
  </si>
  <si>
    <t>14.05</t>
  </si>
  <si>
    <t>-24.52</t>
  </si>
  <si>
    <t>Capital Expenditures, 3 Yr. CAGR %</t>
  </si>
  <si>
    <t>109.84</t>
  </si>
  <si>
    <t>6.76</t>
  </si>
  <si>
    <t>-2.47</t>
  </si>
  <si>
    <t>-29.41</t>
  </si>
  <si>
    <t>71.65</t>
  </si>
  <si>
    <t>Levered Free Cash Flow, 3 Yr. CAGR %</t>
  </si>
  <si>
    <t>13.28</t>
  </si>
  <si>
    <t>55.47</t>
  </si>
  <si>
    <t>-17.24</t>
  </si>
  <si>
    <t>10.28</t>
  </si>
  <si>
    <t>-1.95</t>
  </si>
  <si>
    <t>24.76</t>
  </si>
  <si>
    <t>46.41</t>
  </si>
  <si>
    <t>12.65</t>
  </si>
  <si>
    <t>11.4</t>
  </si>
  <si>
    <t>7.33</t>
  </si>
  <si>
    <t>Unlevered Free Cash Flow, 3 Yr. CAGR %</t>
  </si>
  <si>
    <t>16.54</t>
  </si>
  <si>
    <t>50.03</t>
  </si>
  <si>
    <t>9.29</t>
  </si>
  <si>
    <t>-1.72</t>
  </si>
  <si>
    <t>47.75</t>
  </si>
  <si>
    <t>12.63</t>
  </si>
  <si>
    <t>11.39</t>
  </si>
  <si>
    <t>7.28</t>
  </si>
  <si>
    <t>Compound Annual Growth Rate Over Five Years</t>
  </si>
  <si>
    <t>Total Revenues, 5 Yr. CAGR %</t>
  </si>
  <si>
    <t>7.95</t>
  </si>
  <si>
    <t>-2.12</t>
  </si>
  <si>
    <t>Gross Profit, 5 Yr. CAGR %</t>
  </si>
  <si>
    <t>6.31</t>
  </si>
  <si>
    <t>11.82</t>
  </si>
  <si>
    <t>EBITDA, 5 Yr. CAGR %</t>
  </si>
  <si>
    <t>-3.48</t>
  </si>
  <si>
    <t>3.11</t>
  </si>
  <si>
    <t>-11.67</t>
  </si>
  <si>
    <t>-9.2</t>
  </si>
  <si>
    <t>22.24</t>
  </si>
  <si>
    <t>17.82</t>
  </si>
  <si>
    <t>13.18</t>
  </si>
  <si>
    <t>16.65</t>
  </si>
  <si>
    <t>15.94</t>
  </si>
  <si>
    <t>EBITA, 5 Yr. CAGR %</t>
  </si>
  <si>
    <t>-1.66</t>
  </si>
  <si>
    <t>-3.38</t>
  </si>
  <si>
    <t>3.07</t>
  </si>
  <si>
    <t>-11.6</t>
  </si>
  <si>
    <t>-9.23</t>
  </si>
  <si>
    <t>22.22</t>
  </si>
  <si>
    <t>17.72</t>
  </si>
  <si>
    <t>13.04</t>
  </si>
  <si>
    <t>16.49</t>
  </si>
  <si>
    <t>15.9</t>
  </si>
  <si>
    <t>EBIT, 5 Yr. CAGR %</t>
  </si>
  <si>
    <t>Earnings From Cont. Operations, 5 Yr. CAGR %</t>
  </si>
  <si>
    <t>0.96</t>
  </si>
  <si>
    <t>2.05</t>
  </si>
  <si>
    <t>-12.45</t>
  </si>
  <si>
    <t>-9.21</t>
  </si>
  <si>
    <t>21.87</t>
  </si>
  <si>
    <t>17.42</t>
  </si>
  <si>
    <t>13.08</t>
  </si>
  <si>
    <t>16.24</t>
  </si>
  <si>
    <t>15.81</t>
  </si>
  <si>
    <t>Net Income, 5 Yr. CAGR %</t>
  </si>
  <si>
    <t>-1.8</t>
  </si>
  <si>
    <t>17.68</t>
  </si>
  <si>
    <t>17.51</t>
  </si>
  <si>
    <t>Normalized Net Income, 5 Yr. CAGR %</t>
  </si>
  <si>
    <t>-1.91</t>
  </si>
  <si>
    <t>-3.3</t>
  </si>
  <si>
    <t>17.54</t>
  </si>
  <si>
    <t>Diluted EPS Before Extra, 5 Yr. CAGR %</t>
  </si>
  <si>
    <t>-28.63</t>
  </si>
  <si>
    <t>-25.48</t>
  </si>
  <si>
    <t>-32.06</t>
  </si>
  <si>
    <t>-40.75</t>
  </si>
  <si>
    <t>-38.67</t>
  </si>
  <si>
    <t>-29.34</t>
  </si>
  <si>
    <t>Accounts Receivable, 5 Yr. CAGR %</t>
  </si>
  <si>
    <t>-37.44</t>
  </si>
  <si>
    <t>-29.7</t>
  </si>
  <si>
    <t>Inventory, 5 Yr. CAGR %</t>
  </si>
  <si>
    <t>27.16</t>
  </si>
  <si>
    <t>Net Property, Plant and Equip., 5 Yr. CAGR %</t>
  </si>
  <si>
    <t>7.68</t>
  </si>
  <si>
    <t>-10.07</t>
  </si>
  <si>
    <t>-23.85</t>
  </si>
  <si>
    <t>52.94</t>
  </si>
  <si>
    <t>37.76</t>
  </si>
  <si>
    <t>43.03</t>
  </si>
  <si>
    <t>84.93</t>
  </si>
  <si>
    <t>-39.01</t>
  </si>
  <si>
    <t>Total Assets, 5 Yr. CAGR %</t>
  </si>
  <si>
    <t>27.31</t>
  </si>
  <si>
    <t>27.74</t>
  </si>
  <si>
    <t>-7.21</t>
  </si>
  <si>
    <t>5.55</t>
  </si>
  <si>
    <t>12.15</t>
  </si>
  <si>
    <t>26.45</t>
  </si>
  <si>
    <t>45.64</t>
  </si>
  <si>
    <t>15.39</t>
  </si>
  <si>
    <t>-25.78</t>
  </si>
  <si>
    <t>Tangible Book Value, 5 Yr. CAGR %</t>
  </si>
  <si>
    <t>31.39</t>
  </si>
  <si>
    <t>20.02</t>
  </si>
  <si>
    <t>-18.36</t>
  </si>
  <si>
    <t>-76.45</t>
  </si>
  <si>
    <t>-1.37</t>
  </si>
  <si>
    <t>0.73</t>
  </si>
  <si>
    <t>15.37</t>
  </si>
  <si>
    <t>51.7</t>
  </si>
  <si>
    <t>342.87</t>
  </si>
  <si>
    <t>-36.1</t>
  </si>
  <si>
    <t>Common Equity, 5 Yr. CAGR %</t>
  </si>
  <si>
    <t>Cash From Operations, 5 Yr. CAGR %</t>
  </si>
  <si>
    <t>-0.84</t>
  </si>
  <si>
    <t>-4.57</t>
  </si>
  <si>
    <t>5.35</t>
  </si>
  <si>
    <t>4.07</t>
  </si>
  <si>
    <t>6.06</t>
  </si>
  <si>
    <t>18.54</t>
  </si>
  <si>
    <t>27.13</t>
  </si>
  <si>
    <t>13.57</t>
  </si>
  <si>
    <t>19.07</t>
  </si>
  <si>
    <t>-4.29</t>
  </si>
  <si>
    <t>Capital Expenditures, 5 Yr. CAGR %</t>
  </si>
  <si>
    <t>64.91</t>
  </si>
  <si>
    <t>3.08</t>
  </si>
  <si>
    <t>45.99</t>
  </si>
  <si>
    <t>-25.61</t>
  </si>
  <si>
    <t>10.05</t>
  </si>
  <si>
    <t>Levered Free Cash Flow, 5 Yr. CAGR %</t>
  </si>
  <si>
    <t>-12.27</t>
  </si>
  <si>
    <t>10.47</t>
  </si>
  <si>
    <t>9.31</t>
  </si>
  <si>
    <t>44.62</t>
  </si>
  <si>
    <t>-3.66</t>
  </si>
  <si>
    <t>15.83</t>
  </si>
  <si>
    <t>20.34</t>
  </si>
  <si>
    <t>16.53</t>
  </si>
  <si>
    <t>9.78</t>
  </si>
  <si>
    <t>Unlevered Free Cash Flow, 5 Yr. CAGR %</t>
  </si>
  <si>
    <t>-12.21</t>
  </si>
  <si>
    <t>10.37</t>
  </si>
  <si>
    <t>11.19</t>
  </si>
  <si>
    <t>41.24</t>
  </si>
  <si>
    <t>20.52</t>
  </si>
  <si>
    <t>17.16</t>
  </si>
  <si>
    <t>9.75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</si>
  <si>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</si>
  <si>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</si>
  <si>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</si>
  <si>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</si>
  <si>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</si>
  <si>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</si>
  <si>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</si>
  <si>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25.28</t>
  </si>
  <si>
    <t>23.07</t>
  </si>
  <si>
    <t>41.2</t>
  </si>
  <si>
    <t>51.91</t>
  </si>
  <si>
    <t>12.36</t>
  </si>
  <si>
    <t>14.46</t>
  </si>
  <si>
    <t>Change</t>
  </si>
  <si>
    <t>-</t>
  </si>
  <si>
    <t>-8.72%</t>
  </si>
  <si>
    <t>78.59%</t>
  </si>
  <si>
    <t>25.99%</t>
  </si>
  <si>
    <t>-76.19%</t>
  </si>
  <si>
    <t>16.96%</t>
  </si>
  <si>
    <t>Enterprise Value (EV)
                                    1</t>
  </si>
  <si>
    <t>5.193</t>
  </si>
  <si>
    <t>5.784</t>
  </si>
  <si>
    <t>24.46</t>
  </si>
  <si>
    <t>25.44</t>
  </si>
  <si>
    <t>1.557</t>
  </si>
  <si>
    <t>11.3</t>
  </si>
  <si>
    <t>11.37%</t>
  </si>
  <si>
    <t>322.97%</t>
  </si>
  <si>
    <t>4.01%</t>
  </si>
  <si>
    <t>-93.88%</t>
  </si>
  <si>
    <t>625.21%</t>
  </si>
  <si>
    <t>P/E ratio</t>
  </si>
  <si>
    <t>-0.99x</t>
  </si>
  <si>
    <t>-1.42x</t>
  </si>
  <si>
    <t>-0.96x</t>
  </si>
  <si>
    <t>-3.21x</t>
  </si>
  <si>
    <t>-0.89x</t>
  </si>
  <si>
    <t>-0.61x</t>
  </si>
  <si>
    <t>PBR</t>
  </si>
  <si>
    <t>1.71x</t>
  </si>
  <si>
    <t>2.25x</t>
  </si>
  <si>
    <t>4.26x</t>
  </si>
  <si>
    <t>2.18x</t>
  </si>
  <si>
    <t>1.12x</t>
  </si>
  <si>
    <t>11x</t>
  </si>
  <si>
    <t>PEG</t>
  </si>
  <si>
    <t>0x</t>
  </si>
  <si>
    <t>-0x</t>
  </si>
  <si>
    <t>0.1x</t>
  </si>
  <si>
    <t>Capitalization / Revenue</t>
  </si>
  <si>
    <t>596,779,622x</t>
  </si>
  <si>
    <t>93,975,548x</t>
  </si>
  <si>
    <t>383,930,364x</t>
  </si>
  <si>
    <t>EV / Revenue</t>
  </si>
  <si>
    <t>292,498,557x</t>
  </si>
  <si>
    <t>11,842,208x</t>
  </si>
  <si>
    <t>299,979,895x</t>
  </si>
  <si>
    <t>EV / EBITDA</t>
  </si>
  <si>
    <t>-0.52x</t>
  </si>
  <si>
    <t>-0.37x</t>
  </si>
  <si>
    <t>-0.92x</t>
  </si>
  <si>
    <t>-1.62x</t>
  </si>
  <si>
    <t>-0.11x</t>
  </si>
  <si>
    <t>-0.54x</t>
  </si>
  <si>
    <t>EV / EBIT</t>
  </si>
  <si>
    <t>-0.36x</t>
  </si>
  <si>
    <t>-1.61x</t>
  </si>
  <si>
    <t>EV / FCF</t>
  </si>
  <si>
    <t>-0.9x</t>
  </si>
  <si>
    <t>-0.75x</t>
  </si>
  <si>
    <t>-1.58x</t>
  </si>
  <si>
    <t>-3.08x</t>
  </si>
  <si>
    <t>-0.15x</t>
  </si>
  <si>
    <t>-1.22x</t>
  </si>
  <si>
    <t>FCF Yield</t>
  </si>
  <si>
    <t>-111%</t>
  </si>
  <si>
    <t>-133%</t>
  </si>
  <si>
    <t>-63.3%</t>
  </si>
  <si>
    <t>-32.5%</t>
  </si>
  <si>
    <t>-681%</t>
  </si>
  <si>
    <t>-81.7%</t>
  </si>
  <si>
    <t>Dividend per Share
                                    2</t>
  </si>
  <si>
    <t>Rate of return</t>
  </si>
  <si>
    <t>EPS
                                    2</t>
  </si>
  <si>
    <t>-8.348</t>
  </si>
  <si>
    <t>-7.111</t>
  </si>
  <si>
    <t>-9.182</t>
  </si>
  <si>
    <t>Distribution rate</t>
  </si>
  <si>
    <t>Net sales</t>
  </si>
  <si>
    <t>0.087</t>
  </si>
  <si>
    <t>0.1315</t>
  </si>
  <si>
    <t>0.0377</t>
  </si>
  <si>
    <t>EBITDA
                                    1</t>
  </si>
  <si>
    <t>-9.965</t>
  </si>
  <si>
    <t>-15.82</t>
  </si>
  <si>
    <t>-26.59</t>
  </si>
  <si>
    <t>-15.73</t>
  </si>
  <si>
    <t>-14.38</t>
  </si>
  <si>
    <t>-20.88</t>
  </si>
  <si>
    <t>EBIT
                                    1</t>
  </si>
  <si>
    <t>-9.995</t>
  </si>
  <si>
    <t>-15.88</t>
  </si>
  <si>
    <t>-26.64</t>
  </si>
  <si>
    <t>-15.77</t>
  </si>
  <si>
    <t>-14.42</t>
  </si>
  <si>
    <t>-20.9</t>
  </si>
  <si>
    <t>Net income
                                    1</t>
  </si>
  <si>
    <t>-9.914</t>
  </si>
  <si>
    <t>-15.57</t>
  </si>
  <si>
    <t>-15.71</t>
  </si>
  <si>
    <t>-14.29</t>
  </si>
  <si>
    <t>-20.66</t>
  </si>
  <si>
    <t>Net Debt
                                    1</t>
  </si>
  <si>
    <t>-20.08</t>
  </si>
  <si>
    <t>-17.29</t>
  </si>
  <si>
    <t>-16.74</t>
  </si>
  <si>
    <t>-10.8</t>
  </si>
  <si>
    <t>-3.161</t>
  </si>
  <si>
    <t>Reference price
                                    2</t>
  </si>
  <si>
    <t>51.5280</t>
  </si>
  <si>
    <t>31.3800</t>
  </si>
  <si>
    <t>26.9400</t>
  </si>
  <si>
    <t>26.7600</t>
  </si>
  <si>
    <t>6.3060</t>
  </si>
  <si>
    <t>5.6263</t>
  </si>
  <si>
    <t>Nbr of stocks (in thousands)</t>
  </si>
  <si>
    <t>491</t>
  </si>
  <si>
    <t>735</t>
  </si>
  <si>
    <t>1,529</t>
  </si>
  <si>
    <t>1,940</t>
  </si>
  <si>
    <t>1,960</t>
  </si>
  <si>
    <t>2,569</t>
  </si>
  <si>
    <t>Announcement Date</t>
  </si>
  <si>
    <t>3/29/19</t>
  </si>
  <si>
    <t>3/4/20</t>
  </si>
  <si>
    <t>3/1/21</t>
  </si>
  <si>
    <t>3/24/22</t>
  </si>
  <si>
    <t>4/17/23</t>
  </si>
  <si>
    <t>3/29/24</t>
  </si>
  <si>
    <t>address1</t>
  </si>
  <si>
    <t>4902 Eisenhower Boulevard</t>
  </si>
  <si>
    <t>address2</t>
  </si>
  <si>
    <t>Suite 125</t>
  </si>
  <si>
    <t>city</t>
  </si>
  <si>
    <t>Tampa</t>
  </si>
  <si>
    <t>state</t>
  </si>
  <si>
    <t>FL</t>
  </si>
  <si>
    <t>zip</t>
  </si>
  <si>
    <t>33634</t>
  </si>
  <si>
    <t>country</t>
  </si>
  <si>
    <t>phone</t>
  </si>
  <si>
    <t>813 286 7900</t>
  </si>
  <si>
    <t>fax</t>
  </si>
  <si>
    <t>813 286 7904</t>
  </si>
  <si>
    <t>website</t>
  </si>
  <si>
    <t>https://www.oragenics.com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</si>
  <si>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</si>
  <si>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</si>
  <si>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</si>
  <si>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</si>
  <si>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</si>
  <si>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</si>
  <si>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</si>
  <si>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</si>
  <si>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</si>
  <si>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</si>
  <si>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</si>
  <si>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Oragenics, Inc., a development-stage company, engages in the research and development of nasal delivery pharmaceutical medications in neurology and fighting infectious diseases in the United States. Its lead product is ONP-002, a fully synthetic, non-naturally occurring neurosteroid which is lipophilic and can cross the blood-brain barrier to reduce swelling, oxidative stress, and inflammation while restoring proper blood flow through gene amplification. The company also develops NT-CoV2-1, a SARS-CoV-2 vaccine product candidate; and Lantibiotic Product Candidate, such as Mutacin 1140 (MU1140), a molecule belonging to the novel class of antibiotics. It has a license agreement with Inspirevax Inc. The company was formerly known as Oragen, Inc. Oragenics, Inc. was incorporated in 1996 and is headquartered in Tampa, Florida.</t>
  </si>
  <si>
    <t>fullTimeEmployees</t>
  </si>
  <si>
    <t>companyOfficers</t>
  </si>
  <si>
    <t>[{'maxAge': 1, 'name': 'Mr. Joseph Michael Redmond', 'age': 62, 'title': 'President &amp; Interim Principal Executive Officer', 'yearBorn': 1961, 'fiscalYear': 2023, 'exercisedValue': 0, 'unexercisedValue': 9611}, {'maxAge': 1, 'name': 'Ms. Janet  Huffman', 'age': 51, 'title': 'CFO, Secretary &amp; Treasurer', 'yearBorn': 1972, 'fiscalYear': 2023, 'totalPay': 314896, 'exercisedValue': 0, 'unexercisedValue': 4554}, {'maxAge': 1, 'name': 'Dr. James P. Kelly M.A., M.D.', 'title': 'Chief Medical Officer &amp; Member of Scientific Advisor', 'fiscalYear': 2023, 'exercisedValue': 0, 'unexercisedValue': 0}, {'maxAge': 1, 'name': 'Dr. William Franklin Peacock IV, F.A.C.E.P., FACC, M.D.', 'title': 'Chief Clinical Officer', 'fiscalYear': 2023, 'exercisedValue': 0, 'unexercisedValue': 0}]</t>
  </si>
  <si>
    <t>compensationAsOfEpochDate</t>
  </si>
  <si>
    <t>irWebsite</t>
  </si>
  <si>
    <t>http://www.oragenics.com/?q=investors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</si>
  <si>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</si>
  <si>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</si>
  <si>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</si>
  <si>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</si>
  <si>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</si>
  <si>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</si>
  <si>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</si>
  <si>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</si>
  <si>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</si>
  <si>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</si>
  <si>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</si>
  <si>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</si>
  <si>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</si>
  <si>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</si>
  <si>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</si>
  <si>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</si>
  <si>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</si>
  <si>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</si>
  <si>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</si>
  <si>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</si>
  <si>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</si>
  <si>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</si>
  <si>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</si>
  <si>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</si>
  <si>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</si>
  <si>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</si>
  <si>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</si>
  <si>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</si>
  <si>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</si>
  <si>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</si>
  <si>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</si>
  <si>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</si>
  <si>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</si>
  <si>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</si>
  <si>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</si>
  <si>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</si>
  <si>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</si>
  <si>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</si>
  <si>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</si>
  <si>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</si>
  <si>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</si>
  <si>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</si>
  <si>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</si>
  <si>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</si>
  <si>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</si>
  <si>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</si>
  <si>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</si>
  <si>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</si>
  <si>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</si>
  <si>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</si>
  <si>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</si>
  <si>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1:60</t>
  </si>
  <si>
    <t>lastSplitDate</t>
  </si>
  <si>
    <t>enterpriseToRevenue</t>
  </si>
  <si>
    <t>enterpriseToEbitda</t>
  </si>
  <si>
    <t>52WeekChange</t>
  </si>
  <si>
    <t>SandP52WeekChange</t>
  </si>
  <si>
    <t>exchange</t>
  </si>
  <si>
    <t>ASE</t>
  </si>
  <si>
    <t>quoteType</t>
  </si>
  <si>
    <t>EQUITY</t>
  </si>
  <si>
    <t>symbol</t>
  </si>
  <si>
    <t>underlyingSymbol</t>
  </si>
  <si>
    <t>shortName</t>
  </si>
  <si>
    <t>Oragenics Inc.</t>
  </si>
  <si>
    <t>longName</t>
  </si>
  <si>
    <t>Oragenics, Inc.</t>
  </si>
  <si>
    <t>firstTradeDateEpochUtc</t>
  </si>
  <si>
    <t>timeZoneFullName</t>
  </si>
  <si>
    <t>America/New_York</t>
  </si>
  <si>
    <t>timeZoneShortName</t>
  </si>
  <si>
    <t>EST</t>
  </si>
  <si>
    <t>uuid</t>
  </si>
  <si>
    <t>747ffae6-a5e0-3f81-bef4-ef8201719134</t>
  </si>
  <si>
    <t>messageBoardId</t>
  </si>
  <si>
    <t>finmb_774436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</si>
  <si>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</si>
  <si>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</si>
  <si>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</si>
  <si>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</si>
  <si>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</si>
  <si>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</si>
  <si>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</si>
  <si>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quickRatio</t>
  </si>
  <si>
    <t>currentRatio</t>
  </si>
  <si>
    <t>totalRevenue</t>
  </si>
  <si>
    <t>revenuePerShare</t>
  </si>
  <si>
    <t>returnOnAssets</t>
  </si>
  <si>
    <t>returnOnEquity</t>
  </si>
  <si>
    <t>grossProfits</t>
  </si>
  <si>
    <t>freeCashflow</t>
  </si>
  <si>
    <t>operatingCashflow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</si>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</sst>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oragenics.com/" TargetMode="External"/><Relationship Id="rId2" Type="http://schemas.openxmlformats.org/officeDocument/2006/relationships/hyperlink" Target="http://www.oragenics.com/?q=investors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0.34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-197.1310645439447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4319087.0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0.511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-0.030092591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-5.0</v>
      </c>
      <c r="C2" s="1">
        <v>-11.0</v>
      </c>
      <c r="D2" s="1">
        <v>-7.0</v>
      </c>
      <c r="E2" s="1">
        <v>-6.0</v>
      </c>
      <c r="F2" s="1">
        <v>-9.0</v>
      </c>
      <c r="G2" s="1">
        <v>-15.0</v>
      </c>
      <c r="H2" s="1">
        <v>-26.0</v>
      </c>
      <c r="I2" s="1">
        <v>-15.0</v>
      </c>
      <c r="J2" s="1">
        <v>-14.0</v>
      </c>
      <c r="K2" s="1">
        <v>-20.0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2.0</v>
      </c>
      <c r="C3" s="1">
        <v>7.0</v>
      </c>
      <c r="D3" s="1">
        <v>7.0</v>
      </c>
      <c r="E3" s="1">
        <v>6.0</v>
      </c>
      <c r="F3" s="1">
        <v>3.0</v>
      </c>
      <c r="G3" s="1">
        <v>6.0</v>
      </c>
      <c r="H3" s="1">
        <v>5.0</v>
      </c>
      <c r="I3" s="1">
        <v>4.0</v>
      </c>
      <c r="J3" s="1">
        <v>4.0</v>
      </c>
      <c r="K3" s="1">
        <v>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2.0</v>
      </c>
      <c r="C4" s="1">
        <v>7.0</v>
      </c>
      <c r="D4" s="1">
        <v>7.0</v>
      </c>
      <c r="E4" s="1">
        <v>6.0</v>
      </c>
      <c r="F4" s="1">
        <v>3.0</v>
      </c>
      <c r="G4" s="1">
        <v>6.0</v>
      </c>
      <c r="H4" s="1">
        <v>5.0</v>
      </c>
      <c r="I4" s="1">
        <v>4.0</v>
      </c>
      <c r="J4" s="1">
        <v>4.0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203.0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-1.0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28.0</v>
      </c>
      <c r="C7" s="1">
        <v>1.0</v>
      </c>
      <c r="D7" s="1">
        <v>63.0</v>
      </c>
      <c r="E7" s="1">
        <v>67.0</v>
      </c>
      <c r="F7" s="1">
        <v>1.0</v>
      </c>
      <c r="G7" s="1">
        <v>56.0</v>
      </c>
      <c r="H7" s="1">
        <v>1.0</v>
      </c>
      <c r="I7" s="1">
        <v>1.0</v>
      </c>
      <c r="J7" s="1">
        <v>74.0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-1.0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5.0</v>
      </c>
      <c r="D9" s="1">
        <v>0.0</v>
      </c>
      <c r="E9" s="1">
        <v>-18.0</v>
      </c>
      <c r="F9" s="1">
        <v>0.0</v>
      </c>
      <c r="G9" s="1">
        <v>0.0</v>
      </c>
      <c r="H9" s="1">
        <v>7.0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4.0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-15.0</v>
      </c>
      <c r="C11" s="1">
        <v>11.0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-20.0</v>
      </c>
      <c r="C12" s="1">
        <v>33.0</v>
      </c>
      <c r="D12" s="1">
        <v>44.0</v>
      </c>
      <c r="E12" s="1">
        <v>52.0</v>
      </c>
      <c r="F12" s="1">
        <v>22.0</v>
      </c>
      <c r="G12" s="1">
        <v>49.0</v>
      </c>
      <c r="H12" s="1">
        <v>-60.0</v>
      </c>
      <c r="I12" s="1">
        <v>1.0</v>
      </c>
      <c r="J12" s="1">
        <v>17.0</v>
      </c>
      <c r="K12" s="1">
        <v>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21.0</v>
      </c>
      <c r="C14" s="1">
        <v>6.0</v>
      </c>
      <c r="D14" s="1">
        <v>22.0</v>
      </c>
      <c r="E14" s="1">
        <v>-71.0</v>
      </c>
      <c r="F14" s="1">
        <v>-45.0</v>
      </c>
      <c r="G14" s="1">
        <v>1.0</v>
      </c>
      <c r="H14" s="1">
        <v>64.0</v>
      </c>
      <c r="I14" s="1">
        <v>50.0</v>
      </c>
      <c r="J14" s="1">
        <v>-1.0</v>
      </c>
      <c r="K14" s="1">
        <v>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-5.0</v>
      </c>
      <c r="C15" s="1">
        <v>-5.0</v>
      </c>
      <c r="D15" s="1">
        <v>-7.0</v>
      </c>
      <c r="E15" s="1">
        <v>-6.0</v>
      </c>
      <c r="F15" s="1">
        <v>-9.0</v>
      </c>
      <c r="G15" s="1">
        <v>-13.0</v>
      </c>
      <c r="H15" s="1">
        <v>-16.0</v>
      </c>
      <c r="I15" s="1">
        <v>-13.0</v>
      </c>
      <c r="J15" s="1">
        <v>-15.0</v>
      </c>
      <c r="K15" s="1">
        <v>-7.0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-11.0</v>
      </c>
      <c r="C16" s="1">
        <v>-10.0</v>
      </c>
      <c r="D16" s="1">
        <v>-2.0</v>
      </c>
      <c r="E16" s="1">
        <v>0.0</v>
      </c>
      <c r="F16" s="1">
        <v>-12.0</v>
      </c>
      <c r="G16" s="1">
        <v>-2.0</v>
      </c>
      <c r="H16" s="1">
        <v>0.0</v>
      </c>
      <c r="I16" s="1">
        <v>-4.0</v>
      </c>
      <c r="J16" s="1">
        <v>-12.0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424.0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1.0</v>
      </c>
      <c r="K17" s="1">
        <v>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1.0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-1.0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-11.0</v>
      </c>
      <c r="C19" s="1">
        <v>-10.0</v>
      </c>
      <c r="D19" s="1">
        <v>1.0</v>
      </c>
      <c r="E19" s="1">
        <v>0.0</v>
      </c>
      <c r="F19" s="1">
        <v>-12.0</v>
      </c>
      <c r="G19" s="1">
        <v>-2.0</v>
      </c>
      <c r="H19" s="1">
        <v>0.0</v>
      </c>
      <c r="I19" s="1">
        <v>-4.0</v>
      </c>
      <c r="J19" s="1">
        <v>-11.0</v>
      </c>
      <c r="K19" s="1">
        <v>-93.0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13.0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2.0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2.0</v>
      </c>
      <c r="F22" s="1">
        <v>0.0</v>
      </c>
      <c r="G22" s="1">
        <v>0.0</v>
      </c>
      <c r="H22" s="1">
        <v>13.0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-15.0</v>
      </c>
      <c r="C23" s="1">
        <v>-16.0</v>
      </c>
      <c r="D23" s="1">
        <v>-15.0</v>
      </c>
      <c r="E23" s="1">
        <v>-15.0</v>
      </c>
      <c r="F23" s="1">
        <v>-20.0</v>
      </c>
      <c r="G23" s="1">
        <v>-25.0</v>
      </c>
      <c r="H23" s="1">
        <v>-32.0</v>
      </c>
      <c r="I23" s="1">
        <v>-52.0</v>
      </c>
      <c r="J23" s="1">
        <v>-56.0</v>
      </c>
      <c r="K23" s="1">
        <v>-56.0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-15.0</v>
      </c>
      <c r="C24" s="1">
        <v>-16.0</v>
      </c>
      <c r="D24" s="1">
        <v>-15.0</v>
      </c>
      <c r="E24" s="1">
        <v>-15.0</v>
      </c>
      <c r="F24" s="1">
        <v>-20.0</v>
      </c>
      <c r="G24" s="1">
        <v>-25.0</v>
      </c>
      <c r="H24" s="1">
        <v>-32.0</v>
      </c>
      <c r="I24" s="1">
        <v>-52.0</v>
      </c>
      <c r="J24" s="1">
        <v>-56.0</v>
      </c>
      <c r="K24" s="1">
        <v>-56.0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4.0</v>
      </c>
      <c r="E25" s="1">
        <v>3.0</v>
      </c>
      <c r="F25" s="1">
        <v>18.0</v>
      </c>
      <c r="G25" s="1">
        <v>11.0</v>
      </c>
      <c r="H25" s="1">
        <v>16.0</v>
      </c>
      <c r="I25" s="1">
        <v>29.0</v>
      </c>
      <c r="J25" s="1">
        <v>6.0</v>
      </c>
      <c r="K25" s="1">
        <v>85.0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0.0</v>
      </c>
      <c r="E26" s="1">
        <v>6.0</v>
      </c>
      <c r="F26" s="1">
        <v>4.0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-5.0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-15.0</v>
      </c>
      <c r="C28" s="1">
        <v>-16.0</v>
      </c>
      <c r="D28" s="1">
        <v>4.0</v>
      </c>
      <c r="E28" s="1">
        <v>8.0</v>
      </c>
      <c r="F28" s="1">
        <v>23.0</v>
      </c>
      <c r="G28" s="1">
        <v>11.0</v>
      </c>
      <c r="H28" s="1">
        <v>16.0</v>
      </c>
      <c r="I28" s="1">
        <v>23.0</v>
      </c>
      <c r="J28" s="1">
        <v>-49.0</v>
      </c>
      <c r="K28" s="1">
        <v>28.0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-5.0</v>
      </c>
      <c r="C29" s="1">
        <v>-5.0</v>
      </c>
      <c r="D29" s="1">
        <v>-1.0</v>
      </c>
      <c r="E29" s="1">
        <v>2.0</v>
      </c>
      <c r="F29" s="1">
        <v>14.0</v>
      </c>
      <c r="G29" s="1">
        <v>-1.0</v>
      </c>
      <c r="H29" s="1">
        <v>-62.0</v>
      </c>
      <c r="I29" s="1">
        <v>9.0</v>
      </c>
      <c r="J29" s="1">
        <v>-15.0</v>
      </c>
      <c r="K29" s="1">
        <v>-7.0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1.0</v>
      </c>
      <c r="I31" s="1">
        <v>1.0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-3.0</v>
      </c>
      <c r="C32" s="1">
        <v>-2.0</v>
      </c>
      <c r="D32" s="1">
        <v>-3.0</v>
      </c>
      <c r="E32" s="1">
        <v>-4.0</v>
      </c>
      <c r="F32" s="1">
        <v>-5.0</v>
      </c>
      <c r="G32" s="1">
        <v>-7.0</v>
      </c>
      <c r="H32" s="1">
        <v>-15.0</v>
      </c>
      <c r="I32" s="1">
        <v>-8.0</v>
      </c>
      <c r="J32" s="1">
        <v>-10.0</v>
      </c>
      <c r="K32" s="1">
        <v>-9.0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-3.0</v>
      </c>
      <c r="C33" s="1">
        <v>-2.0</v>
      </c>
      <c r="D33" s="1">
        <v>-3.0</v>
      </c>
      <c r="E33" s="1">
        <v>-4.0</v>
      </c>
      <c r="F33" s="1">
        <v>-5.0</v>
      </c>
      <c r="G33" s="1">
        <v>-7.0</v>
      </c>
      <c r="H33" s="1">
        <v>-15.0</v>
      </c>
      <c r="I33" s="1">
        <v>-8.0</v>
      </c>
      <c r="J33" s="1">
        <v>-10.0</v>
      </c>
      <c r="K33" s="1">
        <v>-9.0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24.0</v>
      </c>
      <c r="C34" s="1">
        <v>-27.0</v>
      </c>
      <c r="D34" s="1">
        <v>-70.0</v>
      </c>
      <c r="E34" s="1">
        <v>1.0</v>
      </c>
      <c r="F34" s="1">
        <v>47.0</v>
      </c>
      <c r="G34" s="1">
        <v>-1.0</v>
      </c>
      <c r="H34" s="1">
        <v>37.0</v>
      </c>
      <c r="I34" s="1">
        <v>8.0</v>
      </c>
      <c r="J34" s="1">
        <v>2.0</v>
      </c>
      <c r="K34" s="1">
        <v>-2.0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-15.0</v>
      </c>
      <c r="C35" s="1">
        <v>-16.0</v>
      </c>
      <c r="D35" s="1">
        <v>-15.0</v>
      </c>
      <c r="E35" s="1">
        <v>2.0</v>
      </c>
      <c r="F35" s="1">
        <v>-20.0</v>
      </c>
      <c r="G35" s="1">
        <v>-25.0</v>
      </c>
      <c r="H35" s="1">
        <v>-19.0</v>
      </c>
      <c r="I35" s="1">
        <v>-52.0</v>
      </c>
      <c r="J35" s="1">
        <v>-56.0</v>
      </c>
      <c r="K35" s="1">
        <v>-56.0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</v>
      </c>
      <c r="B3" s="1">
        <v>10.0</v>
      </c>
      <c r="C3" s="1">
        <v>5.0</v>
      </c>
      <c r="D3" s="1">
        <v>4.0</v>
      </c>
      <c r="E3" s="1">
        <v>6.0</v>
      </c>
      <c r="F3" s="1">
        <v>20.0</v>
      </c>
      <c r="G3" s="1">
        <v>18.0</v>
      </c>
      <c r="H3" s="1">
        <v>17.0</v>
      </c>
      <c r="I3" s="1">
        <v>27.0</v>
      </c>
      <c r="J3" s="1">
        <v>11.0</v>
      </c>
      <c r="K3" s="1">
        <v>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</v>
      </c>
      <c r="B4" s="1">
        <v>10.0</v>
      </c>
      <c r="C4" s="1">
        <v>5.0</v>
      </c>
      <c r="D4" s="1">
        <v>4.0</v>
      </c>
      <c r="E4" s="1">
        <v>6.0</v>
      </c>
      <c r="F4" s="1">
        <v>20.0</v>
      </c>
      <c r="G4" s="1">
        <v>18.0</v>
      </c>
      <c r="H4" s="1">
        <v>17.0</v>
      </c>
      <c r="I4" s="1">
        <v>27.0</v>
      </c>
      <c r="J4" s="1">
        <v>11.0</v>
      </c>
      <c r="K4" s="1">
        <v>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</v>
      </c>
      <c r="B5" s="1">
        <v>1.0</v>
      </c>
      <c r="C5" s="1">
        <v>2.0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</v>
      </c>
      <c r="B7" s="1">
        <v>1.0</v>
      </c>
      <c r="C7" s="1">
        <v>2.0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</v>
      </c>
      <c r="B8" s="1">
        <v>43.0</v>
      </c>
      <c r="C8" s="1">
        <v>32.0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</v>
      </c>
      <c r="B9" s="1">
        <v>11.0</v>
      </c>
      <c r="C9" s="1">
        <v>21.0</v>
      </c>
      <c r="D9" s="1">
        <v>14.0</v>
      </c>
      <c r="E9" s="1">
        <v>1.0</v>
      </c>
      <c r="F9" s="1">
        <v>1.0</v>
      </c>
      <c r="G9" s="1">
        <v>57.0</v>
      </c>
      <c r="H9" s="1">
        <v>34.0</v>
      </c>
      <c r="I9" s="1">
        <v>43.0</v>
      </c>
      <c r="J9" s="1">
        <v>2.0</v>
      </c>
      <c r="K9" s="1">
        <v>38.0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</v>
      </c>
      <c r="B10" s="1">
        <v>11.0</v>
      </c>
      <c r="C10" s="1">
        <v>5.0</v>
      </c>
      <c r="D10" s="1">
        <v>4.0</v>
      </c>
      <c r="E10" s="1">
        <v>7.0</v>
      </c>
      <c r="F10" s="1">
        <v>21.0</v>
      </c>
      <c r="G10" s="1">
        <v>18.0</v>
      </c>
      <c r="H10" s="1">
        <v>17.0</v>
      </c>
      <c r="I10" s="1">
        <v>27.0</v>
      </c>
      <c r="J10" s="1">
        <v>14.0</v>
      </c>
      <c r="K10" s="1">
        <v>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</v>
      </c>
      <c r="B11" s="1">
        <v>1.0</v>
      </c>
      <c r="C11" s="1">
        <v>1.0</v>
      </c>
      <c r="D11" s="1">
        <v>1.0</v>
      </c>
      <c r="E11" s="1">
        <v>1.0</v>
      </c>
      <c r="F11" s="1">
        <v>1.0</v>
      </c>
      <c r="G11" s="1">
        <v>2.0</v>
      </c>
      <c r="H11" s="1">
        <v>2.0</v>
      </c>
      <c r="I11" s="1">
        <v>2.0</v>
      </c>
      <c r="J11" s="1">
        <v>1.0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</v>
      </c>
      <c r="B12" s="1">
        <v>-1.0</v>
      </c>
      <c r="C12" s="1">
        <v>-1.0</v>
      </c>
      <c r="D12" s="1">
        <v>-1.0</v>
      </c>
      <c r="E12" s="1">
        <v>-1.0</v>
      </c>
      <c r="F12" s="1">
        <v>-1.0</v>
      </c>
      <c r="G12" s="1">
        <v>-1.0</v>
      </c>
      <c r="H12" s="1">
        <v>-1.0</v>
      </c>
      <c r="I12" s="1">
        <v>-1.0</v>
      </c>
      <c r="J12" s="1">
        <v>-1.0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</v>
      </c>
      <c r="B13" s="1">
        <v>10.0</v>
      </c>
      <c r="C13" s="1">
        <v>14.0</v>
      </c>
      <c r="D13" s="1">
        <v>8.0</v>
      </c>
      <c r="E13" s="1">
        <v>2.0</v>
      </c>
      <c r="F13" s="1">
        <v>11.0</v>
      </c>
      <c r="G13" s="1">
        <v>91.0</v>
      </c>
      <c r="H13" s="1">
        <v>69.0</v>
      </c>
      <c r="I13" s="1">
        <v>52.0</v>
      </c>
      <c r="J13" s="1">
        <v>46.0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11.0</v>
      </c>
      <c r="C15" s="1">
        <v>5.0</v>
      </c>
      <c r="D15" s="1">
        <v>4.0</v>
      </c>
      <c r="E15" s="1">
        <v>7.0</v>
      </c>
      <c r="F15" s="1">
        <v>22.0</v>
      </c>
      <c r="G15" s="1">
        <v>19.0</v>
      </c>
      <c r="H15" s="1">
        <v>18.0</v>
      </c>
      <c r="I15" s="1">
        <v>28.0</v>
      </c>
      <c r="J15" s="1">
        <v>14.0</v>
      </c>
      <c r="K15" s="1">
        <v>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</v>
      </c>
      <c r="B17" s="1">
        <v>48.0</v>
      </c>
      <c r="C17" s="1">
        <v>38.0</v>
      </c>
      <c r="D17" s="1">
        <v>46.0</v>
      </c>
      <c r="E17" s="1">
        <v>61.0</v>
      </c>
      <c r="F17" s="1">
        <v>82.0</v>
      </c>
      <c r="G17" s="1">
        <v>1.0</v>
      </c>
      <c r="H17" s="1">
        <v>33.0</v>
      </c>
      <c r="I17" s="1">
        <v>85.0</v>
      </c>
      <c r="J17" s="1">
        <v>24.0</v>
      </c>
      <c r="K17" s="1">
        <v>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</v>
      </c>
      <c r="B18" s="1">
        <v>21.0</v>
      </c>
      <c r="C18" s="1">
        <v>27.0</v>
      </c>
      <c r="D18" s="1">
        <v>29.0</v>
      </c>
      <c r="E18" s="1">
        <v>15.0</v>
      </c>
      <c r="F18" s="1">
        <v>17.0</v>
      </c>
      <c r="G18" s="1">
        <v>20.0</v>
      </c>
      <c r="H18" s="1">
        <v>60.0</v>
      </c>
      <c r="I18" s="1">
        <v>9.0</v>
      </c>
      <c r="J18" s="1">
        <v>87.0</v>
      </c>
      <c r="K18" s="1">
        <v>23.0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</v>
      </c>
      <c r="B19" s="1">
        <v>6.0</v>
      </c>
      <c r="C19" s="1">
        <v>6.0</v>
      </c>
      <c r="D19" s="1">
        <v>6.0</v>
      </c>
      <c r="E19" s="1">
        <v>8.0</v>
      </c>
      <c r="F19" s="1">
        <v>12.0</v>
      </c>
      <c r="G19" s="1">
        <v>14.0</v>
      </c>
      <c r="H19" s="1">
        <v>22.0</v>
      </c>
      <c r="I19" s="1">
        <v>30.0</v>
      </c>
      <c r="J19" s="1">
        <v>26.0</v>
      </c>
      <c r="K19" s="1">
        <v>31.0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16.0</v>
      </c>
      <c r="H20" s="1">
        <v>17.0</v>
      </c>
      <c r="I20" s="1">
        <v>19.0</v>
      </c>
      <c r="J20" s="1">
        <v>20.0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</v>
      </c>
      <c r="B21" s="1">
        <v>2.0</v>
      </c>
      <c r="C21" s="1">
        <v>1.0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</v>
      </c>
      <c r="B22" s="1">
        <v>1.0</v>
      </c>
      <c r="C22" s="1">
        <v>31.0</v>
      </c>
      <c r="D22" s="1">
        <v>52.0</v>
      </c>
      <c r="E22" s="1">
        <v>4.0</v>
      </c>
      <c r="F22" s="1">
        <v>3.0</v>
      </c>
      <c r="G22" s="1">
        <v>13.0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81</v>
      </c>
      <c r="B23" s="1">
        <v>79.0</v>
      </c>
      <c r="C23" s="1">
        <v>1.0</v>
      </c>
      <c r="D23" s="1">
        <v>1.0</v>
      </c>
      <c r="E23" s="1">
        <v>89.0</v>
      </c>
      <c r="F23" s="1">
        <v>1.0</v>
      </c>
      <c r="G23" s="1">
        <v>1.0</v>
      </c>
      <c r="H23" s="1">
        <v>1.0</v>
      </c>
      <c r="I23" s="1">
        <v>1.0</v>
      </c>
      <c r="J23" s="1">
        <v>1.0</v>
      </c>
      <c r="K23" s="1">
        <v>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67.0</v>
      </c>
      <c r="H24" s="1">
        <v>49.0</v>
      </c>
      <c r="I24" s="1">
        <v>30.0</v>
      </c>
      <c r="J24" s="1">
        <v>15.0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</v>
      </c>
      <c r="B25" s="1">
        <v>79.0</v>
      </c>
      <c r="C25" s="1">
        <v>1.0</v>
      </c>
      <c r="D25" s="1">
        <v>1.0</v>
      </c>
      <c r="E25" s="1">
        <v>89.0</v>
      </c>
      <c r="F25" s="1">
        <v>1.0</v>
      </c>
      <c r="G25" s="1">
        <v>2.0</v>
      </c>
      <c r="H25" s="1">
        <v>1.0</v>
      </c>
      <c r="I25" s="1">
        <v>1.0</v>
      </c>
      <c r="J25" s="1">
        <v>1.0</v>
      </c>
      <c r="K25" s="1">
        <v>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</v>
      </c>
      <c r="B26" s="1">
        <v>0.0</v>
      </c>
      <c r="C26" s="1">
        <v>0.0</v>
      </c>
      <c r="D26" s="1">
        <v>0.0</v>
      </c>
      <c r="E26" s="1">
        <v>6.0</v>
      </c>
      <c r="F26" s="1">
        <v>6.0</v>
      </c>
      <c r="G26" s="1">
        <v>6.0</v>
      </c>
      <c r="H26" s="1">
        <v>7.0</v>
      </c>
      <c r="I26" s="1">
        <v>2.0</v>
      </c>
      <c r="J26" s="1">
        <v>1.0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85</v>
      </c>
      <c r="B27" s="1">
        <v>0.0</v>
      </c>
      <c r="C27" s="1">
        <v>0.0</v>
      </c>
      <c r="D27" s="1">
        <v>0.0</v>
      </c>
      <c r="E27" s="1">
        <v>6.0</v>
      </c>
      <c r="F27" s="1">
        <v>6.0</v>
      </c>
      <c r="G27" s="1">
        <v>6.0</v>
      </c>
      <c r="H27" s="1">
        <v>7.0</v>
      </c>
      <c r="I27" s="1">
        <v>2.0</v>
      </c>
      <c r="J27" s="1">
        <v>1.0</v>
      </c>
      <c r="K27" s="1">
        <v>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86</v>
      </c>
      <c r="B28" s="1">
        <v>3.0</v>
      </c>
      <c r="C28" s="1">
        <v>3.0</v>
      </c>
      <c r="D28" s="1">
        <v>4.0</v>
      </c>
      <c r="E28" s="1">
        <v>0.0</v>
      </c>
      <c r="F28" s="1">
        <v>2.0</v>
      </c>
      <c r="G28" s="1">
        <v>4.0</v>
      </c>
      <c r="H28" s="1">
        <v>9.0</v>
      </c>
      <c r="I28" s="1">
        <v>11.0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87</v>
      </c>
      <c r="B29" s="1">
        <v>86.0</v>
      </c>
      <c r="C29" s="1">
        <v>92.0</v>
      </c>
      <c r="D29" s="1">
        <v>97.0</v>
      </c>
      <c r="E29" s="1">
        <v>101.0</v>
      </c>
      <c r="F29" s="1">
        <v>126.0</v>
      </c>
      <c r="G29" s="1">
        <v>138.0</v>
      </c>
      <c r="H29" s="1">
        <v>164.0</v>
      </c>
      <c r="I29" s="1">
        <v>195.0</v>
      </c>
      <c r="J29" s="1">
        <v>197.0</v>
      </c>
      <c r="K29" s="1">
        <v>208.0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88</v>
      </c>
      <c r="B30" s="1">
        <v>-75.0</v>
      </c>
      <c r="C30" s="1">
        <v>-87.0</v>
      </c>
      <c r="D30" s="1">
        <v>-94.0</v>
      </c>
      <c r="E30" s="1">
        <v>-101.0</v>
      </c>
      <c r="F30" s="1">
        <v>-111.0</v>
      </c>
      <c r="G30" s="1">
        <v>-127.0</v>
      </c>
      <c r="H30" s="1">
        <v>-154.0</v>
      </c>
      <c r="I30" s="1">
        <v>-171.0</v>
      </c>
      <c r="J30" s="1">
        <v>-186.0</v>
      </c>
      <c r="K30" s="1">
        <v>-206.0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89</v>
      </c>
      <c r="B31" s="1">
        <v>0.0</v>
      </c>
      <c r="C31" s="1">
        <v>0.0</v>
      </c>
      <c r="D31" s="1">
        <v>-3.0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90</v>
      </c>
      <c r="B32" s="1">
        <v>10.0</v>
      </c>
      <c r="C32" s="1">
        <v>4.0</v>
      </c>
      <c r="D32" s="1">
        <v>2.0</v>
      </c>
      <c r="E32" s="1">
        <v>0.0</v>
      </c>
      <c r="F32" s="1">
        <v>14.0</v>
      </c>
      <c r="G32" s="1">
        <v>10.0</v>
      </c>
      <c r="H32" s="1">
        <v>9.0</v>
      </c>
      <c r="I32" s="1">
        <v>23.0</v>
      </c>
      <c r="J32" s="1">
        <v>11.0</v>
      </c>
      <c r="K32" s="1">
        <v>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91</v>
      </c>
      <c r="B33" s="1">
        <v>10.0</v>
      </c>
      <c r="C33" s="1">
        <v>4.0</v>
      </c>
      <c r="D33" s="1">
        <v>2.0</v>
      </c>
      <c r="E33" s="1">
        <v>6.0</v>
      </c>
      <c r="F33" s="1">
        <v>20.0</v>
      </c>
      <c r="G33" s="1">
        <v>17.0</v>
      </c>
      <c r="H33" s="1">
        <v>16.0</v>
      </c>
      <c r="I33" s="1">
        <v>26.0</v>
      </c>
      <c r="J33" s="1">
        <v>13.0</v>
      </c>
      <c r="K33" s="1">
        <v>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92</v>
      </c>
      <c r="B34" s="1">
        <v>11.0</v>
      </c>
      <c r="C34" s="1">
        <v>5.0</v>
      </c>
      <c r="D34" s="1">
        <v>4.0</v>
      </c>
      <c r="E34" s="1">
        <v>7.0</v>
      </c>
      <c r="F34" s="1">
        <v>22.0</v>
      </c>
      <c r="G34" s="1">
        <v>19.0</v>
      </c>
      <c r="H34" s="1">
        <v>18.0</v>
      </c>
      <c r="I34" s="1">
        <v>28.0</v>
      </c>
      <c r="J34" s="1">
        <v>14.0</v>
      </c>
      <c r="K34" s="1">
        <v>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54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6.0</v>
      </c>
      <c r="C36" s="1">
        <v>6.0</v>
      </c>
      <c r="D36" s="1">
        <v>8.0</v>
      </c>
      <c r="E36" s="1">
        <v>8.0</v>
      </c>
      <c r="F36" s="1">
        <v>76.0</v>
      </c>
      <c r="G36" s="1">
        <v>76.0</v>
      </c>
      <c r="H36" s="1">
        <v>1.0</v>
      </c>
      <c r="I36" s="1">
        <v>1.0</v>
      </c>
      <c r="J36" s="1">
        <v>2.0</v>
      </c>
      <c r="K36" s="1">
        <v>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>
        <v>6.0</v>
      </c>
      <c r="C37" s="1">
        <v>6.0</v>
      </c>
      <c r="D37" s="1">
        <v>8.0</v>
      </c>
      <c r="E37" s="1">
        <v>8.0</v>
      </c>
      <c r="F37" s="1">
        <v>49.0</v>
      </c>
      <c r="G37" s="1">
        <v>76.0</v>
      </c>
      <c r="H37" s="1">
        <v>1.0</v>
      </c>
      <c r="I37" s="1">
        <v>1.0</v>
      </c>
      <c r="J37" s="1">
        <v>2.0</v>
      </c>
      <c r="K37" s="1">
        <v>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 t="s">
        <v>96</v>
      </c>
      <c r="C38" s="1" t="s">
        <v>97</v>
      </c>
      <c r="D38" s="1" t="s">
        <v>98</v>
      </c>
      <c r="E38" s="1" t="s">
        <v>99</v>
      </c>
      <c r="F38" s="1" t="s">
        <v>100</v>
      </c>
      <c r="G38" s="1" t="s">
        <v>101</v>
      </c>
      <c r="H38" s="1" t="s">
        <v>102</v>
      </c>
      <c r="I38" s="1" t="s">
        <v>103</v>
      </c>
      <c r="J38" s="1" t="s">
        <v>104</v>
      </c>
      <c r="K38" s="1" t="s">
        <v>105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106</v>
      </c>
      <c r="B39" s="1">
        <v>10.0</v>
      </c>
      <c r="C39" s="1">
        <v>4.0</v>
      </c>
      <c r="D39" s="1">
        <v>2.0</v>
      </c>
      <c r="E39" s="1">
        <v>0.0</v>
      </c>
      <c r="F39" s="1">
        <v>14.0</v>
      </c>
      <c r="G39" s="1">
        <v>10.0</v>
      </c>
      <c r="H39" s="1">
        <v>9.0</v>
      </c>
      <c r="I39" s="1">
        <v>23.0</v>
      </c>
      <c r="J39" s="1">
        <v>11.0</v>
      </c>
      <c r="K39" s="1">
        <v>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107</v>
      </c>
      <c r="B40" s="1" t="s">
        <v>96</v>
      </c>
      <c r="C40" s="1" t="s">
        <v>97</v>
      </c>
      <c r="D40" s="1" t="s">
        <v>98</v>
      </c>
      <c r="E40" s="1" t="s">
        <v>99</v>
      </c>
      <c r="F40" s="1" t="s">
        <v>100</v>
      </c>
      <c r="G40" s="1" t="s">
        <v>101</v>
      </c>
      <c r="H40" s="1" t="s">
        <v>102</v>
      </c>
      <c r="I40" s="1" t="s">
        <v>103</v>
      </c>
      <c r="J40" s="1" t="s">
        <v>104</v>
      </c>
      <c r="K40" s="1" t="s">
        <v>105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108</v>
      </c>
      <c r="B41" s="1">
        <v>6.0</v>
      </c>
      <c r="C41" s="1">
        <v>6.0</v>
      </c>
      <c r="D41" s="1">
        <v>6.0</v>
      </c>
      <c r="E41" s="1">
        <v>8.0</v>
      </c>
      <c r="F41" s="1">
        <v>12.0</v>
      </c>
      <c r="G41" s="1">
        <v>98.0</v>
      </c>
      <c r="H41" s="1">
        <v>89.0</v>
      </c>
      <c r="I41" s="1">
        <v>79.0</v>
      </c>
      <c r="J41" s="1">
        <v>62.0</v>
      </c>
      <c r="K41" s="1">
        <v>32.0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109</v>
      </c>
      <c r="B42" s="1">
        <v>-10.0</v>
      </c>
      <c r="C42" s="1">
        <v>-5.0</v>
      </c>
      <c r="D42" s="1">
        <v>-4.0</v>
      </c>
      <c r="E42" s="1">
        <v>-6.0</v>
      </c>
      <c r="F42" s="1">
        <v>-20.0</v>
      </c>
      <c r="G42" s="1">
        <v>-17.0</v>
      </c>
      <c r="H42" s="1">
        <v>-16.0</v>
      </c>
      <c r="I42" s="1">
        <v>-26.0</v>
      </c>
      <c r="J42" s="1">
        <v>-10.0</v>
      </c>
      <c r="K42" s="1">
        <v>-3.0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110</v>
      </c>
      <c r="B43" s="1">
        <v>1.0</v>
      </c>
      <c r="C43" s="1">
        <v>1.0</v>
      </c>
      <c r="D43" s="1">
        <v>1.0</v>
      </c>
      <c r="E43" s="1">
        <v>1.0</v>
      </c>
      <c r="F43" s="1">
        <v>1.0</v>
      </c>
      <c r="G43" s="1">
        <v>1.0</v>
      </c>
      <c r="H43" s="1">
        <v>1.0</v>
      </c>
      <c r="I43" s="1">
        <v>1.0</v>
      </c>
      <c r="J43" s="1">
        <v>1.0</v>
      </c>
      <c r="K43" s="1">
        <v>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111</v>
      </c>
      <c r="B44" s="1">
        <v>5.0</v>
      </c>
      <c r="C44" s="1">
        <v>5.0</v>
      </c>
      <c r="D44" s="1">
        <v>5.0</v>
      </c>
      <c r="E44" s="1">
        <v>5.0</v>
      </c>
      <c r="F44" s="1">
        <v>3.0</v>
      </c>
      <c r="G44" s="1">
        <v>3.0</v>
      </c>
      <c r="H44" s="1">
        <v>3.0</v>
      </c>
      <c r="I44" s="1">
        <v>0.0</v>
      </c>
      <c r="J44" s="1">
        <v>3.0</v>
      </c>
      <c r="K44" s="1">
        <v>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112</v>
      </c>
      <c r="B45" s="1">
        <v>36.0</v>
      </c>
      <c r="C45" s="1">
        <v>22.0</v>
      </c>
      <c r="D45" s="1">
        <v>0.0</v>
      </c>
      <c r="E45" s="1">
        <v>0.0</v>
      </c>
      <c r="F45" s="1">
        <v>0.0</v>
      </c>
      <c r="G45" s="1">
        <v>0.0</v>
      </c>
      <c r="H45" s="1">
        <v>0.0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113</v>
      </c>
      <c r="B46" s="1">
        <v>11.0</v>
      </c>
      <c r="C46" s="1">
        <v>15.0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114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115</v>
      </c>
      <c r="B48" s="1">
        <v>1.0</v>
      </c>
      <c r="C48" s="1">
        <v>1.0</v>
      </c>
      <c r="D48" s="1">
        <v>1.0</v>
      </c>
      <c r="E48" s="1">
        <v>1.0</v>
      </c>
      <c r="F48" s="1">
        <v>1.0</v>
      </c>
      <c r="G48" s="1">
        <v>1.0</v>
      </c>
      <c r="H48" s="1">
        <v>1.0</v>
      </c>
      <c r="I48" s="1">
        <v>1.0</v>
      </c>
      <c r="J48" s="1">
        <v>99.0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116</v>
      </c>
      <c r="B49" s="1">
        <v>12.0</v>
      </c>
      <c r="C49" s="1">
        <v>15.0</v>
      </c>
      <c r="D49" s="1">
        <v>14.0</v>
      </c>
      <c r="E49" s="1">
        <v>6.0</v>
      </c>
      <c r="F49" s="1">
        <v>6.0</v>
      </c>
      <c r="G49" s="1">
        <v>7.0</v>
      </c>
      <c r="H49" s="1">
        <v>7.0</v>
      </c>
      <c r="I49" s="1">
        <v>5.0</v>
      </c>
      <c r="J49" s="1">
        <v>6.0</v>
      </c>
      <c r="K49" s="1">
        <v>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117</v>
      </c>
      <c r="B50" s="1">
        <v>1.0</v>
      </c>
      <c r="C50" s="1">
        <v>1.0</v>
      </c>
      <c r="D50" s="1">
        <v>1.0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118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119</v>
      </c>
      <c r="B2" s="1">
        <v>94.0</v>
      </c>
      <c r="C2" s="1">
        <v>1.0</v>
      </c>
      <c r="D2" s="1">
        <v>0.0</v>
      </c>
      <c r="E2" s="1">
        <v>0.0</v>
      </c>
      <c r="F2" s="1">
        <v>0.0</v>
      </c>
      <c r="G2" s="1">
        <v>0.0</v>
      </c>
      <c r="H2" s="1">
        <v>0.0</v>
      </c>
      <c r="I2" s="1">
        <v>8.0</v>
      </c>
      <c r="J2" s="1">
        <v>13.0</v>
      </c>
      <c r="K2" s="1">
        <v>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120</v>
      </c>
      <c r="B3" s="1">
        <v>94.0</v>
      </c>
      <c r="C3" s="1">
        <v>1.0</v>
      </c>
      <c r="D3" s="1">
        <v>0.0</v>
      </c>
      <c r="E3" s="1">
        <v>0.0</v>
      </c>
      <c r="F3" s="1">
        <v>0.0</v>
      </c>
      <c r="G3" s="1">
        <v>0.0</v>
      </c>
      <c r="H3" s="1">
        <v>0.0</v>
      </c>
      <c r="I3" s="1">
        <v>8.0</v>
      </c>
      <c r="J3" s="1">
        <v>13.0</v>
      </c>
      <c r="K3" s="1">
        <v>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121</v>
      </c>
      <c r="B4" s="1">
        <v>37.0</v>
      </c>
      <c r="C4" s="1">
        <v>48.0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10.0</v>
      </c>
      <c r="J4" s="1">
        <v>10.0</v>
      </c>
      <c r="K4" s="1">
        <v>15.0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122</v>
      </c>
      <c r="B5" s="1">
        <v>57.0</v>
      </c>
      <c r="C5" s="1">
        <v>69.0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-10.0</v>
      </c>
      <c r="J5" s="1">
        <v>-9.0</v>
      </c>
      <c r="K5" s="1">
        <v>-15.0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123</v>
      </c>
      <c r="B6" s="1">
        <v>3.0</v>
      </c>
      <c r="C6" s="1">
        <v>3.0</v>
      </c>
      <c r="D6" s="1">
        <v>3.0</v>
      </c>
      <c r="E6" s="1">
        <v>3.0</v>
      </c>
      <c r="F6" s="1">
        <v>4.0</v>
      </c>
      <c r="G6" s="1">
        <v>3.0</v>
      </c>
      <c r="H6" s="1">
        <v>4.0</v>
      </c>
      <c r="I6" s="1">
        <v>5.0</v>
      </c>
      <c r="J6" s="1">
        <v>4.0</v>
      </c>
      <c r="K6" s="1">
        <v>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124</v>
      </c>
      <c r="B7" s="1">
        <v>3.0</v>
      </c>
      <c r="C7" s="1">
        <v>3.0</v>
      </c>
      <c r="D7" s="1">
        <v>4.0</v>
      </c>
      <c r="E7" s="1">
        <v>3.0</v>
      </c>
      <c r="F7" s="1">
        <v>5.0</v>
      </c>
      <c r="G7" s="1">
        <v>12.0</v>
      </c>
      <c r="H7" s="1">
        <v>22.0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125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126</v>
      </c>
      <c r="B9" s="1">
        <v>6.0</v>
      </c>
      <c r="C9" s="1">
        <v>7.0</v>
      </c>
      <c r="D9" s="1">
        <v>8.0</v>
      </c>
      <c r="E9" s="1">
        <v>6.0</v>
      </c>
      <c r="F9" s="1">
        <v>10.0</v>
      </c>
      <c r="G9" s="1">
        <v>15.0</v>
      </c>
      <c r="H9" s="1">
        <v>26.0</v>
      </c>
      <c r="I9" s="1">
        <v>5.0</v>
      </c>
      <c r="J9" s="1">
        <v>4.0</v>
      </c>
      <c r="K9" s="1">
        <v>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127</v>
      </c>
      <c r="B10" s="1">
        <v>-5.0</v>
      </c>
      <c r="C10" s="1">
        <v>-6.0</v>
      </c>
      <c r="D10" s="1">
        <v>-8.0</v>
      </c>
      <c r="E10" s="1">
        <v>-6.0</v>
      </c>
      <c r="F10" s="1">
        <v>-10.0</v>
      </c>
      <c r="G10" s="1">
        <v>-15.0</v>
      </c>
      <c r="H10" s="1">
        <v>-26.0</v>
      </c>
      <c r="I10" s="1">
        <v>-15.0</v>
      </c>
      <c r="J10" s="1">
        <v>-14.0</v>
      </c>
      <c r="K10" s="1">
        <v>-20.0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128</v>
      </c>
      <c r="B11" s="1">
        <v>0.0</v>
      </c>
      <c r="C11" s="1">
        <v>-7.0</v>
      </c>
      <c r="D11" s="1">
        <v>0.0</v>
      </c>
      <c r="E11" s="1">
        <v>-21.0</v>
      </c>
      <c r="F11" s="1">
        <v>0.0</v>
      </c>
      <c r="G11" s="1">
        <v>0.0</v>
      </c>
      <c r="H11" s="1">
        <v>-1.0</v>
      </c>
      <c r="I11" s="1">
        <v>-1.0</v>
      </c>
      <c r="J11" s="1">
        <v>-1.0</v>
      </c>
      <c r="K11" s="1">
        <v>-3.0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129</v>
      </c>
      <c r="B12" s="1">
        <v>3.0</v>
      </c>
      <c r="C12" s="1">
        <v>2.0</v>
      </c>
      <c r="D12" s="1">
        <v>4.0</v>
      </c>
      <c r="E12" s="1">
        <v>1.0</v>
      </c>
      <c r="F12" s="1">
        <v>8.0</v>
      </c>
      <c r="G12" s="1">
        <v>32.0</v>
      </c>
      <c r="H12" s="1">
        <v>8.0</v>
      </c>
      <c r="I12" s="1">
        <v>7.0</v>
      </c>
      <c r="J12" s="1">
        <v>13.0</v>
      </c>
      <c r="K12" s="1">
        <v>21.0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130</v>
      </c>
      <c r="B13" s="1">
        <v>3.0</v>
      </c>
      <c r="C13" s="1">
        <v>-5.0</v>
      </c>
      <c r="D13" s="1">
        <v>3.0</v>
      </c>
      <c r="E13" s="1">
        <v>-20.0</v>
      </c>
      <c r="F13" s="1">
        <v>8.0</v>
      </c>
      <c r="G13" s="1">
        <v>31.0</v>
      </c>
      <c r="H13" s="1">
        <v>7.0</v>
      </c>
      <c r="I13" s="1">
        <v>6.0</v>
      </c>
      <c r="J13" s="1">
        <v>12.0</v>
      </c>
      <c r="K13" s="1">
        <v>18.0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131</v>
      </c>
      <c r="B14" s="1">
        <v>-203.0</v>
      </c>
      <c r="C14" s="1">
        <v>776.0</v>
      </c>
      <c r="D14" s="1">
        <v>1.0</v>
      </c>
      <c r="E14" s="1">
        <v>19.0</v>
      </c>
      <c r="F14" s="1">
        <v>446.0</v>
      </c>
      <c r="G14" s="1">
        <v>456.0</v>
      </c>
      <c r="H14" s="1">
        <v>0.0</v>
      </c>
      <c r="I14" s="1">
        <v>670.0</v>
      </c>
      <c r="J14" s="1">
        <v>1.0</v>
      </c>
      <c r="K14" s="1">
        <v>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132</v>
      </c>
      <c r="B15" s="1">
        <v>-5.0</v>
      </c>
      <c r="C15" s="1">
        <v>-6.0</v>
      </c>
      <c r="D15" s="1">
        <v>-8.0</v>
      </c>
      <c r="E15" s="1">
        <v>-6.0</v>
      </c>
      <c r="F15" s="1">
        <v>-9.0</v>
      </c>
      <c r="G15" s="1">
        <v>-15.0</v>
      </c>
      <c r="H15" s="1">
        <v>-26.0</v>
      </c>
      <c r="I15" s="1">
        <v>-15.0</v>
      </c>
      <c r="J15" s="1">
        <v>-14.0</v>
      </c>
      <c r="K15" s="1">
        <v>-20.0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133</v>
      </c>
      <c r="B16" s="1">
        <v>0.0</v>
      </c>
      <c r="C16" s="1">
        <v>-5.0</v>
      </c>
      <c r="D16" s="1">
        <v>0.0</v>
      </c>
      <c r="E16" s="1">
        <v>0.0</v>
      </c>
      <c r="F16" s="1">
        <v>0.0</v>
      </c>
      <c r="G16" s="1">
        <v>0.0</v>
      </c>
      <c r="H16" s="1">
        <v>13.0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134</v>
      </c>
      <c r="B17" s="1">
        <v>-5.0</v>
      </c>
      <c r="C17" s="1">
        <v>-11.0</v>
      </c>
      <c r="D17" s="1">
        <v>-8.0</v>
      </c>
      <c r="E17" s="1">
        <v>-6.0</v>
      </c>
      <c r="F17" s="1">
        <v>-9.0</v>
      </c>
      <c r="G17" s="1">
        <v>-15.0</v>
      </c>
      <c r="H17" s="1">
        <v>-26.0</v>
      </c>
      <c r="I17" s="1">
        <v>-15.0</v>
      </c>
      <c r="J17" s="1">
        <v>-14.0</v>
      </c>
      <c r="K17" s="1">
        <v>-20.0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135</v>
      </c>
      <c r="B18" s="1">
        <v>-5.0</v>
      </c>
      <c r="C18" s="1">
        <v>-11.0</v>
      </c>
      <c r="D18" s="1">
        <v>-8.0</v>
      </c>
      <c r="E18" s="1">
        <v>-6.0</v>
      </c>
      <c r="F18" s="1">
        <v>-9.0</v>
      </c>
      <c r="G18" s="1">
        <v>-15.0</v>
      </c>
      <c r="H18" s="1">
        <v>-26.0</v>
      </c>
      <c r="I18" s="1">
        <v>-15.0</v>
      </c>
      <c r="J18" s="1">
        <v>-14.0</v>
      </c>
      <c r="K18" s="1">
        <v>-20.0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136</v>
      </c>
      <c r="B19" s="1">
        <v>0.0</v>
      </c>
      <c r="C19" s="1">
        <v>0.0</v>
      </c>
      <c r="D19" s="1">
        <v>1.0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137</v>
      </c>
      <c r="B20" s="1">
        <v>-5.0</v>
      </c>
      <c r="C20" s="1">
        <v>-11.0</v>
      </c>
      <c r="D20" s="1">
        <v>-7.0</v>
      </c>
      <c r="E20" s="1">
        <v>-6.0</v>
      </c>
      <c r="F20" s="1">
        <v>-9.0</v>
      </c>
      <c r="G20" s="1">
        <v>-15.0</v>
      </c>
      <c r="H20" s="1">
        <v>-26.0</v>
      </c>
      <c r="I20" s="1">
        <v>-15.0</v>
      </c>
      <c r="J20" s="1">
        <v>-14.0</v>
      </c>
      <c r="K20" s="1">
        <v>-20.0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138</v>
      </c>
      <c r="B21" s="1">
        <v>-5.0</v>
      </c>
      <c r="C21" s="1">
        <v>-11.0</v>
      </c>
      <c r="D21" s="1">
        <v>-7.0</v>
      </c>
      <c r="E21" s="1">
        <v>-6.0</v>
      </c>
      <c r="F21" s="1">
        <v>-9.0</v>
      </c>
      <c r="G21" s="1">
        <v>-15.0</v>
      </c>
      <c r="H21" s="1">
        <v>-26.0</v>
      </c>
      <c r="I21" s="1">
        <v>-15.0</v>
      </c>
      <c r="J21" s="1">
        <v>-14.0</v>
      </c>
      <c r="K21" s="1">
        <v>-20.0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139</v>
      </c>
      <c r="B22" s="1">
        <v>0.0</v>
      </c>
      <c r="C22" s="1">
        <v>0.0</v>
      </c>
      <c r="D22" s="1">
        <v>0.0</v>
      </c>
      <c r="E22" s="1">
        <v>0.0</v>
      </c>
      <c r="F22" s="1">
        <v>1.0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140</v>
      </c>
      <c r="B23" s="1">
        <v>-5.0</v>
      </c>
      <c r="C23" s="1">
        <v>-11.0</v>
      </c>
      <c r="D23" s="1">
        <v>-7.0</v>
      </c>
      <c r="E23" s="1">
        <v>-6.0</v>
      </c>
      <c r="F23" s="1">
        <v>-11.0</v>
      </c>
      <c r="G23" s="1">
        <v>-15.0</v>
      </c>
      <c r="H23" s="1">
        <v>-26.0</v>
      </c>
      <c r="I23" s="1">
        <v>-15.0</v>
      </c>
      <c r="J23" s="1">
        <v>-14.0</v>
      </c>
      <c r="K23" s="1">
        <v>-20.0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141</v>
      </c>
      <c r="B24" s="1">
        <v>-5.0</v>
      </c>
      <c r="C24" s="1">
        <v>-11.0</v>
      </c>
      <c r="D24" s="1">
        <v>-8.0</v>
      </c>
      <c r="E24" s="1">
        <v>-6.0</v>
      </c>
      <c r="F24" s="1">
        <v>-11.0</v>
      </c>
      <c r="G24" s="1">
        <v>-15.0</v>
      </c>
      <c r="H24" s="1">
        <v>-26.0</v>
      </c>
      <c r="I24" s="1">
        <v>-15.0</v>
      </c>
      <c r="J24" s="1">
        <v>-14.0</v>
      </c>
      <c r="K24" s="1">
        <v>-20.0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142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143</v>
      </c>
      <c r="B26" s="1" t="s">
        <v>144</v>
      </c>
      <c r="C26" s="1" t="s">
        <v>145</v>
      </c>
      <c r="D26" s="1" t="s">
        <v>146</v>
      </c>
      <c r="E26" s="1" t="s">
        <v>147</v>
      </c>
      <c r="F26" s="1" t="s">
        <v>148</v>
      </c>
      <c r="G26" s="1" t="s">
        <v>149</v>
      </c>
      <c r="H26" s="1" t="s">
        <v>150</v>
      </c>
      <c r="I26" s="1" t="s">
        <v>151</v>
      </c>
      <c r="J26" s="1" t="s">
        <v>152</v>
      </c>
      <c r="K26" s="1" t="s">
        <v>153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154</v>
      </c>
      <c r="B27" s="1" t="s">
        <v>144</v>
      </c>
      <c r="C27" s="1" t="s">
        <v>145</v>
      </c>
      <c r="D27" s="1" t="s">
        <v>155</v>
      </c>
      <c r="E27" s="1" t="s">
        <v>147</v>
      </c>
      <c r="F27" s="1" t="s">
        <v>148</v>
      </c>
      <c r="G27" s="1" t="s">
        <v>149</v>
      </c>
      <c r="H27" s="1" t="s">
        <v>150</v>
      </c>
      <c r="I27" s="1" t="s">
        <v>151</v>
      </c>
      <c r="J27" s="1" t="s">
        <v>152</v>
      </c>
      <c r="K27" s="1" t="s">
        <v>153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156</v>
      </c>
      <c r="B28" s="1">
        <v>6.0</v>
      </c>
      <c r="C28" s="1">
        <v>6.0</v>
      </c>
      <c r="D28" s="1">
        <v>7.0</v>
      </c>
      <c r="E28" s="1">
        <v>8.0</v>
      </c>
      <c r="F28" s="1">
        <v>21.0</v>
      </c>
      <c r="G28" s="1">
        <v>70.0</v>
      </c>
      <c r="H28" s="1">
        <v>94.0</v>
      </c>
      <c r="I28" s="1">
        <v>1.0</v>
      </c>
      <c r="J28" s="1">
        <v>2.0</v>
      </c>
      <c r="K28" s="1">
        <v>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157</v>
      </c>
      <c r="B29" s="1" t="s">
        <v>144</v>
      </c>
      <c r="C29" s="1" t="s">
        <v>145</v>
      </c>
      <c r="D29" s="1" t="s">
        <v>146</v>
      </c>
      <c r="E29" s="1" t="s">
        <v>147</v>
      </c>
      <c r="F29" s="1" t="s">
        <v>148</v>
      </c>
      <c r="G29" s="1" t="s">
        <v>149</v>
      </c>
      <c r="H29" s="1" t="s">
        <v>150</v>
      </c>
      <c r="I29" s="1" t="s">
        <v>151</v>
      </c>
      <c r="J29" s="1" t="s">
        <v>152</v>
      </c>
      <c r="K29" s="1" t="s">
        <v>153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158</v>
      </c>
      <c r="B30" s="1" t="s">
        <v>144</v>
      </c>
      <c r="C30" s="1" t="s">
        <v>145</v>
      </c>
      <c r="D30" s="1" t="s">
        <v>155</v>
      </c>
      <c r="E30" s="1" t="s">
        <v>147</v>
      </c>
      <c r="F30" s="1" t="s">
        <v>148</v>
      </c>
      <c r="G30" s="1" t="s">
        <v>149</v>
      </c>
      <c r="H30" s="1" t="s">
        <v>150</v>
      </c>
      <c r="I30" s="1" t="s">
        <v>151</v>
      </c>
      <c r="J30" s="1" t="s">
        <v>152</v>
      </c>
      <c r="K30" s="1" t="s">
        <v>153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159</v>
      </c>
      <c r="B31" s="1">
        <v>6.0</v>
      </c>
      <c r="C31" s="1">
        <v>6.0</v>
      </c>
      <c r="D31" s="1">
        <v>7.0</v>
      </c>
      <c r="E31" s="1">
        <v>8.0</v>
      </c>
      <c r="F31" s="1">
        <v>21.0</v>
      </c>
      <c r="G31" s="1">
        <v>70.0</v>
      </c>
      <c r="H31" s="1">
        <v>94.0</v>
      </c>
      <c r="I31" s="1">
        <v>1.0</v>
      </c>
      <c r="J31" s="1">
        <v>2.0</v>
      </c>
      <c r="K31" s="1">
        <v>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160</v>
      </c>
      <c r="B32" s="1" t="s">
        <v>161</v>
      </c>
      <c r="C32" s="1" t="s">
        <v>162</v>
      </c>
      <c r="D32" s="1" t="s">
        <v>163</v>
      </c>
      <c r="E32" s="1" t="s">
        <v>164</v>
      </c>
      <c r="F32" s="1" t="s">
        <v>165</v>
      </c>
      <c r="G32" s="1" t="s">
        <v>166</v>
      </c>
      <c r="H32" s="1" t="s">
        <v>167</v>
      </c>
      <c r="I32" s="1" t="s">
        <v>168</v>
      </c>
      <c r="J32" s="1" t="s">
        <v>169</v>
      </c>
      <c r="K32" s="1" t="s">
        <v>170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171</v>
      </c>
      <c r="B33" s="1" t="s">
        <v>161</v>
      </c>
      <c r="C33" s="1" t="s">
        <v>162</v>
      </c>
      <c r="D33" s="1" t="s">
        <v>163</v>
      </c>
      <c r="E33" s="1" t="s">
        <v>164</v>
      </c>
      <c r="F33" s="1" t="s">
        <v>165</v>
      </c>
      <c r="G33" s="1" t="s">
        <v>166</v>
      </c>
      <c r="H33" s="1" t="s">
        <v>167</v>
      </c>
      <c r="I33" s="1" t="s">
        <v>168</v>
      </c>
      <c r="J33" s="1" t="s">
        <v>169</v>
      </c>
      <c r="K33" s="1" t="s">
        <v>170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54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172</v>
      </c>
      <c r="B35" s="1">
        <v>-5.0</v>
      </c>
      <c r="C35" s="1">
        <v>-6.0</v>
      </c>
      <c r="D35" s="1">
        <v>-8.0</v>
      </c>
      <c r="E35" s="1">
        <v>-6.0</v>
      </c>
      <c r="F35" s="1">
        <v>-9.0</v>
      </c>
      <c r="G35" s="1">
        <v>-15.0</v>
      </c>
      <c r="H35" s="1">
        <v>-26.0</v>
      </c>
      <c r="I35" s="1">
        <v>-15.0</v>
      </c>
      <c r="J35" s="1">
        <v>-14.0</v>
      </c>
      <c r="K35" s="1">
        <v>-20.0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173</v>
      </c>
      <c r="B36" s="1">
        <v>-5.0</v>
      </c>
      <c r="C36" s="1">
        <v>-6.0</v>
      </c>
      <c r="D36" s="1">
        <v>-8.0</v>
      </c>
      <c r="E36" s="1">
        <v>-6.0</v>
      </c>
      <c r="F36" s="1">
        <v>-10.0</v>
      </c>
      <c r="G36" s="1">
        <v>-15.0</v>
      </c>
      <c r="H36" s="1">
        <v>-26.0</v>
      </c>
      <c r="I36" s="1">
        <v>-15.0</v>
      </c>
      <c r="J36" s="1">
        <v>-14.0</v>
      </c>
      <c r="K36" s="1">
        <v>-20.0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174</v>
      </c>
      <c r="B37" s="1">
        <v>-5.0</v>
      </c>
      <c r="C37" s="1">
        <v>-6.0</v>
      </c>
      <c r="D37" s="1">
        <v>-8.0</v>
      </c>
      <c r="E37" s="1">
        <v>-6.0</v>
      </c>
      <c r="F37" s="1">
        <v>-10.0</v>
      </c>
      <c r="G37" s="1">
        <v>-15.0</v>
      </c>
      <c r="H37" s="1">
        <v>-26.0</v>
      </c>
      <c r="I37" s="1">
        <v>-15.0</v>
      </c>
      <c r="J37" s="1">
        <v>-14.0</v>
      </c>
      <c r="K37" s="1">
        <v>-20.0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175</v>
      </c>
      <c r="B38" s="1">
        <v>-5.0</v>
      </c>
      <c r="C38" s="1">
        <v>-6.0</v>
      </c>
      <c r="D38" s="1">
        <v>-8.0</v>
      </c>
      <c r="E38" s="1">
        <v>-6.0</v>
      </c>
      <c r="F38" s="1">
        <v>-9.0</v>
      </c>
      <c r="G38" s="1">
        <v>-15.0</v>
      </c>
      <c r="H38" s="1">
        <v>-26.0</v>
      </c>
      <c r="I38" s="1">
        <v>-15.0</v>
      </c>
      <c r="J38" s="1">
        <v>-14.0</v>
      </c>
      <c r="K38" s="1">
        <v>-20.0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176</v>
      </c>
      <c r="B39" s="1">
        <v>-3.0</v>
      </c>
      <c r="C39" s="1">
        <v>-4.0</v>
      </c>
      <c r="D39" s="1">
        <v>-5.0</v>
      </c>
      <c r="E39" s="1">
        <v>-4.0</v>
      </c>
      <c r="F39" s="1">
        <v>-6.0</v>
      </c>
      <c r="G39" s="1">
        <v>-9.0</v>
      </c>
      <c r="H39" s="1">
        <v>-16.0</v>
      </c>
      <c r="I39" s="1">
        <v>-9.0</v>
      </c>
      <c r="J39" s="1">
        <v>-8.0</v>
      </c>
      <c r="K39" s="1">
        <v>-12.0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177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178</v>
      </c>
      <c r="B41" s="1">
        <v>6.0</v>
      </c>
      <c r="C41" s="1">
        <v>3.0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179</v>
      </c>
      <c r="B42" s="1">
        <v>6.0</v>
      </c>
      <c r="C42" s="1">
        <v>3.0</v>
      </c>
      <c r="D42" s="1">
        <v>0.0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180</v>
      </c>
      <c r="B43" s="1">
        <v>0.0</v>
      </c>
      <c r="C43" s="1">
        <v>0.0</v>
      </c>
      <c r="D43" s="1">
        <v>3.0</v>
      </c>
      <c r="E43" s="1">
        <v>3.0</v>
      </c>
      <c r="F43" s="1">
        <v>4.0</v>
      </c>
      <c r="G43" s="1">
        <v>3.0</v>
      </c>
      <c r="H43" s="1">
        <v>4.0</v>
      </c>
      <c r="I43" s="1">
        <v>5.0</v>
      </c>
      <c r="J43" s="1">
        <v>4.0</v>
      </c>
      <c r="K43" s="1">
        <v>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181</v>
      </c>
      <c r="B44" s="1">
        <v>3.0</v>
      </c>
      <c r="C44" s="1">
        <v>8.0</v>
      </c>
      <c r="D44" s="1">
        <v>4.0</v>
      </c>
      <c r="E44" s="1">
        <v>3.0</v>
      </c>
      <c r="F44" s="1">
        <v>5.0</v>
      </c>
      <c r="G44" s="1">
        <v>12.0</v>
      </c>
      <c r="H44" s="1">
        <v>22.0</v>
      </c>
      <c r="I44" s="1">
        <v>10.0</v>
      </c>
      <c r="J44" s="1">
        <v>10.0</v>
      </c>
      <c r="K44" s="1">
        <v>15.0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182</v>
      </c>
      <c r="B45" s="1">
        <v>19.0</v>
      </c>
      <c r="C45" s="1">
        <v>20.0</v>
      </c>
      <c r="D45" s="1">
        <v>20.0</v>
      </c>
      <c r="E45" s="1">
        <v>18.0</v>
      </c>
      <c r="F45" s="1">
        <v>19.0</v>
      </c>
      <c r="G45" s="1">
        <v>21.0</v>
      </c>
      <c r="H45" s="1">
        <v>22.0</v>
      </c>
      <c r="I45" s="1">
        <v>22.0</v>
      </c>
      <c r="J45" s="1">
        <v>22.0</v>
      </c>
      <c r="K45" s="1">
        <v>19.0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183</v>
      </c>
      <c r="B46" s="1">
        <v>9.0</v>
      </c>
      <c r="C46" s="1">
        <v>1.0</v>
      </c>
      <c r="D46" s="1">
        <v>10.0</v>
      </c>
      <c r="E46" s="1">
        <v>4.0</v>
      </c>
      <c r="F46" s="1">
        <v>8.0</v>
      </c>
      <c r="G46" s="1">
        <v>2.0</v>
      </c>
      <c r="H46" s="1">
        <v>2.0</v>
      </c>
      <c r="I46" s="1">
        <v>3.0</v>
      </c>
      <c r="J46" s="1">
        <v>3.0</v>
      </c>
      <c r="K46" s="1">
        <v>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184</v>
      </c>
      <c r="B47" s="1">
        <v>9.0</v>
      </c>
      <c r="C47" s="1">
        <v>-1.0</v>
      </c>
      <c r="D47" s="1">
        <v>10.0</v>
      </c>
      <c r="E47" s="1">
        <v>-4.0</v>
      </c>
      <c r="F47" s="1">
        <v>10.0</v>
      </c>
      <c r="G47" s="1">
        <v>19.0</v>
      </c>
      <c r="H47" s="1">
        <v>20.0</v>
      </c>
      <c r="I47" s="1">
        <v>19.0</v>
      </c>
      <c r="J47" s="1">
        <v>19.0</v>
      </c>
      <c r="K47" s="1">
        <v>9.0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185</v>
      </c>
      <c r="B48" s="1">
        <v>28.0</v>
      </c>
      <c r="C48" s="1">
        <v>1.0</v>
      </c>
      <c r="D48" s="1">
        <v>63.0</v>
      </c>
      <c r="E48" s="1">
        <v>67.0</v>
      </c>
      <c r="F48" s="1">
        <v>1.0</v>
      </c>
      <c r="G48" s="1">
        <v>56.0</v>
      </c>
      <c r="H48" s="1">
        <v>1.0</v>
      </c>
      <c r="I48" s="1">
        <v>1.0</v>
      </c>
      <c r="J48" s="1">
        <v>74.0</v>
      </c>
      <c r="K48" s="1">
        <v>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186</v>
      </c>
      <c r="B49" s="1">
        <v>28.0</v>
      </c>
      <c r="C49" s="1">
        <v>1.0</v>
      </c>
      <c r="D49" s="1">
        <v>63.0</v>
      </c>
      <c r="E49" s="1">
        <v>67.0</v>
      </c>
      <c r="F49" s="1">
        <v>1.0</v>
      </c>
      <c r="G49" s="1">
        <v>56.0</v>
      </c>
      <c r="H49" s="1">
        <v>1.0</v>
      </c>
      <c r="I49" s="1">
        <v>1.0</v>
      </c>
      <c r="J49" s="1">
        <v>74.0</v>
      </c>
      <c r="K49" s="1">
        <v>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188</v>
      </c>
      <c r="B3" s="1" t="s">
        <v>189</v>
      </c>
      <c r="C3" s="1" t="s">
        <v>190</v>
      </c>
      <c r="D3" s="1" t="s">
        <v>191</v>
      </c>
      <c r="E3" s="1" t="s">
        <v>192</v>
      </c>
      <c r="F3" s="1" t="s">
        <v>193</v>
      </c>
      <c r="G3" s="1" t="s">
        <v>194</v>
      </c>
      <c r="H3" s="1" t="s">
        <v>195</v>
      </c>
      <c r="I3" s="1" t="s">
        <v>196</v>
      </c>
      <c r="J3" s="1" t="s">
        <v>197</v>
      </c>
      <c r="K3" s="1" t="s">
        <v>198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199</v>
      </c>
      <c r="B4" s="1" t="s">
        <v>200</v>
      </c>
      <c r="C4" s="1" t="s">
        <v>201</v>
      </c>
      <c r="D4" s="1" t="s">
        <v>202</v>
      </c>
      <c r="E4" s="1" t="s">
        <v>203</v>
      </c>
      <c r="F4" s="1" t="s">
        <v>204</v>
      </c>
      <c r="G4" s="1" t="s">
        <v>205</v>
      </c>
      <c r="H4" s="1" t="s">
        <v>206</v>
      </c>
      <c r="I4" s="1" t="s">
        <v>207</v>
      </c>
      <c r="J4" s="1" t="s">
        <v>208</v>
      </c>
      <c r="K4" s="1" t="s">
        <v>209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210</v>
      </c>
      <c r="B5" s="1" t="s">
        <v>211</v>
      </c>
      <c r="C5" s="1" t="s">
        <v>212</v>
      </c>
      <c r="D5" s="1" t="s">
        <v>213</v>
      </c>
      <c r="E5" s="1" t="s">
        <v>214</v>
      </c>
      <c r="F5" s="1" t="s">
        <v>215</v>
      </c>
      <c r="G5" s="1" t="s">
        <v>216</v>
      </c>
      <c r="H5" s="1" t="s">
        <v>217</v>
      </c>
      <c r="I5" s="1" t="s">
        <v>218</v>
      </c>
      <c r="J5" s="1" t="s">
        <v>219</v>
      </c>
      <c r="K5" s="1" t="s">
        <v>220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221</v>
      </c>
      <c r="B6" s="1" t="s">
        <v>211</v>
      </c>
      <c r="C6" s="1" t="s">
        <v>212</v>
      </c>
      <c r="D6" s="1" t="s">
        <v>213</v>
      </c>
      <c r="E6" s="1" t="s">
        <v>222</v>
      </c>
      <c r="F6" s="1" t="s">
        <v>223</v>
      </c>
      <c r="G6" s="1" t="s">
        <v>224</v>
      </c>
      <c r="H6" s="1" t="s">
        <v>225</v>
      </c>
      <c r="I6" s="1" t="s">
        <v>226</v>
      </c>
      <c r="J6" s="1" t="s">
        <v>227</v>
      </c>
      <c r="K6" s="1" t="s">
        <v>228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230</v>
      </c>
      <c r="B8" s="1" t="s">
        <v>231</v>
      </c>
      <c r="C8" s="1" t="s">
        <v>232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-1.0</v>
      </c>
      <c r="J8" s="1">
        <v>0.0</v>
      </c>
      <c r="K8" s="1">
        <v>-4.0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233</v>
      </c>
      <c r="B9" s="1" t="s">
        <v>234</v>
      </c>
      <c r="C9" s="1" t="s">
        <v>235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236</v>
      </c>
      <c r="B10" s="1" t="s">
        <v>237</v>
      </c>
      <c r="C10" s="1" t="s">
        <v>238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-1.0</v>
      </c>
      <c r="J10" s="1">
        <v>-1.0</v>
      </c>
      <c r="K10" s="1">
        <v>-5.0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239</v>
      </c>
      <c r="B11" s="1" t="s">
        <v>240</v>
      </c>
      <c r="C11" s="1" t="s">
        <v>241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-1.0</v>
      </c>
      <c r="J11" s="1">
        <v>-1.0</v>
      </c>
      <c r="K11" s="1">
        <v>-5.0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242</v>
      </c>
      <c r="B12" s="1" t="s">
        <v>240</v>
      </c>
      <c r="C12" s="1" t="s">
        <v>241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-1.0</v>
      </c>
      <c r="J12" s="1">
        <v>-1.0</v>
      </c>
      <c r="K12" s="1">
        <v>-5.0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243</v>
      </c>
      <c r="B13" s="1" t="s">
        <v>244</v>
      </c>
      <c r="C13" s="1">
        <v>-996.0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-1.0</v>
      </c>
      <c r="J13" s="1">
        <v>-1.0</v>
      </c>
      <c r="K13" s="1">
        <v>-5.0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245</v>
      </c>
      <c r="B14" s="1" t="s">
        <v>244</v>
      </c>
      <c r="C14" s="1">
        <v>-996.0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-1.0</v>
      </c>
      <c r="J14" s="1">
        <v>-1.0</v>
      </c>
      <c r="K14" s="1">
        <v>-5.0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246</v>
      </c>
      <c r="B15" s="1" t="s">
        <v>244</v>
      </c>
      <c r="C15" s="1">
        <v>-996.0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-1.0</v>
      </c>
      <c r="J15" s="1">
        <v>-1.0</v>
      </c>
      <c r="K15" s="1">
        <v>-5.0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247</v>
      </c>
      <c r="B16" s="1" t="s">
        <v>248</v>
      </c>
      <c r="C16" s="1" t="s">
        <v>249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-1.0</v>
      </c>
      <c r="J16" s="1">
        <v>0.0</v>
      </c>
      <c r="K16" s="1">
        <v>-3.0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250</v>
      </c>
      <c r="B17" s="1" t="s">
        <v>251</v>
      </c>
      <c r="C17" s="1" t="s">
        <v>252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-2.0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253</v>
      </c>
      <c r="B18" s="1" t="s">
        <v>254</v>
      </c>
      <c r="C18" s="1" t="s">
        <v>255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-2.0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256</v>
      </c>
      <c r="B20" s="1" t="s">
        <v>257</v>
      </c>
      <c r="C20" s="1" t="s">
        <v>258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 t="s">
        <v>259</v>
      </c>
      <c r="J20" s="1" t="s">
        <v>260</v>
      </c>
      <c r="K20" s="1" t="s">
        <v>259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261</v>
      </c>
      <c r="B21" s="1" t="s">
        <v>262</v>
      </c>
      <c r="C21" s="1" t="s">
        <v>263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 t="s">
        <v>258</v>
      </c>
      <c r="J21" s="1" t="s">
        <v>264</v>
      </c>
      <c r="K21" s="1" t="s">
        <v>265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266</v>
      </c>
      <c r="B22" s="1" t="s">
        <v>267</v>
      </c>
      <c r="C22" s="1" t="s">
        <v>268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269</v>
      </c>
      <c r="B23" s="1" t="s">
        <v>270</v>
      </c>
      <c r="C23" s="1" t="s">
        <v>271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272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273</v>
      </c>
      <c r="B25" s="1" t="s">
        <v>274</v>
      </c>
      <c r="C25" s="1" t="s">
        <v>275</v>
      </c>
      <c r="D25" s="1" t="s">
        <v>276</v>
      </c>
      <c r="E25" s="1" t="s">
        <v>277</v>
      </c>
      <c r="F25" s="1" t="s">
        <v>278</v>
      </c>
      <c r="G25" s="1" t="s">
        <v>279</v>
      </c>
      <c r="H25" s="1" t="s">
        <v>280</v>
      </c>
      <c r="I25" s="1" t="s">
        <v>281</v>
      </c>
      <c r="J25" s="1" t="s">
        <v>282</v>
      </c>
      <c r="K25" s="1" t="s">
        <v>283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284</v>
      </c>
      <c r="B26" s="1" t="s">
        <v>285</v>
      </c>
      <c r="C26" s="1" t="s">
        <v>286</v>
      </c>
      <c r="D26" s="1" t="s">
        <v>287</v>
      </c>
      <c r="E26" s="1" t="s">
        <v>288</v>
      </c>
      <c r="F26" s="1" t="s">
        <v>289</v>
      </c>
      <c r="G26" s="1" t="s">
        <v>290</v>
      </c>
      <c r="H26" s="1" t="s">
        <v>285</v>
      </c>
      <c r="I26" s="1" t="s">
        <v>291</v>
      </c>
      <c r="J26" s="1" t="s">
        <v>292</v>
      </c>
      <c r="K26" s="1" t="s">
        <v>293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294</v>
      </c>
      <c r="B27" s="1" t="s">
        <v>295</v>
      </c>
      <c r="C27" s="1" t="s">
        <v>296</v>
      </c>
      <c r="D27" s="1" t="s">
        <v>297</v>
      </c>
      <c r="E27" s="1" t="s">
        <v>298</v>
      </c>
      <c r="F27" s="1" t="s">
        <v>299</v>
      </c>
      <c r="G27" s="1" t="s">
        <v>300</v>
      </c>
      <c r="H27" s="1" t="s">
        <v>301</v>
      </c>
      <c r="I27" s="1" t="s">
        <v>302</v>
      </c>
      <c r="J27" s="1" t="s">
        <v>303</v>
      </c>
      <c r="K27" s="1" t="s">
        <v>304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305</v>
      </c>
      <c r="B28" s="1" t="s">
        <v>306</v>
      </c>
      <c r="C28" s="1" t="s">
        <v>307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308</v>
      </c>
      <c r="B29" s="1" t="s">
        <v>309</v>
      </c>
      <c r="C29" s="1" t="s">
        <v>310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311</v>
      </c>
      <c r="B30" s="1" t="s">
        <v>312</v>
      </c>
      <c r="C30" s="1" t="s">
        <v>313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 t="s">
        <v>314</v>
      </c>
      <c r="J30" s="1" t="s">
        <v>315</v>
      </c>
      <c r="K30" s="1" t="s">
        <v>316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317</v>
      </c>
      <c r="B31" s="1" t="s">
        <v>318</v>
      </c>
      <c r="C31" s="1">
        <v>-141.0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319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320</v>
      </c>
      <c r="B33" s="1" t="s">
        <v>321</v>
      </c>
      <c r="C33" s="1" t="s">
        <v>322</v>
      </c>
      <c r="D33" s="1" t="s">
        <v>323</v>
      </c>
      <c r="E33" s="1" t="s">
        <v>271</v>
      </c>
      <c r="F33" s="1" t="s">
        <v>324</v>
      </c>
      <c r="G33" s="1" t="s">
        <v>325</v>
      </c>
      <c r="H33" s="1" t="s">
        <v>326</v>
      </c>
      <c r="I33" s="1" t="s">
        <v>327</v>
      </c>
      <c r="J33" s="1" t="s">
        <v>328</v>
      </c>
      <c r="K33" s="1" t="s">
        <v>279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329</v>
      </c>
      <c r="B34" s="1" t="s">
        <v>330</v>
      </c>
      <c r="C34" s="1" t="s">
        <v>331</v>
      </c>
      <c r="D34" s="1" t="s">
        <v>332</v>
      </c>
      <c r="E34" s="1" t="s">
        <v>333</v>
      </c>
      <c r="F34" s="1" t="s">
        <v>324</v>
      </c>
      <c r="G34" s="1" t="s">
        <v>275</v>
      </c>
      <c r="H34" s="1" t="s">
        <v>334</v>
      </c>
      <c r="I34" s="1" t="s">
        <v>335</v>
      </c>
      <c r="J34" s="1" t="s">
        <v>336</v>
      </c>
      <c r="K34" s="1" t="s">
        <v>337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338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339</v>
      </c>
      <c r="H35" s="1" t="s">
        <v>340</v>
      </c>
      <c r="I35" s="1" t="s">
        <v>341</v>
      </c>
      <c r="J35" s="1" t="s">
        <v>342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343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344</v>
      </c>
      <c r="H36" s="1" t="s">
        <v>345</v>
      </c>
      <c r="I36" s="1" t="s">
        <v>346</v>
      </c>
      <c r="J36" s="1" t="s">
        <v>347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348</v>
      </c>
      <c r="B37" s="1" t="s">
        <v>349</v>
      </c>
      <c r="C37" s="1" t="s">
        <v>350</v>
      </c>
      <c r="D37" s="1" t="s">
        <v>351</v>
      </c>
      <c r="E37" s="1" t="s">
        <v>352</v>
      </c>
      <c r="F37" s="1" t="s">
        <v>353</v>
      </c>
      <c r="G37" s="1" t="s">
        <v>354</v>
      </c>
      <c r="H37" s="1" t="s">
        <v>355</v>
      </c>
      <c r="I37" s="1" t="s">
        <v>356</v>
      </c>
      <c r="J37" s="1" t="s">
        <v>357</v>
      </c>
      <c r="K37" s="1" t="s">
        <v>358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359</v>
      </c>
      <c r="B38" s="1">
        <v>0.0</v>
      </c>
      <c r="C38" s="1" t="s">
        <v>360</v>
      </c>
      <c r="D38" s="1">
        <v>0.0</v>
      </c>
      <c r="E38" s="1" t="s">
        <v>361</v>
      </c>
      <c r="F38" s="1">
        <v>0.0</v>
      </c>
      <c r="G38" s="1">
        <v>0.0</v>
      </c>
      <c r="H38" s="1">
        <v>0.0</v>
      </c>
      <c r="I38" s="1">
        <v>0.0</v>
      </c>
      <c r="J38" s="1" t="s">
        <v>362</v>
      </c>
      <c r="K38" s="1" t="s">
        <v>363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364</v>
      </c>
      <c r="B39" s="1">
        <v>0.0</v>
      </c>
      <c r="C39" s="1" t="s">
        <v>365</v>
      </c>
      <c r="D39" s="1">
        <v>0.0</v>
      </c>
      <c r="E39" s="1" t="s">
        <v>366</v>
      </c>
      <c r="F39" s="1">
        <v>0.0</v>
      </c>
      <c r="G39" s="1">
        <v>0.0</v>
      </c>
      <c r="H39" s="1">
        <v>0.0</v>
      </c>
      <c r="I39" s="1" t="s">
        <v>367</v>
      </c>
      <c r="J39" s="1" t="s">
        <v>368</v>
      </c>
      <c r="K39" s="1" t="s">
        <v>369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370</v>
      </c>
      <c r="B40" s="1">
        <v>0.0</v>
      </c>
      <c r="C40" s="1" t="s">
        <v>371</v>
      </c>
      <c r="D40" s="1">
        <v>0.0</v>
      </c>
      <c r="E40" s="1" t="s">
        <v>366</v>
      </c>
      <c r="F40" s="1">
        <v>0.0</v>
      </c>
      <c r="G40" s="1">
        <v>0.0</v>
      </c>
      <c r="H40" s="1">
        <v>0.0</v>
      </c>
      <c r="I40" s="1" t="s">
        <v>372</v>
      </c>
      <c r="J40" s="1" t="s">
        <v>373</v>
      </c>
      <c r="K40" s="1" t="s">
        <v>369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374</v>
      </c>
      <c r="B41" s="1" t="s">
        <v>375</v>
      </c>
      <c r="C41" s="1" t="s">
        <v>375</v>
      </c>
      <c r="D41" s="1" t="s">
        <v>375</v>
      </c>
      <c r="E41" s="1" t="s">
        <v>375</v>
      </c>
      <c r="F41" s="1" t="s">
        <v>375</v>
      </c>
      <c r="G41" s="1" t="s">
        <v>376</v>
      </c>
      <c r="H41" s="1" t="s">
        <v>377</v>
      </c>
      <c r="I41" s="1" t="s">
        <v>378</v>
      </c>
      <c r="J41" s="1" t="s">
        <v>379</v>
      </c>
      <c r="K41" s="1" t="s">
        <v>380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381</v>
      </c>
      <c r="B42" s="1" t="s">
        <v>382</v>
      </c>
      <c r="C42" s="1" t="s">
        <v>383</v>
      </c>
      <c r="D42" s="1" t="s">
        <v>384</v>
      </c>
      <c r="E42" s="1" t="s">
        <v>385</v>
      </c>
      <c r="F42" s="1" t="s">
        <v>386</v>
      </c>
      <c r="G42" s="1" t="s">
        <v>387</v>
      </c>
      <c r="H42" s="1" t="s">
        <v>321</v>
      </c>
      <c r="I42" s="1" t="s">
        <v>388</v>
      </c>
      <c r="J42" s="1" t="s">
        <v>383</v>
      </c>
      <c r="K42" s="1" t="s">
        <v>389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390</v>
      </c>
      <c r="B43" s="1" t="s">
        <v>375</v>
      </c>
      <c r="C43" s="1" t="s">
        <v>375</v>
      </c>
      <c r="D43" s="1" t="s">
        <v>375</v>
      </c>
      <c r="E43" s="1" t="s">
        <v>375</v>
      </c>
      <c r="F43" s="1" t="s">
        <v>375</v>
      </c>
      <c r="G43" s="1" t="s">
        <v>376</v>
      </c>
      <c r="H43" s="1" t="s">
        <v>377</v>
      </c>
      <c r="I43" s="1" t="s">
        <v>378</v>
      </c>
      <c r="J43" s="1" t="s">
        <v>379</v>
      </c>
      <c r="K43" s="1" t="s">
        <v>380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391</v>
      </c>
      <c r="B44" s="1" t="s">
        <v>392</v>
      </c>
      <c r="C44" s="1" t="s">
        <v>393</v>
      </c>
      <c r="D44" s="1" t="s">
        <v>384</v>
      </c>
      <c r="E44" s="1" t="s">
        <v>385</v>
      </c>
      <c r="F44" s="1" t="s">
        <v>394</v>
      </c>
      <c r="G44" s="1" t="s">
        <v>387</v>
      </c>
      <c r="H44" s="1" t="s">
        <v>321</v>
      </c>
      <c r="I44" s="1" t="s">
        <v>395</v>
      </c>
      <c r="J44" s="1" t="s">
        <v>383</v>
      </c>
      <c r="K44" s="1" t="s">
        <v>389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396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397</v>
      </c>
      <c r="B46" s="1" t="s">
        <v>398</v>
      </c>
      <c r="C46" s="1" t="s">
        <v>399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1" t="s">
        <v>400</v>
      </c>
      <c r="K46" s="1" t="s">
        <v>401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402</v>
      </c>
      <c r="B47" s="1" t="s">
        <v>403</v>
      </c>
      <c r="C47" s="1" t="s">
        <v>404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 t="s">
        <v>405</v>
      </c>
      <c r="J47" s="1" t="s">
        <v>297</v>
      </c>
      <c r="K47" s="1" t="s">
        <v>406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407</v>
      </c>
      <c r="B48" s="1" t="s">
        <v>408</v>
      </c>
      <c r="C48" s="1" t="s">
        <v>409</v>
      </c>
      <c r="D48" s="1" t="s">
        <v>410</v>
      </c>
      <c r="E48" s="1" t="s">
        <v>411</v>
      </c>
      <c r="F48" s="1" t="s">
        <v>412</v>
      </c>
      <c r="G48" s="1" t="s">
        <v>413</v>
      </c>
      <c r="H48" s="1" t="s">
        <v>414</v>
      </c>
      <c r="I48" s="1" t="s">
        <v>415</v>
      </c>
      <c r="J48" s="1" t="s">
        <v>416</v>
      </c>
      <c r="K48" s="1" t="s">
        <v>417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418</v>
      </c>
      <c r="B49" s="1" t="s">
        <v>408</v>
      </c>
      <c r="C49" s="1" t="s">
        <v>419</v>
      </c>
      <c r="D49" s="1" t="s">
        <v>420</v>
      </c>
      <c r="E49" s="1" t="s">
        <v>421</v>
      </c>
      <c r="F49" s="1" t="s">
        <v>422</v>
      </c>
      <c r="G49" s="1" t="s">
        <v>423</v>
      </c>
      <c r="H49" s="1" t="s">
        <v>424</v>
      </c>
      <c r="I49" s="1" t="s">
        <v>425</v>
      </c>
      <c r="J49" s="1" t="s">
        <v>426</v>
      </c>
      <c r="K49" s="1" t="s">
        <v>427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428</v>
      </c>
      <c r="B50" s="1" t="s">
        <v>408</v>
      </c>
      <c r="C50" s="1" t="s">
        <v>419</v>
      </c>
      <c r="D50" s="1" t="s">
        <v>420</v>
      </c>
      <c r="E50" s="1" t="s">
        <v>421</v>
      </c>
      <c r="F50" s="1" t="s">
        <v>422</v>
      </c>
      <c r="G50" s="1" t="s">
        <v>423</v>
      </c>
      <c r="H50" s="1" t="s">
        <v>424</v>
      </c>
      <c r="I50" s="1" t="s">
        <v>425</v>
      </c>
      <c r="J50" s="1" t="s">
        <v>426</v>
      </c>
      <c r="K50" s="1" t="s">
        <v>427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429</v>
      </c>
      <c r="B51" s="1" t="s">
        <v>430</v>
      </c>
      <c r="C51" s="1" t="s">
        <v>431</v>
      </c>
      <c r="D51" s="1" t="s">
        <v>432</v>
      </c>
      <c r="E51" s="1" t="s">
        <v>433</v>
      </c>
      <c r="F51" s="1" t="s">
        <v>434</v>
      </c>
      <c r="G51" s="1" t="s">
        <v>435</v>
      </c>
      <c r="H51" s="1" t="s">
        <v>436</v>
      </c>
      <c r="I51" s="1" t="s">
        <v>437</v>
      </c>
      <c r="J51" s="1" t="s">
        <v>438</v>
      </c>
      <c r="K51" s="1" t="s">
        <v>439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440</v>
      </c>
      <c r="B52" s="1" t="s">
        <v>430</v>
      </c>
      <c r="C52" s="1" t="s">
        <v>431</v>
      </c>
      <c r="D52" s="1" t="s">
        <v>441</v>
      </c>
      <c r="E52" s="1" t="s">
        <v>442</v>
      </c>
      <c r="F52" s="1" t="s">
        <v>434</v>
      </c>
      <c r="G52" s="1" t="s">
        <v>435</v>
      </c>
      <c r="H52" s="1" t="s">
        <v>436</v>
      </c>
      <c r="I52" s="1" t="s">
        <v>437</v>
      </c>
      <c r="J52" s="1" t="s">
        <v>438</v>
      </c>
      <c r="K52" s="1" t="s">
        <v>439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443</v>
      </c>
      <c r="B53" s="1" t="s">
        <v>430</v>
      </c>
      <c r="C53" s="1" t="s">
        <v>444</v>
      </c>
      <c r="D53" s="1" t="s">
        <v>432</v>
      </c>
      <c r="E53" s="1" t="s">
        <v>433</v>
      </c>
      <c r="F53" s="1" t="s">
        <v>434</v>
      </c>
      <c r="G53" s="1" t="s">
        <v>435</v>
      </c>
      <c r="H53" s="1" t="s">
        <v>445</v>
      </c>
      <c r="I53" s="1" t="s">
        <v>446</v>
      </c>
      <c r="J53" s="1" t="s">
        <v>438</v>
      </c>
      <c r="K53" s="1" t="s">
        <v>439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447</v>
      </c>
      <c r="B54" s="1" t="s">
        <v>448</v>
      </c>
      <c r="C54" s="1" t="s">
        <v>449</v>
      </c>
      <c r="D54" s="1" t="s">
        <v>450</v>
      </c>
      <c r="E54" s="1" t="s">
        <v>451</v>
      </c>
      <c r="F54" s="1" t="s">
        <v>452</v>
      </c>
      <c r="G54" s="1" t="s">
        <v>453</v>
      </c>
      <c r="H54" s="1">
        <v>27.0</v>
      </c>
      <c r="I54" s="1" t="s">
        <v>454</v>
      </c>
      <c r="J54" s="1" t="s">
        <v>455</v>
      </c>
      <c r="K54" s="1" t="s">
        <v>456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457</v>
      </c>
      <c r="B55" s="1" t="s">
        <v>458</v>
      </c>
      <c r="C55" s="1" t="s">
        <v>459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460</v>
      </c>
      <c r="B56" s="1" t="s">
        <v>461</v>
      </c>
      <c r="C56" s="1" t="s">
        <v>462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463</v>
      </c>
      <c r="B57" s="1" t="s">
        <v>464</v>
      </c>
      <c r="C57" s="1" t="s">
        <v>465</v>
      </c>
      <c r="D57" s="1" t="s">
        <v>466</v>
      </c>
      <c r="E57" s="1" t="s">
        <v>467</v>
      </c>
      <c r="F57" s="1" t="s">
        <v>468</v>
      </c>
      <c r="G57" s="1" t="s">
        <v>469</v>
      </c>
      <c r="H57" s="1" t="s">
        <v>470</v>
      </c>
      <c r="I57" s="1" t="s">
        <v>471</v>
      </c>
      <c r="J57" s="1" t="s">
        <v>472</v>
      </c>
      <c r="K57" s="1" t="s">
        <v>473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474</v>
      </c>
      <c r="B58" s="1" t="s">
        <v>475</v>
      </c>
      <c r="C58" s="1" t="s">
        <v>476</v>
      </c>
      <c r="D58" s="1" t="s">
        <v>477</v>
      </c>
      <c r="E58" s="1" t="s">
        <v>478</v>
      </c>
      <c r="F58" s="1" t="s">
        <v>479</v>
      </c>
      <c r="G58" s="1" t="s">
        <v>480</v>
      </c>
      <c r="H58" s="1" t="s">
        <v>481</v>
      </c>
      <c r="I58" s="1" t="s">
        <v>482</v>
      </c>
      <c r="J58" s="1" t="s">
        <v>483</v>
      </c>
      <c r="K58" s="1" t="s">
        <v>484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485</v>
      </c>
      <c r="B59" s="1" t="s">
        <v>486</v>
      </c>
      <c r="C59" s="1" t="s">
        <v>487</v>
      </c>
      <c r="D59" s="1" t="s">
        <v>488</v>
      </c>
      <c r="E59" s="1" t="s">
        <v>489</v>
      </c>
      <c r="F59" s="1">
        <v>22.0</v>
      </c>
      <c r="G59" s="1" t="s">
        <v>490</v>
      </c>
      <c r="H59" s="1" t="s">
        <v>491</v>
      </c>
      <c r="I59" s="1" t="s">
        <v>492</v>
      </c>
      <c r="J59" s="1" t="s">
        <v>493</v>
      </c>
      <c r="K59" s="1" t="s">
        <v>494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495</v>
      </c>
      <c r="B60" s="1" t="s">
        <v>486</v>
      </c>
      <c r="C60" s="1" t="s">
        <v>487</v>
      </c>
      <c r="D60" s="1" t="s">
        <v>488</v>
      </c>
      <c r="E60" s="1" t="s">
        <v>489</v>
      </c>
      <c r="F60" s="1">
        <v>22.0</v>
      </c>
      <c r="G60" s="1" t="s">
        <v>490</v>
      </c>
      <c r="H60" s="1" t="s">
        <v>491</v>
      </c>
      <c r="I60" s="1" t="s">
        <v>492</v>
      </c>
      <c r="J60" s="1" t="s">
        <v>493</v>
      </c>
      <c r="K60" s="1" t="s">
        <v>494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496</v>
      </c>
      <c r="B61" s="1" t="s">
        <v>497</v>
      </c>
      <c r="C61" s="1" t="s">
        <v>498</v>
      </c>
      <c r="D61" s="1" t="s">
        <v>499</v>
      </c>
      <c r="E61" s="1" t="s">
        <v>500</v>
      </c>
      <c r="F61" s="1" t="s">
        <v>501</v>
      </c>
      <c r="G61" s="1" t="s">
        <v>502</v>
      </c>
      <c r="H61" s="1" t="s">
        <v>503</v>
      </c>
      <c r="I61" s="1" t="s">
        <v>504</v>
      </c>
      <c r="J61" s="1" t="s">
        <v>505</v>
      </c>
      <c r="K61" s="1" t="s">
        <v>148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506</v>
      </c>
      <c r="B62" s="1" t="s">
        <v>507</v>
      </c>
      <c r="C62" s="1" t="s">
        <v>508</v>
      </c>
      <c r="D62" s="1" t="s">
        <v>509</v>
      </c>
      <c r="E62" s="1">
        <v>0.0</v>
      </c>
      <c r="F62" s="1">
        <v>0.0</v>
      </c>
      <c r="G62" s="1" t="s">
        <v>510</v>
      </c>
      <c r="H62" s="1">
        <v>0.0</v>
      </c>
      <c r="I62" s="1">
        <v>0.0</v>
      </c>
      <c r="J62" s="1" t="s">
        <v>511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512</v>
      </c>
      <c r="B63" s="1" t="s">
        <v>513</v>
      </c>
      <c r="C63" s="1" t="s">
        <v>514</v>
      </c>
      <c r="D63" s="1" t="s">
        <v>515</v>
      </c>
      <c r="E63" s="1" t="s">
        <v>516</v>
      </c>
      <c r="F63" s="1" t="s">
        <v>517</v>
      </c>
      <c r="G63" s="1" t="s">
        <v>518</v>
      </c>
      <c r="H63" s="1" t="s">
        <v>519</v>
      </c>
      <c r="I63" s="1" t="s">
        <v>520</v>
      </c>
      <c r="J63" s="1" t="s">
        <v>521</v>
      </c>
      <c r="K63" s="1" t="s">
        <v>522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523</v>
      </c>
      <c r="B64" s="1" t="s">
        <v>524</v>
      </c>
      <c r="C64" s="1" t="s">
        <v>525</v>
      </c>
      <c r="D64" s="1" t="s">
        <v>526</v>
      </c>
      <c r="E64" s="1" t="s">
        <v>527</v>
      </c>
      <c r="F64" s="1" t="s">
        <v>528</v>
      </c>
      <c r="G64" s="1" t="s">
        <v>529</v>
      </c>
      <c r="H64" s="1" t="s">
        <v>530</v>
      </c>
      <c r="I64" s="1" t="s">
        <v>531</v>
      </c>
      <c r="J64" s="1" t="s">
        <v>532</v>
      </c>
      <c r="K64" s="1" t="s">
        <v>533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534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535</v>
      </c>
      <c r="B66" s="1" t="s">
        <v>536</v>
      </c>
      <c r="C66" s="1" t="s">
        <v>537</v>
      </c>
      <c r="D66" s="1">
        <v>0.0</v>
      </c>
      <c r="E66" s="1">
        <v>0.0</v>
      </c>
      <c r="F66" s="1">
        <v>0.0</v>
      </c>
      <c r="G66" s="1">
        <v>0.0</v>
      </c>
      <c r="H66" s="1">
        <v>0.0</v>
      </c>
      <c r="I66" s="1">
        <v>0.0</v>
      </c>
      <c r="J66" s="1">
        <v>0.0</v>
      </c>
      <c r="K66" s="1" t="s">
        <v>538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539</v>
      </c>
      <c r="B67" s="1" t="s">
        <v>540</v>
      </c>
      <c r="C67" s="1" t="s">
        <v>541</v>
      </c>
      <c r="D67" s="1">
        <v>0.0</v>
      </c>
      <c r="E67" s="1">
        <v>0.0</v>
      </c>
      <c r="F67" s="1">
        <v>0.0</v>
      </c>
      <c r="G67" s="1">
        <v>0.0</v>
      </c>
      <c r="H67" s="1">
        <v>0.0</v>
      </c>
      <c r="I67" s="1">
        <v>0.0</v>
      </c>
      <c r="J67" s="1" t="s">
        <v>542</v>
      </c>
      <c r="K67" s="1" t="s">
        <v>543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544</v>
      </c>
      <c r="B68" s="1" t="s">
        <v>545</v>
      </c>
      <c r="C68" s="1" t="s">
        <v>546</v>
      </c>
      <c r="D68" s="1" t="s">
        <v>547</v>
      </c>
      <c r="E68" s="1" t="s">
        <v>548</v>
      </c>
      <c r="F68" s="1" t="s">
        <v>549</v>
      </c>
      <c r="G68" s="1" t="s">
        <v>550</v>
      </c>
      <c r="H68" s="1" t="s">
        <v>551</v>
      </c>
      <c r="I68" s="1" t="s">
        <v>552</v>
      </c>
      <c r="J68" s="1" t="s">
        <v>553</v>
      </c>
      <c r="K68" s="1" t="s">
        <v>554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555</v>
      </c>
      <c r="B69" s="1" t="s">
        <v>556</v>
      </c>
      <c r="C69" s="1" t="s">
        <v>557</v>
      </c>
      <c r="D69" s="1" t="s">
        <v>558</v>
      </c>
      <c r="E69" s="1" t="s">
        <v>559</v>
      </c>
      <c r="F69" s="1" t="s">
        <v>560</v>
      </c>
      <c r="G69" s="1" t="s">
        <v>561</v>
      </c>
      <c r="H69" s="1" t="s">
        <v>562</v>
      </c>
      <c r="I69" s="1" t="s">
        <v>563</v>
      </c>
      <c r="J69" s="1" t="s">
        <v>564</v>
      </c>
      <c r="K69" s="1" t="s">
        <v>565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566</v>
      </c>
      <c r="B70" s="1" t="s">
        <v>556</v>
      </c>
      <c r="C70" s="1" t="s">
        <v>557</v>
      </c>
      <c r="D70" s="1" t="s">
        <v>558</v>
      </c>
      <c r="E70" s="1" t="s">
        <v>559</v>
      </c>
      <c r="F70" s="1" t="s">
        <v>560</v>
      </c>
      <c r="G70" s="1" t="s">
        <v>561</v>
      </c>
      <c r="H70" s="1" t="s">
        <v>562</v>
      </c>
      <c r="I70" s="1" t="s">
        <v>563</v>
      </c>
      <c r="J70" s="1" t="s">
        <v>564</v>
      </c>
      <c r="K70" s="1" t="s">
        <v>565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567</v>
      </c>
      <c r="B71" s="1" t="s">
        <v>568</v>
      </c>
      <c r="C71" s="1" t="s">
        <v>569</v>
      </c>
      <c r="D71" s="1" t="s">
        <v>570</v>
      </c>
      <c r="E71" s="1" t="s">
        <v>571</v>
      </c>
      <c r="F71" s="1" t="s">
        <v>572</v>
      </c>
      <c r="G71" s="1" t="s">
        <v>573</v>
      </c>
      <c r="H71" s="1" t="s">
        <v>574</v>
      </c>
      <c r="I71" s="1" t="s">
        <v>384</v>
      </c>
      <c r="J71" s="1" t="s">
        <v>553</v>
      </c>
      <c r="K71" s="1" t="s">
        <v>575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576</v>
      </c>
      <c r="B72" s="1" t="s">
        <v>568</v>
      </c>
      <c r="C72" s="1" t="s">
        <v>569</v>
      </c>
      <c r="D72" s="1" t="s">
        <v>577</v>
      </c>
      <c r="E72" s="1" t="s">
        <v>578</v>
      </c>
      <c r="F72" s="1" t="s">
        <v>579</v>
      </c>
      <c r="G72" s="1" t="s">
        <v>573</v>
      </c>
      <c r="H72" s="1" t="s">
        <v>574</v>
      </c>
      <c r="I72" s="1" t="s">
        <v>384</v>
      </c>
      <c r="J72" s="1" t="s">
        <v>553</v>
      </c>
      <c r="K72" s="1" t="s">
        <v>575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580</v>
      </c>
      <c r="B73" s="1" t="s">
        <v>568</v>
      </c>
      <c r="C73" s="1" t="s">
        <v>581</v>
      </c>
      <c r="D73" s="1" t="s">
        <v>570</v>
      </c>
      <c r="E73" s="1" t="s">
        <v>571</v>
      </c>
      <c r="F73" s="1" t="s">
        <v>572</v>
      </c>
      <c r="G73" s="1" t="s">
        <v>573</v>
      </c>
      <c r="H73" s="1" t="s">
        <v>582</v>
      </c>
      <c r="I73" s="1" t="s">
        <v>384</v>
      </c>
      <c r="J73" s="1" t="s">
        <v>583</v>
      </c>
      <c r="K73" s="1" t="s">
        <v>575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584</v>
      </c>
      <c r="B74" s="1" t="s">
        <v>585</v>
      </c>
      <c r="C74" s="1" t="s">
        <v>586</v>
      </c>
      <c r="D74" s="1" t="s">
        <v>587</v>
      </c>
      <c r="E74" s="1" t="s">
        <v>588</v>
      </c>
      <c r="F74" s="1" t="s">
        <v>589</v>
      </c>
      <c r="G74" s="1" t="s">
        <v>590</v>
      </c>
      <c r="H74" s="1" t="s">
        <v>591</v>
      </c>
      <c r="I74" s="1" t="s">
        <v>592</v>
      </c>
      <c r="J74" s="1" t="s">
        <v>593</v>
      </c>
      <c r="K74" s="1" t="s">
        <v>594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595</v>
      </c>
      <c r="B75" s="1" t="s">
        <v>596</v>
      </c>
      <c r="C75" s="1" t="s">
        <v>597</v>
      </c>
      <c r="D75" s="1">
        <v>0.0</v>
      </c>
      <c r="E75" s="1">
        <v>0.0</v>
      </c>
      <c r="F75" s="1">
        <v>0.0</v>
      </c>
      <c r="G75" s="1">
        <v>0.0</v>
      </c>
      <c r="H75" s="1">
        <v>0.0</v>
      </c>
      <c r="I75" s="1">
        <v>0.0</v>
      </c>
      <c r="J75" s="1">
        <v>0.0</v>
      </c>
      <c r="K75" s="1">
        <v>0.0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598</v>
      </c>
      <c r="B76" s="1" t="s">
        <v>599</v>
      </c>
      <c r="C76" s="1" t="s">
        <v>600</v>
      </c>
      <c r="D76" s="1">
        <v>0.0</v>
      </c>
      <c r="E76" s="1">
        <v>0.0</v>
      </c>
      <c r="F76" s="1">
        <v>0.0</v>
      </c>
      <c r="G76" s="1">
        <v>0.0</v>
      </c>
      <c r="H76" s="1">
        <v>0.0</v>
      </c>
      <c r="I76" s="1">
        <v>0.0</v>
      </c>
      <c r="J76" s="1">
        <v>0.0</v>
      </c>
      <c r="K76" s="1">
        <v>0.0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601</v>
      </c>
      <c r="B77" s="1" t="s">
        <v>602</v>
      </c>
      <c r="C77" s="1" t="s">
        <v>603</v>
      </c>
      <c r="D77" s="1" t="s">
        <v>604</v>
      </c>
      <c r="E77" s="1" t="s">
        <v>605</v>
      </c>
      <c r="F77" s="1" t="s">
        <v>606</v>
      </c>
      <c r="G77" s="1" t="s">
        <v>607</v>
      </c>
      <c r="H77" s="1" t="s">
        <v>608</v>
      </c>
      <c r="I77" s="1" t="s">
        <v>609</v>
      </c>
      <c r="J77" s="1" t="s">
        <v>610</v>
      </c>
      <c r="K77" s="1" t="s">
        <v>611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612</v>
      </c>
      <c r="B78" s="1" t="s">
        <v>613</v>
      </c>
      <c r="C78" s="1" t="s">
        <v>614</v>
      </c>
      <c r="D78" s="1" t="s">
        <v>615</v>
      </c>
      <c r="E78" s="1" t="s">
        <v>616</v>
      </c>
      <c r="F78" s="1" t="s">
        <v>617</v>
      </c>
      <c r="G78" s="1" t="s">
        <v>618</v>
      </c>
      <c r="H78" s="1" t="s">
        <v>619</v>
      </c>
      <c r="I78" s="1" t="s">
        <v>620</v>
      </c>
      <c r="J78" s="1" t="s">
        <v>621</v>
      </c>
      <c r="K78" s="1" t="s">
        <v>622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623</v>
      </c>
      <c r="B79" s="1" t="s">
        <v>624</v>
      </c>
      <c r="C79" s="1" t="s">
        <v>625</v>
      </c>
      <c r="D79" s="1" t="s">
        <v>626</v>
      </c>
      <c r="E79" s="1" t="s">
        <v>627</v>
      </c>
      <c r="F79" s="1" t="s">
        <v>628</v>
      </c>
      <c r="G79" s="1">
        <v>0.0</v>
      </c>
      <c r="H79" s="1" t="s">
        <v>629</v>
      </c>
      <c r="I79" s="1" t="s">
        <v>630</v>
      </c>
      <c r="J79" s="1" t="s">
        <v>631</v>
      </c>
      <c r="K79" s="1" t="s">
        <v>632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633</v>
      </c>
      <c r="B80" s="1" t="s">
        <v>624</v>
      </c>
      <c r="C80" s="1" t="s">
        <v>625</v>
      </c>
      <c r="D80" s="1" t="s">
        <v>626</v>
      </c>
      <c r="E80" s="1" t="s">
        <v>627</v>
      </c>
      <c r="F80" s="1" t="s">
        <v>628</v>
      </c>
      <c r="G80" s="1">
        <v>0.0</v>
      </c>
      <c r="H80" s="1" t="s">
        <v>629</v>
      </c>
      <c r="I80" s="1" t="s">
        <v>630</v>
      </c>
      <c r="J80" s="1" t="s">
        <v>631</v>
      </c>
      <c r="K80" s="1" t="s">
        <v>632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634</v>
      </c>
      <c r="B81" s="1" t="s">
        <v>635</v>
      </c>
      <c r="C81" s="1" t="s">
        <v>636</v>
      </c>
      <c r="D81" s="1" t="s">
        <v>637</v>
      </c>
      <c r="E81" s="1" t="s">
        <v>638</v>
      </c>
      <c r="F81" s="1" t="s">
        <v>639</v>
      </c>
      <c r="G81" s="1">
        <v>43.0</v>
      </c>
      <c r="H81" s="1" t="s">
        <v>640</v>
      </c>
      <c r="I81" s="1" t="s">
        <v>641</v>
      </c>
      <c r="J81" s="1" t="s">
        <v>168</v>
      </c>
      <c r="K81" s="1" t="s">
        <v>564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642</v>
      </c>
      <c r="B82" s="1" t="s">
        <v>643</v>
      </c>
      <c r="C82" s="1" t="s">
        <v>644</v>
      </c>
      <c r="D82" s="1" t="s">
        <v>645</v>
      </c>
      <c r="E82" s="1">
        <v>0.0</v>
      </c>
      <c r="F82" s="1" t="s">
        <v>646</v>
      </c>
      <c r="G82" s="1">
        <v>0.0</v>
      </c>
      <c r="H82" s="1">
        <v>0.0</v>
      </c>
      <c r="I82" s="1" t="s">
        <v>647</v>
      </c>
      <c r="J82" s="1">
        <v>0.0</v>
      </c>
      <c r="K82" s="1">
        <v>0.0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648</v>
      </c>
      <c r="B83" s="1" t="s">
        <v>649</v>
      </c>
      <c r="C83" s="1" t="s">
        <v>650</v>
      </c>
      <c r="D83" s="1" t="s">
        <v>651</v>
      </c>
      <c r="E83" s="1" t="s">
        <v>652</v>
      </c>
      <c r="F83" s="1" t="s">
        <v>653</v>
      </c>
      <c r="G83" s="1" t="s">
        <v>654</v>
      </c>
      <c r="H83" s="1" t="s">
        <v>655</v>
      </c>
      <c r="I83" s="1" t="s">
        <v>656</v>
      </c>
      <c r="J83" s="1" t="s">
        <v>657</v>
      </c>
      <c r="K83" s="1" t="s">
        <v>658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659</v>
      </c>
      <c r="B84" s="1" t="s">
        <v>660</v>
      </c>
      <c r="C84" s="1" t="s">
        <v>515</v>
      </c>
      <c r="D84" s="1" t="s">
        <v>651</v>
      </c>
      <c r="E84" s="1" t="s">
        <v>661</v>
      </c>
      <c r="F84" s="1">
        <v>21.0</v>
      </c>
      <c r="G84" s="1" t="s">
        <v>662</v>
      </c>
      <c r="H84" s="1" t="s">
        <v>663</v>
      </c>
      <c r="I84" s="1" t="s">
        <v>664</v>
      </c>
      <c r="J84" s="1" t="s">
        <v>657</v>
      </c>
      <c r="K84" s="1" t="s">
        <v>665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666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667</v>
      </c>
      <c r="B86" s="1" t="s">
        <v>668</v>
      </c>
      <c r="C86" s="1" t="s">
        <v>669</v>
      </c>
      <c r="D86" s="1">
        <v>0.0</v>
      </c>
      <c r="E86" s="1">
        <v>0.0</v>
      </c>
      <c r="F86" s="1">
        <v>0.0</v>
      </c>
      <c r="G86" s="1">
        <v>0.0</v>
      </c>
      <c r="H86" s="1">
        <v>0.0</v>
      </c>
      <c r="I86" s="1">
        <v>0.0</v>
      </c>
      <c r="J86" s="1">
        <v>0.0</v>
      </c>
      <c r="K86" s="1">
        <v>0.0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670</v>
      </c>
      <c r="B87" s="1" t="s">
        <v>671</v>
      </c>
      <c r="C87" s="1" t="s">
        <v>672</v>
      </c>
      <c r="D87" s="1">
        <v>0.0</v>
      </c>
      <c r="E87" s="1">
        <v>0.0</v>
      </c>
      <c r="F87" s="1">
        <v>0.0</v>
      </c>
      <c r="G87" s="1">
        <v>0.0</v>
      </c>
      <c r="H87" s="1">
        <v>0.0</v>
      </c>
      <c r="I87" s="1">
        <v>0.0</v>
      </c>
      <c r="J87" s="1">
        <v>0.0</v>
      </c>
      <c r="K87" s="1" t="s">
        <v>673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674</v>
      </c>
      <c r="B88" s="1" t="s">
        <v>675</v>
      </c>
      <c r="C88" s="1" t="s">
        <v>676</v>
      </c>
      <c r="D88" s="1" t="s">
        <v>677</v>
      </c>
      <c r="E88" s="1" t="s">
        <v>678</v>
      </c>
      <c r="F88" s="1" t="s">
        <v>679</v>
      </c>
      <c r="G88" s="1" t="s">
        <v>680</v>
      </c>
      <c r="H88" s="1" t="s">
        <v>681</v>
      </c>
      <c r="I88" s="1" t="s">
        <v>682</v>
      </c>
      <c r="J88" s="1" t="s">
        <v>683</v>
      </c>
      <c r="K88" s="1" t="s">
        <v>684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685</v>
      </c>
      <c r="B89" s="1" t="s">
        <v>686</v>
      </c>
      <c r="C89" s="1" t="s">
        <v>687</v>
      </c>
      <c r="D89" s="1" t="s">
        <v>688</v>
      </c>
      <c r="E89" s="1" t="s">
        <v>689</v>
      </c>
      <c r="F89" s="1" t="s">
        <v>690</v>
      </c>
      <c r="G89" s="1" t="s">
        <v>691</v>
      </c>
      <c r="H89" s="1" t="s">
        <v>692</v>
      </c>
      <c r="I89" s="1" t="s">
        <v>693</v>
      </c>
      <c r="J89" s="1" t="s">
        <v>694</v>
      </c>
      <c r="K89" s="1" t="s">
        <v>695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696</v>
      </c>
      <c r="B90" s="1" t="s">
        <v>686</v>
      </c>
      <c r="C90" s="1" t="s">
        <v>687</v>
      </c>
      <c r="D90" s="1" t="s">
        <v>688</v>
      </c>
      <c r="E90" s="1" t="s">
        <v>689</v>
      </c>
      <c r="F90" s="1" t="s">
        <v>690</v>
      </c>
      <c r="G90" s="1" t="s">
        <v>691</v>
      </c>
      <c r="H90" s="1" t="s">
        <v>692</v>
      </c>
      <c r="I90" s="1" t="s">
        <v>693</v>
      </c>
      <c r="J90" s="1" t="s">
        <v>694</v>
      </c>
      <c r="K90" s="1" t="s">
        <v>695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697</v>
      </c>
      <c r="B91" s="1" t="s">
        <v>698</v>
      </c>
      <c r="C91" s="1" t="s">
        <v>699</v>
      </c>
      <c r="D91" s="1" t="s">
        <v>700</v>
      </c>
      <c r="E91" s="1" t="s">
        <v>701</v>
      </c>
      <c r="F91" s="1" t="s">
        <v>702</v>
      </c>
      <c r="G91" s="1" t="s">
        <v>703</v>
      </c>
      <c r="H91" s="1" t="s">
        <v>704</v>
      </c>
      <c r="I91" s="1" t="s">
        <v>705</v>
      </c>
      <c r="J91" s="1" t="s">
        <v>706</v>
      </c>
      <c r="K91" s="1" t="s">
        <v>707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708</v>
      </c>
      <c r="B92" s="1" t="s">
        <v>698</v>
      </c>
      <c r="C92" s="1" t="s">
        <v>699</v>
      </c>
      <c r="D92" s="1" t="s">
        <v>709</v>
      </c>
      <c r="E92" s="1" t="s">
        <v>701</v>
      </c>
      <c r="F92" s="1" t="s">
        <v>710</v>
      </c>
      <c r="G92" s="1" t="s">
        <v>711</v>
      </c>
      <c r="H92" s="1" t="s">
        <v>704</v>
      </c>
      <c r="I92" s="1" t="s">
        <v>705</v>
      </c>
      <c r="J92" s="1" t="s">
        <v>706</v>
      </c>
      <c r="K92" s="1" t="s">
        <v>707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712</v>
      </c>
      <c r="B93" s="1" t="s">
        <v>698</v>
      </c>
      <c r="C93" s="1" t="s">
        <v>713</v>
      </c>
      <c r="D93" s="1" t="s">
        <v>700</v>
      </c>
      <c r="E93" s="1" t="s">
        <v>701</v>
      </c>
      <c r="F93" s="1" t="s">
        <v>702</v>
      </c>
      <c r="G93" s="1" t="s">
        <v>703</v>
      </c>
      <c r="H93" s="1" t="s">
        <v>714</v>
      </c>
      <c r="I93" s="1" t="s">
        <v>705</v>
      </c>
      <c r="J93" s="1" t="s">
        <v>706</v>
      </c>
      <c r="K93" s="1" t="s">
        <v>715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716</v>
      </c>
      <c r="B94" s="1">
        <v>0.0</v>
      </c>
      <c r="C94" s="1" t="s">
        <v>717</v>
      </c>
      <c r="D94" s="1" t="s">
        <v>718</v>
      </c>
      <c r="E94" s="1" t="s">
        <v>719</v>
      </c>
      <c r="F94" s="1" t="s">
        <v>720</v>
      </c>
      <c r="G94" s="1" t="s">
        <v>721</v>
      </c>
      <c r="H94" s="1" t="s">
        <v>722</v>
      </c>
      <c r="I94" s="1" t="s">
        <v>723</v>
      </c>
      <c r="J94" s="1" t="s">
        <v>724</v>
      </c>
      <c r="K94" s="1" t="s">
        <v>725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726</v>
      </c>
      <c r="B95" s="1" t="s">
        <v>727</v>
      </c>
      <c r="C95" s="1" t="s">
        <v>728</v>
      </c>
      <c r="D95" s="1">
        <v>0.0</v>
      </c>
      <c r="E95" s="1">
        <v>0.0</v>
      </c>
      <c r="F95" s="1">
        <v>0.0</v>
      </c>
      <c r="G95" s="1">
        <v>0.0</v>
      </c>
      <c r="H95" s="1">
        <v>0.0</v>
      </c>
      <c r="I95" s="1">
        <v>0.0</v>
      </c>
      <c r="J95" s="1">
        <v>0.0</v>
      </c>
      <c r="K95" s="1">
        <v>0.0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729</v>
      </c>
      <c r="B96" s="1" t="s">
        <v>730</v>
      </c>
      <c r="C96" s="1" t="s">
        <v>731</v>
      </c>
      <c r="D96" s="1">
        <v>0.0</v>
      </c>
      <c r="E96" s="1">
        <v>0.0</v>
      </c>
      <c r="F96" s="1">
        <v>0.0</v>
      </c>
      <c r="G96" s="1">
        <v>0.0</v>
      </c>
      <c r="H96" s="1">
        <v>0.0</v>
      </c>
      <c r="I96" s="1">
        <v>0.0</v>
      </c>
      <c r="J96" s="1">
        <v>0.0</v>
      </c>
      <c r="K96" s="1">
        <v>0.0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732</v>
      </c>
      <c r="B97" s="1" t="s">
        <v>733</v>
      </c>
      <c r="C97" s="1" t="s">
        <v>734</v>
      </c>
      <c r="D97" s="1" t="s">
        <v>735</v>
      </c>
      <c r="E97" s="1" t="s">
        <v>736</v>
      </c>
      <c r="F97" s="1" t="s">
        <v>737</v>
      </c>
      <c r="G97" s="1" t="s">
        <v>738</v>
      </c>
      <c r="H97" s="1" t="s">
        <v>739</v>
      </c>
      <c r="I97" s="1" t="s">
        <v>740</v>
      </c>
      <c r="J97" s="1" t="s">
        <v>741</v>
      </c>
      <c r="K97" s="1" t="s">
        <v>742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743</v>
      </c>
      <c r="B98" s="1" t="s">
        <v>744</v>
      </c>
      <c r="C98" s="1" t="s">
        <v>745</v>
      </c>
      <c r="D98" s="1" t="s">
        <v>746</v>
      </c>
      <c r="E98" s="1" t="s">
        <v>747</v>
      </c>
      <c r="F98" s="1" t="s">
        <v>748</v>
      </c>
      <c r="G98" s="1" t="s">
        <v>749</v>
      </c>
      <c r="H98" s="1" t="s">
        <v>750</v>
      </c>
      <c r="I98" s="1" t="s">
        <v>751</v>
      </c>
      <c r="J98" s="1" t="s">
        <v>752</v>
      </c>
      <c r="K98" s="1" t="s">
        <v>753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754</v>
      </c>
      <c r="B99" s="1" t="s">
        <v>755</v>
      </c>
      <c r="C99" s="1" t="s">
        <v>756</v>
      </c>
      <c r="D99" s="1" t="s">
        <v>757</v>
      </c>
      <c r="E99" s="1" t="s">
        <v>758</v>
      </c>
      <c r="F99" s="1" t="s">
        <v>759</v>
      </c>
      <c r="G99" s="1" t="s">
        <v>760</v>
      </c>
      <c r="H99" s="1">
        <v>0.0</v>
      </c>
      <c r="I99" s="1" t="s">
        <v>761</v>
      </c>
      <c r="J99" s="1" t="s">
        <v>762</v>
      </c>
      <c r="K99" s="1" t="s">
        <v>763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764</v>
      </c>
      <c r="B100" s="1" t="s">
        <v>755</v>
      </c>
      <c r="C100" s="1" t="s">
        <v>756</v>
      </c>
      <c r="D100" s="1" t="s">
        <v>757</v>
      </c>
      <c r="E100" s="1" t="s">
        <v>758</v>
      </c>
      <c r="F100" s="1" t="s">
        <v>759</v>
      </c>
      <c r="G100" s="1" t="s">
        <v>760</v>
      </c>
      <c r="H100" s="1">
        <v>0.0</v>
      </c>
      <c r="I100" s="1" t="s">
        <v>761</v>
      </c>
      <c r="J100" s="1" t="s">
        <v>762</v>
      </c>
      <c r="K100" s="1" t="s">
        <v>763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765</v>
      </c>
      <c r="B101" s="1" t="s">
        <v>766</v>
      </c>
      <c r="C101" s="1" t="s">
        <v>767</v>
      </c>
      <c r="D101" s="1" t="s">
        <v>768</v>
      </c>
      <c r="E101" s="1" t="s">
        <v>769</v>
      </c>
      <c r="F101" s="1" t="s">
        <v>770</v>
      </c>
      <c r="G101" s="1" t="s">
        <v>771</v>
      </c>
      <c r="H101" s="1" t="s">
        <v>772</v>
      </c>
      <c r="I101" s="1" t="s">
        <v>773</v>
      </c>
      <c r="J101" s="1" t="s">
        <v>275</v>
      </c>
      <c r="K101" s="1" t="s">
        <v>774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775</v>
      </c>
      <c r="B102" s="1">
        <v>0.0</v>
      </c>
      <c r="C102" s="1" t="s">
        <v>776</v>
      </c>
      <c r="D102" s="1" t="s">
        <v>505</v>
      </c>
      <c r="E102" s="1">
        <v>0.0</v>
      </c>
      <c r="F102" s="1" t="s">
        <v>777</v>
      </c>
      <c r="G102" s="1" t="s">
        <v>778</v>
      </c>
      <c r="H102" s="1">
        <v>0.0</v>
      </c>
      <c r="I102" s="1" t="s">
        <v>779</v>
      </c>
      <c r="J102" s="1" t="s">
        <v>780</v>
      </c>
      <c r="K102" s="1">
        <v>0.0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781</v>
      </c>
      <c r="B103" s="1" t="s">
        <v>782</v>
      </c>
      <c r="C103" s="1" t="s">
        <v>783</v>
      </c>
      <c r="D103" s="1" t="s">
        <v>784</v>
      </c>
      <c r="E103" s="1" t="s">
        <v>785</v>
      </c>
      <c r="F103" s="1" t="s">
        <v>786</v>
      </c>
      <c r="G103" s="1" t="s">
        <v>787</v>
      </c>
      <c r="H103" s="1" t="s">
        <v>788</v>
      </c>
      <c r="I103" s="1" t="s">
        <v>789</v>
      </c>
      <c r="J103" s="1" t="s">
        <v>790</v>
      </c>
      <c r="K103" s="1" t="s">
        <v>791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792</v>
      </c>
      <c r="B104" s="1" t="s">
        <v>793</v>
      </c>
      <c r="C104" s="1" t="s">
        <v>794</v>
      </c>
      <c r="D104" s="1" t="s">
        <v>403</v>
      </c>
      <c r="E104" s="1" t="s">
        <v>795</v>
      </c>
      <c r="F104" s="1" t="s">
        <v>796</v>
      </c>
      <c r="G104" s="1" t="s">
        <v>787</v>
      </c>
      <c r="H104" s="1" t="s">
        <v>797</v>
      </c>
      <c r="I104" s="1" t="s">
        <v>798</v>
      </c>
      <c r="J104" s="1" t="s">
        <v>799</v>
      </c>
      <c r="K104" s="1" t="s">
        <v>800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801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802</v>
      </c>
      <c r="B106" s="1" t="s">
        <v>803</v>
      </c>
      <c r="C106" s="1" t="s">
        <v>804</v>
      </c>
      <c r="D106" s="1">
        <v>0.0</v>
      </c>
      <c r="E106" s="1">
        <v>0.0</v>
      </c>
      <c r="F106" s="1">
        <v>0.0</v>
      </c>
      <c r="G106" s="1">
        <v>0.0</v>
      </c>
      <c r="H106" s="1">
        <v>0.0</v>
      </c>
      <c r="I106" s="1">
        <v>0.0</v>
      </c>
      <c r="J106" s="1">
        <v>0.0</v>
      </c>
      <c r="K106" s="1">
        <v>0.0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805</v>
      </c>
      <c r="B107" s="1" t="s">
        <v>806</v>
      </c>
      <c r="C107" s="1" t="s">
        <v>807</v>
      </c>
      <c r="D107" s="1">
        <v>0.0</v>
      </c>
      <c r="E107" s="1">
        <v>0.0</v>
      </c>
      <c r="F107" s="1">
        <v>0.0</v>
      </c>
      <c r="G107" s="1">
        <v>0.0</v>
      </c>
      <c r="H107" s="1">
        <v>0.0</v>
      </c>
      <c r="I107" s="1">
        <v>0.0</v>
      </c>
      <c r="J107" s="1">
        <v>0.0</v>
      </c>
      <c r="K107" s="1">
        <v>0.0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808</v>
      </c>
      <c r="B108" s="1">
        <v>-1.0</v>
      </c>
      <c r="C108" s="1" t="s">
        <v>809</v>
      </c>
      <c r="D108" s="1" t="s">
        <v>810</v>
      </c>
      <c r="E108" s="1" t="s">
        <v>811</v>
      </c>
      <c r="F108" s="1" t="s">
        <v>812</v>
      </c>
      <c r="G108" s="1" t="s">
        <v>813</v>
      </c>
      <c r="H108" s="1" t="s">
        <v>814</v>
      </c>
      <c r="I108" s="1" t="s">
        <v>815</v>
      </c>
      <c r="J108" s="1" t="s">
        <v>816</v>
      </c>
      <c r="K108" s="1" t="s">
        <v>817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818</v>
      </c>
      <c r="B109" s="1" t="s">
        <v>819</v>
      </c>
      <c r="C109" s="1" t="s">
        <v>820</v>
      </c>
      <c r="D109" s="1" t="s">
        <v>821</v>
      </c>
      <c r="E109" s="1" t="s">
        <v>822</v>
      </c>
      <c r="F109" s="1" t="s">
        <v>823</v>
      </c>
      <c r="G109" s="1" t="s">
        <v>824</v>
      </c>
      <c r="H109" s="1" t="s">
        <v>825</v>
      </c>
      <c r="I109" s="1" t="s">
        <v>826</v>
      </c>
      <c r="J109" s="1" t="s">
        <v>827</v>
      </c>
      <c r="K109" s="1" t="s">
        <v>828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829</v>
      </c>
      <c r="B110" s="1" t="s">
        <v>819</v>
      </c>
      <c r="C110" s="1" t="s">
        <v>820</v>
      </c>
      <c r="D110" s="1" t="s">
        <v>821</v>
      </c>
      <c r="E110" s="1" t="s">
        <v>822</v>
      </c>
      <c r="F110" s="1" t="s">
        <v>823</v>
      </c>
      <c r="G110" s="1" t="s">
        <v>824</v>
      </c>
      <c r="H110" s="1" t="s">
        <v>825</v>
      </c>
      <c r="I110" s="1" t="s">
        <v>826</v>
      </c>
      <c r="J110" s="1" t="s">
        <v>827</v>
      </c>
      <c r="K110" s="1" t="s">
        <v>828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830</v>
      </c>
      <c r="B111" s="1" t="s">
        <v>831</v>
      </c>
      <c r="C111" s="1" t="s">
        <v>549</v>
      </c>
      <c r="D111" s="1" t="s">
        <v>832</v>
      </c>
      <c r="E111" s="1" t="s">
        <v>833</v>
      </c>
      <c r="F111" s="1" t="s">
        <v>834</v>
      </c>
      <c r="G111" s="1" t="s">
        <v>835</v>
      </c>
      <c r="H111" s="1" t="s">
        <v>836</v>
      </c>
      <c r="I111" s="1" t="s">
        <v>837</v>
      </c>
      <c r="J111" s="1" t="s">
        <v>838</v>
      </c>
      <c r="K111" s="1" t="s">
        <v>839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840</v>
      </c>
      <c r="B112" s="1" t="s">
        <v>831</v>
      </c>
      <c r="C112" s="1" t="s">
        <v>549</v>
      </c>
      <c r="D112" s="1" t="s">
        <v>841</v>
      </c>
      <c r="E112" s="1" t="s">
        <v>833</v>
      </c>
      <c r="F112" s="1" t="s">
        <v>834</v>
      </c>
      <c r="G112" s="1" t="s">
        <v>835</v>
      </c>
      <c r="H112" s="1" t="s">
        <v>842</v>
      </c>
      <c r="I112" s="1" t="s">
        <v>843</v>
      </c>
      <c r="J112" s="1" t="s">
        <v>838</v>
      </c>
      <c r="K112" s="1" t="s">
        <v>839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844</v>
      </c>
      <c r="B113" s="1" t="s">
        <v>845</v>
      </c>
      <c r="C113" s="1" t="s">
        <v>846</v>
      </c>
      <c r="D113" s="1" t="s">
        <v>832</v>
      </c>
      <c r="E113" s="1" t="s">
        <v>833</v>
      </c>
      <c r="F113" s="1" t="s">
        <v>834</v>
      </c>
      <c r="G113" s="1" t="s">
        <v>835</v>
      </c>
      <c r="H113" s="1" t="s">
        <v>847</v>
      </c>
      <c r="I113" s="1" t="s">
        <v>837</v>
      </c>
      <c r="J113" s="1" t="s">
        <v>838</v>
      </c>
      <c r="K113" s="1" t="s">
        <v>839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848</v>
      </c>
      <c r="B114" s="1">
        <v>0.0</v>
      </c>
      <c r="C114" s="1">
        <v>0.0</v>
      </c>
      <c r="D114" s="1">
        <v>0.0</v>
      </c>
      <c r="E114" s="1" t="s">
        <v>849</v>
      </c>
      <c r="F114" s="1" t="s">
        <v>361</v>
      </c>
      <c r="G114" s="1" t="s">
        <v>850</v>
      </c>
      <c r="H114" s="1" t="s">
        <v>851</v>
      </c>
      <c r="I114" s="1" t="s">
        <v>852</v>
      </c>
      <c r="J114" s="1" t="s">
        <v>853</v>
      </c>
      <c r="K114" s="1" t="s">
        <v>854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855</v>
      </c>
      <c r="B115" s="1" t="s">
        <v>856</v>
      </c>
      <c r="C115" s="1" t="s">
        <v>857</v>
      </c>
      <c r="D115" s="1">
        <v>0.0</v>
      </c>
      <c r="E115" s="1">
        <v>0.0</v>
      </c>
      <c r="F115" s="1">
        <v>0.0</v>
      </c>
      <c r="G115" s="1">
        <v>0.0</v>
      </c>
      <c r="H115" s="1">
        <v>0.0</v>
      </c>
      <c r="I115" s="1">
        <v>0.0</v>
      </c>
      <c r="J115" s="1">
        <v>0.0</v>
      </c>
      <c r="K115" s="1">
        <v>0.0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858</v>
      </c>
      <c r="B116" s="1" t="s">
        <v>859</v>
      </c>
      <c r="C116" s="1" t="s">
        <v>656</v>
      </c>
      <c r="D116" s="1">
        <v>0.0</v>
      </c>
      <c r="E116" s="1">
        <v>0.0</v>
      </c>
      <c r="F116" s="1">
        <v>0.0</v>
      </c>
      <c r="G116" s="1">
        <v>0.0</v>
      </c>
      <c r="H116" s="1">
        <v>0.0</v>
      </c>
      <c r="I116" s="1">
        <v>0.0</v>
      </c>
      <c r="J116" s="1">
        <v>0.0</v>
      </c>
      <c r="K116" s="1">
        <v>0.0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860</v>
      </c>
      <c r="B117" s="1" t="s">
        <v>861</v>
      </c>
      <c r="C117" s="1" t="s">
        <v>823</v>
      </c>
      <c r="D117" s="1" t="s">
        <v>862</v>
      </c>
      <c r="E117" s="1" t="s">
        <v>863</v>
      </c>
      <c r="F117" s="1">
        <v>34.0</v>
      </c>
      <c r="G117" s="1" t="s">
        <v>864</v>
      </c>
      <c r="H117" s="1" t="s">
        <v>865</v>
      </c>
      <c r="I117" s="1" t="s">
        <v>866</v>
      </c>
      <c r="J117" s="1" t="s">
        <v>867</v>
      </c>
      <c r="K117" s="1" t="s">
        <v>868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869</v>
      </c>
      <c r="B118" s="1" t="s">
        <v>532</v>
      </c>
      <c r="C118" s="1" t="s">
        <v>870</v>
      </c>
      <c r="D118" s="1" t="s">
        <v>871</v>
      </c>
      <c r="E118" s="1" t="s">
        <v>872</v>
      </c>
      <c r="F118" s="1" t="s">
        <v>873</v>
      </c>
      <c r="G118" s="1" t="s">
        <v>874</v>
      </c>
      <c r="H118" s="1" t="s">
        <v>875</v>
      </c>
      <c r="I118" s="1" t="s">
        <v>876</v>
      </c>
      <c r="J118" s="1" t="s">
        <v>877</v>
      </c>
      <c r="K118" s="1" t="s">
        <v>878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879</v>
      </c>
      <c r="B119" s="1" t="s">
        <v>880</v>
      </c>
      <c r="C119" s="1" t="s">
        <v>881</v>
      </c>
      <c r="D119" s="1" t="s">
        <v>882</v>
      </c>
      <c r="E119" s="1" t="s">
        <v>883</v>
      </c>
      <c r="F119" s="1" t="s">
        <v>884</v>
      </c>
      <c r="G119" s="1" t="s">
        <v>885</v>
      </c>
      <c r="H119" s="1" t="s">
        <v>886</v>
      </c>
      <c r="I119" s="1" t="s">
        <v>887</v>
      </c>
      <c r="J119" s="1" t="s">
        <v>888</v>
      </c>
      <c r="K119" s="1" t="s">
        <v>889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890</v>
      </c>
      <c r="B120" s="1" t="s">
        <v>880</v>
      </c>
      <c r="C120" s="1" t="s">
        <v>881</v>
      </c>
      <c r="D120" s="1" t="s">
        <v>882</v>
      </c>
      <c r="E120" s="1" t="s">
        <v>883</v>
      </c>
      <c r="F120" s="1" t="s">
        <v>884</v>
      </c>
      <c r="G120" s="1" t="s">
        <v>885</v>
      </c>
      <c r="H120" s="1" t="s">
        <v>886</v>
      </c>
      <c r="I120" s="1" t="s">
        <v>887</v>
      </c>
      <c r="J120" s="1" t="s">
        <v>888</v>
      </c>
      <c r="K120" s="1" t="s">
        <v>889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891</v>
      </c>
      <c r="B121" s="1" t="s">
        <v>892</v>
      </c>
      <c r="C121" s="1" t="s">
        <v>893</v>
      </c>
      <c r="D121" s="1" t="s">
        <v>894</v>
      </c>
      <c r="E121" s="1" t="s">
        <v>895</v>
      </c>
      <c r="F121" s="1" t="s">
        <v>896</v>
      </c>
      <c r="G121" s="1" t="s">
        <v>897</v>
      </c>
      <c r="H121" s="1" t="s">
        <v>898</v>
      </c>
      <c r="I121" s="1" t="s">
        <v>899</v>
      </c>
      <c r="J121" s="1" t="s">
        <v>900</v>
      </c>
      <c r="K121" s="1" t="s">
        <v>901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902</v>
      </c>
      <c r="B122" s="1" t="s">
        <v>903</v>
      </c>
      <c r="C122" s="1" t="s">
        <v>904</v>
      </c>
      <c r="D122" s="1">
        <v>0.0</v>
      </c>
      <c r="E122" s="1">
        <v>0.0</v>
      </c>
      <c r="F122" s="1" t="s">
        <v>905</v>
      </c>
      <c r="G122" s="1" t="s">
        <v>906</v>
      </c>
      <c r="H122" s="1">
        <v>0.0</v>
      </c>
      <c r="I122" s="1" t="s">
        <v>907</v>
      </c>
      <c r="J122" s="1">
        <v>0.0</v>
      </c>
      <c r="K122" s="1">
        <v>0.0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908</v>
      </c>
      <c r="B123" s="1" t="s">
        <v>909</v>
      </c>
      <c r="C123" s="1" t="s">
        <v>910</v>
      </c>
      <c r="D123" s="1" t="s">
        <v>911</v>
      </c>
      <c r="E123" s="1" t="s">
        <v>912</v>
      </c>
      <c r="F123" s="1" t="s">
        <v>913</v>
      </c>
      <c r="G123" s="1" t="s">
        <v>914</v>
      </c>
      <c r="H123" s="1" t="s">
        <v>915</v>
      </c>
      <c r="I123" s="1" t="s">
        <v>444</v>
      </c>
      <c r="J123" s="1" t="s">
        <v>916</v>
      </c>
      <c r="K123" s="1" t="s">
        <v>917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918</v>
      </c>
      <c r="B124" s="1" t="s">
        <v>919</v>
      </c>
      <c r="C124" s="1" t="s">
        <v>920</v>
      </c>
      <c r="D124" s="1" t="s">
        <v>921</v>
      </c>
      <c r="E124" s="1" t="s">
        <v>922</v>
      </c>
      <c r="F124" s="1" t="s">
        <v>699</v>
      </c>
      <c r="G124" s="1" t="s">
        <v>914</v>
      </c>
      <c r="H124" s="1" t="s">
        <v>923</v>
      </c>
      <c r="I124" s="1" t="s">
        <v>828</v>
      </c>
      <c r="J124" s="1" t="s">
        <v>924</v>
      </c>
      <c r="K124" s="1" t="s">
        <v>925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926</v>
      </c>
      <c r="C1" s="1" t="s">
        <v>927</v>
      </c>
      <c r="D1" s="1" t="s">
        <v>928</v>
      </c>
      <c r="E1" s="1" t="s">
        <v>929</v>
      </c>
      <c r="F1" s="1" t="s">
        <v>930</v>
      </c>
      <c r="G1" s="1" t="s">
        <v>931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932</v>
      </c>
      <c r="B2" s="1" t="s">
        <v>933</v>
      </c>
      <c r="C2" s="1" t="s">
        <v>934</v>
      </c>
      <c r="D2" s="1" t="s">
        <v>935</v>
      </c>
      <c r="E2" s="1" t="s">
        <v>936</v>
      </c>
      <c r="F2" s="1" t="s">
        <v>937</v>
      </c>
      <c r="G2" s="1" t="s">
        <v>938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939</v>
      </c>
      <c r="B3" s="1" t="s">
        <v>940</v>
      </c>
      <c r="C3" s="1" t="s">
        <v>941</v>
      </c>
      <c r="D3" s="1" t="s">
        <v>942</v>
      </c>
      <c r="E3" s="1" t="s">
        <v>943</v>
      </c>
      <c r="F3" s="1" t="s">
        <v>944</v>
      </c>
      <c r="G3" s="1" t="s">
        <v>945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946</v>
      </c>
      <c r="B4" s="1" t="s">
        <v>947</v>
      </c>
      <c r="C4" s="1" t="s">
        <v>948</v>
      </c>
      <c r="D4" s="1" t="s">
        <v>949</v>
      </c>
      <c r="E4" s="1" t="s">
        <v>950</v>
      </c>
      <c r="F4" s="1" t="s">
        <v>951</v>
      </c>
      <c r="G4" s="1" t="s">
        <v>952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939</v>
      </c>
      <c r="B5" s="1" t="s">
        <v>940</v>
      </c>
      <c r="C5" s="1" t="s">
        <v>953</v>
      </c>
      <c r="D5" s="1" t="s">
        <v>954</v>
      </c>
      <c r="E5" s="1" t="s">
        <v>955</v>
      </c>
      <c r="F5" s="1" t="s">
        <v>956</v>
      </c>
      <c r="G5" s="1" t="s">
        <v>957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958</v>
      </c>
      <c r="B6" s="1" t="s">
        <v>959</v>
      </c>
      <c r="C6" s="1" t="s">
        <v>960</v>
      </c>
      <c r="D6" s="1" t="s">
        <v>961</v>
      </c>
      <c r="E6" s="1" t="s">
        <v>962</v>
      </c>
      <c r="F6" s="1" t="s">
        <v>963</v>
      </c>
      <c r="G6" s="1" t="s">
        <v>964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965</v>
      </c>
      <c r="B7" s="1" t="s">
        <v>966</v>
      </c>
      <c r="C7" s="1" t="s">
        <v>967</v>
      </c>
      <c r="D7" s="1" t="s">
        <v>968</v>
      </c>
      <c r="E7" s="1" t="s">
        <v>969</v>
      </c>
      <c r="F7" s="1" t="s">
        <v>970</v>
      </c>
      <c r="G7" s="1" t="s">
        <v>971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972</v>
      </c>
      <c r="B8" s="1" t="s">
        <v>940</v>
      </c>
      <c r="C8" s="1" t="s">
        <v>973</v>
      </c>
      <c r="D8" s="1" t="s">
        <v>974</v>
      </c>
      <c r="E8" s="1" t="s">
        <v>973</v>
      </c>
      <c r="F8" s="1" t="s">
        <v>975</v>
      </c>
      <c r="G8" s="1" t="s">
        <v>974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976</v>
      </c>
      <c r="B9" s="1" t="s">
        <v>940</v>
      </c>
      <c r="C9" s="1" t="s">
        <v>940</v>
      </c>
      <c r="D9" s="1" t="s">
        <v>940</v>
      </c>
      <c r="E9" s="1" t="s">
        <v>977</v>
      </c>
      <c r="F9" s="1" t="s">
        <v>978</v>
      </c>
      <c r="G9" s="1" t="s">
        <v>979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980</v>
      </c>
      <c r="B10" s="1" t="s">
        <v>940</v>
      </c>
      <c r="C10" s="1" t="s">
        <v>940</v>
      </c>
      <c r="D10" s="1" t="s">
        <v>940</v>
      </c>
      <c r="E10" s="1" t="s">
        <v>981</v>
      </c>
      <c r="F10" s="1" t="s">
        <v>982</v>
      </c>
      <c r="G10" s="1" t="s">
        <v>983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984</v>
      </c>
      <c r="B11" s="1" t="s">
        <v>985</v>
      </c>
      <c r="C11" s="1" t="s">
        <v>986</v>
      </c>
      <c r="D11" s="1" t="s">
        <v>987</v>
      </c>
      <c r="E11" s="1" t="s">
        <v>988</v>
      </c>
      <c r="F11" s="1" t="s">
        <v>989</v>
      </c>
      <c r="G11" s="1" t="s">
        <v>990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991</v>
      </c>
      <c r="B12" s="1" t="s">
        <v>985</v>
      </c>
      <c r="C12" s="1" t="s">
        <v>992</v>
      </c>
      <c r="D12" s="1" t="s">
        <v>987</v>
      </c>
      <c r="E12" s="1" t="s">
        <v>993</v>
      </c>
      <c r="F12" s="1" t="s">
        <v>989</v>
      </c>
      <c r="G12" s="1" t="s">
        <v>990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994</v>
      </c>
      <c r="B13" s="1" t="s">
        <v>995</v>
      </c>
      <c r="C13" s="1" t="s">
        <v>996</v>
      </c>
      <c r="D13" s="1" t="s">
        <v>997</v>
      </c>
      <c r="E13" s="1" t="s">
        <v>998</v>
      </c>
      <c r="F13" s="1" t="s">
        <v>999</v>
      </c>
      <c r="G13" s="1" t="s">
        <v>1000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1001</v>
      </c>
      <c r="B14" s="1" t="s">
        <v>1002</v>
      </c>
      <c r="C14" s="1" t="s">
        <v>1003</v>
      </c>
      <c r="D14" s="1" t="s">
        <v>1004</v>
      </c>
      <c r="E14" s="1" t="s">
        <v>1005</v>
      </c>
      <c r="F14" s="1" t="s">
        <v>1006</v>
      </c>
      <c r="G14" s="1" t="s">
        <v>1007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1008</v>
      </c>
      <c r="B15" s="1" t="s">
        <v>940</v>
      </c>
      <c r="C15" s="1" t="s">
        <v>940</v>
      </c>
      <c r="D15" s="1" t="s">
        <v>940</v>
      </c>
      <c r="E15" s="1" t="s">
        <v>940</v>
      </c>
      <c r="F15" s="1" t="s">
        <v>940</v>
      </c>
      <c r="G15" s="1" t="s">
        <v>940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1009</v>
      </c>
      <c r="B16" s="1" t="s">
        <v>940</v>
      </c>
      <c r="C16" s="1" t="s">
        <v>940</v>
      </c>
      <c r="D16" s="1" t="s">
        <v>940</v>
      </c>
      <c r="E16" s="1" t="s">
        <v>940</v>
      </c>
      <c r="F16" s="1" t="s">
        <v>940</v>
      </c>
      <c r="G16" s="1" t="s">
        <v>940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1010</v>
      </c>
      <c r="B17" s="1" t="s">
        <v>148</v>
      </c>
      <c r="C17" s="1" t="s">
        <v>149</v>
      </c>
      <c r="D17" s="1" t="s">
        <v>150</v>
      </c>
      <c r="E17" s="1" t="s">
        <v>1011</v>
      </c>
      <c r="F17" s="1" t="s">
        <v>1012</v>
      </c>
      <c r="G17" s="1" t="s">
        <v>1013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1014</v>
      </c>
      <c r="B18" s="1" t="s">
        <v>940</v>
      </c>
      <c r="C18" s="1" t="s">
        <v>940</v>
      </c>
      <c r="D18" s="1" t="s">
        <v>940</v>
      </c>
      <c r="E18" s="1" t="s">
        <v>940</v>
      </c>
      <c r="F18" s="1" t="s">
        <v>940</v>
      </c>
      <c r="G18" s="1" t="s">
        <v>940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1015</v>
      </c>
      <c r="B19" s="1" t="s">
        <v>940</v>
      </c>
      <c r="C19" s="1" t="s">
        <v>940</v>
      </c>
      <c r="D19" s="1" t="s">
        <v>940</v>
      </c>
      <c r="E19" s="1" t="s">
        <v>1016</v>
      </c>
      <c r="F19" s="1" t="s">
        <v>1017</v>
      </c>
      <c r="G19" s="1" t="s">
        <v>1018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1019</v>
      </c>
      <c r="B20" s="1" t="s">
        <v>1020</v>
      </c>
      <c r="C20" s="1" t="s">
        <v>1021</v>
      </c>
      <c r="D20" s="1" t="s">
        <v>1022</v>
      </c>
      <c r="E20" s="1" t="s">
        <v>1023</v>
      </c>
      <c r="F20" s="1" t="s">
        <v>1024</v>
      </c>
      <c r="G20" s="1" t="s">
        <v>1025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1026</v>
      </c>
      <c r="B21" s="1" t="s">
        <v>1027</v>
      </c>
      <c r="C21" s="1" t="s">
        <v>1028</v>
      </c>
      <c r="D21" s="1" t="s">
        <v>1029</v>
      </c>
      <c r="E21" s="1" t="s">
        <v>1030</v>
      </c>
      <c r="F21" s="1" t="s">
        <v>1031</v>
      </c>
      <c r="G21" s="1" t="s">
        <v>1032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1033</v>
      </c>
      <c r="B22" s="1" t="s">
        <v>1034</v>
      </c>
      <c r="C22" s="1" t="s">
        <v>1035</v>
      </c>
      <c r="D22" s="1" t="s">
        <v>564</v>
      </c>
      <c r="E22" s="1" t="s">
        <v>1036</v>
      </c>
      <c r="F22" s="1" t="s">
        <v>1037</v>
      </c>
      <c r="G22" s="1" t="s">
        <v>1038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1039</v>
      </c>
      <c r="B23" s="1" t="s">
        <v>1040</v>
      </c>
      <c r="C23" s="1" t="s">
        <v>1041</v>
      </c>
      <c r="D23" s="1" t="s">
        <v>1042</v>
      </c>
      <c r="E23" s="1" t="s">
        <v>553</v>
      </c>
      <c r="F23" s="1" t="s">
        <v>1043</v>
      </c>
      <c r="G23" s="1" t="s">
        <v>1044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1045</v>
      </c>
      <c r="B24" s="1" t="s">
        <v>1046</v>
      </c>
      <c r="C24" s="1" t="s">
        <v>1047</v>
      </c>
      <c r="D24" s="1" t="s">
        <v>1048</v>
      </c>
      <c r="E24" s="1" t="s">
        <v>1049</v>
      </c>
      <c r="F24" s="1" t="s">
        <v>1050</v>
      </c>
      <c r="G24" s="1" t="s">
        <v>1051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1052</v>
      </c>
      <c r="B25" s="1" t="s">
        <v>1053</v>
      </c>
      <c r="C25" s="1" t="s">
        <v>1054</v>
      </c>
      <c r="D25" s="1" t="s">
        <v>1055</v>
      </c>
      <c r="E25" s="1" t="s">
        <v>1056</v>
      </c>
      <c r="F25" s="1" t="s">
        <v>1057</v>
      </c>
      <c r="G25" s="1" t="s">
        <v>1058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1059</v>
      </c>
      <c r="B26" s="1" t="s">
        <v>1060</v>
      </c>
      <c r="C26" s="1" t="s">
        <v>1061</v>
      </c>
      <c r="D26" s="1" t="s">
        <v>1062</v>
      </c>
      <c r="E26" s="1" t="s">
        <v>1063</v>
      </c>
      <c r="F26" s="1" t="s">
        <v>1064</v>
      </c>
      <c r="G26" s="1" t="s">
        <v>1065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1066</v>
      </c>
      <c r="B2" s="1" t="s">
        <v>1067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1068</v>
      </c>
      <c r="B3" s="1" t="s">
        <v>1069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1070</v>
      </c>
      <c r="B4" s="1" t="s">
        <v>1071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1072</v>
      </c>
      <c r="B5" s="1" t="s">
        <v>1073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1074</v>
      </c>
      <c r="B6" s="1" t="s">
        <v>1075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1076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1077</v>
      </c>
      <c r="B8" s="1" t="s">
        <v>1078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1079</v>
      </c>
      <c r="B9" s="1" t="s">
        <v>1080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1081</v>
      </c>
      <c r="B10" s="4" t="s">
        <v>1082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1083</v>
      </c>
      <c r="B11" s="1" t="s">
        <v>1084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1085</v>
      </c>
      <c r="B12" s="1" t="s">
        <v>1086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1087</v>
      </c>
      <c r="B13" s="1" t="s">
        <v>1084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1088</v>
      </c>
      <c r="B14" s="1" t="s">
        <v>1089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1090</v>
      </c>
      <c r="B15" s="1" t="s">
        <v>1091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1092</v>
      </c>
      <c r="B16" s="1" t="s">
        <v>1089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1093</v>
      </c>
      <c r="B17" s="1" t="s">
        <v>1094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1095</v>
      </c>
      <c r="B18" s="1">
        <v>5.0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1096</v>
      </c>
      <c r="B19" s="1" t="s">
        <v>1097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1098</v>
      </c>
      <c r="B20" s="1">
        <v>1.7039808E9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1099</v>
      </c>
      <c r="B21" s="4" t="s">
        <v>1100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1101</v>
      </c>
      <c r="B22" s="1">
        <v>86400.0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1102</v>
      </c>
      <c r="B23" s="1">
        <v>4.0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1103</v>
      </c>
      <c r="B24" s="1">
        <v>0.343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1104</v>
      </c>
      <c r="B25" s="1">
        <v>0.34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1105</v>
      </c>
      <c r="B26" s="1">
        <v>0.3105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1106</v>
      </c>
      <c r="B27" s="1">
        <v>0.341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1107</v>
      </c>
      <c r="B28" s="1">
        <v>0.343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1108</v>
      </c>
      <c r="B29" s="1">
        <v>0.34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1109</v>
      </c>
      <c r="B30" s="1">
        <v>0.3105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1110</v>
      </c>
      <c r="B31" s="1">
        <v>0.341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1111</v>
      </c>
      <c r="B32" s="1">
        <v>0.481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1112</v>
      </c>
      <c r="B33" s="1">
        <v>-0.030092591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1113</v>
      </c>
      <c r="B34" s="1">
        <v>243819.0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1114</v>
      </c>
      <c r="B35" s="1">
        <v>243819.0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1115</v>
      </c>
      <c r="B36" s="1">
        <v>899519.0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1116</v>
      </c>
      <c r="B37" s="1">
        <v>877300.0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1117</v>
      </c>
      <c r="B38" s="1">
        <v>877300.0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1118</v>
      </c>
      <c r="B39" s="1">
        <v>0.316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1119</v>
      </c>
      <c r="B40" s="1">
        <v>0.34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1120</v>
      </c>
      <c r="B41" s="1">
        <v>1300.0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1121</v>
      </c>
      <c r="B42" s="1">
        <v>900.0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1122</v>
      </c>
      <c r="B43" s="1">
        <v>4319087.0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1123</v>
      </c>
      <c r="B44" s="1">
        <v>0.25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1124</v>
      </c>
      <c r="B45" s="1">
        <v>6.22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1125</v>
      </c>
      <c r="B46" s="1">
        <v>578.5008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1126</v>
      </c>
      <c r="B47" s="1">
        <v>0.3396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1127</v>
      </c>
      <c r="B48" s="1">
        <v>0.91785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1128</v>
      </c>
      <c r="B49" s="1" t="s">
        <v>1129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1130</v>
      </c>
      <c r="B50" s="1">
        <v>2079591.0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1131</v>
      </c>
      <c r="B51" s="1">
        <v>4916535.0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1132</v>
      </c>
      <c r="B52" s="1">
        <v>1.25921E7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1133</v>
      </c>
      <c r="B53" s="1">
        <v>191085.0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1134</v>
      </c>
      <c r="B54" s="1">
        <v>117606.0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1135</v>
      </c>
      <c r="B55" s="1">
        <v>1.7276544E9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1136</v>
      </c>
      <c r="B56" s="1">
        <v>1.7303328E9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1137</v>
      </c>
      <c r="B57" s="1">
        <v>0.017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1138</v>
      </c>
      <c r="B58" s="1">
        <v>0.25409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1139</v>
      </c>
      <c r="B59" s="1">
        <v>0.11131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1140</v>
      </c>
      <c r="B60" s="1">
        <v>0.43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1141</v>
      </c>
      <c r="B61" s="1">
        <v>0.0215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1142</v>
      </c>
      <c r="B62" s="1">
        <v>1.32895E7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1143</v>
      </c>
      <c r="B63" s="1">
        <v>0.511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1144</v>
      </c>
      <c r="B64" s="1">
        <v>0.63600785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1145</v>
      </c>
      <c r="B65" s="1">
        <v>1.7039808E9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1146</v>
      </c>
      <c r="B66" s="1">
        <v>1.7356032E9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1147</v>
      </c>
      <c r="B67" s="1">
        <v>1.7197056E9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1148</v>
      </c>
      <c r="B68" s="1">
        <v>-1.9516236E7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1149</v>
      </c>
      <c r="B69" s="1">
        <v>-6.6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1150</v>
      </c>
      <c r="B70" s="1">
        <v>-10.8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1151</v>
      </c>
      <c r="B71" s="1" t="s">
        <v>1152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1153</v>
      </c>
      <c r="B72" s="1">
        <v>1.674432E9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1154</v>
      </c>
      <c r="B73" s="1">
        <v>278.542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1155</v>
      </c>
      <c r="B74" s="1">
        <v>-0.106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1156</v>
      </c>
      <c r="B75" s="1">
        <v>-0.94188035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1157</v>
      </c>
      <c r="B76" s="1">
        <v>0.22263205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1158</v>
      </c>
      <c r="B77" s="1" t="s">
        <v>1159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1160</v>
      </c>
      <c r="B78" s="1" t="s">
        <v>1161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1162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1163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1164</v>
      </c>
      <c r="B81" s="1" t="s">
        <v>1165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1166</v>
      </c>
      <c r="B82" s="1" t="s">
        <v>1167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1168</v>
      </c>
      <c r="B83" s="1">
        <v>1.0777194E9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1169</v>
      </c>
      <c r="B84" s="1" t="s">
        <v>1170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1171</v>
      </c>
      <c r="B85" s="1" t="s">
        <v>1172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1173</v>
      </c>
      <c r="B86" s="1" t="s">
        <v>1174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1175</v>
      </c>
      <c r="B87" s="1" t="s">
        <v>1176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1177</v>
      </c>
      <c r="B88" s="1">
        <v>-1.8E7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1178</v>
      </c>
      <c r="B89" s="1">
        <v>0.325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1179</v>
      </c>
      <c r="B90" s="1" t="s">
        <v>1180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1181</v>
      </c>
      <c r="B91" s="1">
        <v>1348621.0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1182</v>
      </c>
      <c r="B92" s="1">
        <v>0.242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1183</v>
      </c>
      <c r="B93" s="1">
        <v>-1.9638392E7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1184</v>
      </c>
      <c r="B94" s="1">
        <v>0.975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1185</v>
      </c>
      <c r="B95" s="1">
        <v>1.17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1186</v>
      </c>
      <c r="B96" s="1">
        <v>7466.0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1187</v>
      </c>
      <c r="B97" s="1">
        <v>0.002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1188</v>
      </c>
      <c r="B98" s="1">
        <v>-2.19891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1189</v>
      </c>
      <c r="B99" s="1">
        <v>-4.5471897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1190</v>
      </c>
      <c r="B100" s="1">
        <v>-1.3374059E7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1191</v>
      </c>
      <c r="B101" s="1">
        <v>-9515050.0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1192</v>
      </c>
      <c r="B102" s="1">
        <v>-7214335.0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1193</v>
      </c>
      <c r="B103" s="1">
        <v>-2632.8518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1194</v>
      </c>
      <c r="B104" s="1" t="s">
        <v>1129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1195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  <hyperlink r:id="rId2" ref="B21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57</v>
      </c>
      <c r="B3" s="1">
        <v>-3.0</v>
      </c>
      <c r="C3" s="1">
        <v>-2.0</v>
      </c>
      <c r="D3" s="1">
        <v>-3.0</v>
      </c>
      <c r="E3" s="1">
        <v>-4.0</v>
      </c>
      <c r="F3" s="1">
        <v>-5.0</v>
      </c>
      <c r="G3" s="1">
        <v>-7.0</v>
      </c>
      <c r="H3" s="1">
        <v>-15.0</v>
      </c>
      <c r="I3" s="1">
        <v>-8.0</v>
      </c>
      <c r="J3" s="1">
        <v>-10.0</v>
      </c>
      <c r="K3" s="1">
        <v>-9.0</v>
      </c>
      <c r="L3" s="1">
        <f>IF(K3*FORECAST(L2,B3:K3,B2:K2)&gt;0,FORECAST(L2,B3:K3,B2:K2),K3)*$X$1</f>
        <v>-12.26666667</v>
      </c>
      <c r="M3" s="1">
        <f>IF(L3*FORECAST(M2,B3:L3,B2:L2)&gt;0,FORECAST(M2,B3:L3,B2:L2),L3)*$X$1</f>
        <v>-13.2969697</v>
      </c>
      <c r="N3" s="1">
        <f>IF(M3*FORECAST(N2,B3:M3,B2:M2)&gt;0,FORECAST(N2,B3:M3,B2:M2),M3)*$X$1</f>
        <v>-14.32727273</v>
      </c>
      <c r="O3" s="1">
        <f>IF(N3*FORECAST(O2,B3:N3,B2:N2)&gt;0,FORECAST(O2,B3:N3,B2:N2),N3)*$X$1</f>
        <v>-15.35757576</v>
      </c>
      <c r="P3" s="1">
        <f>IF(O3*FORECAST(P2,B3:O3,B2:O2)&gt;0,FORECAST(P2,B3:O3,B2:O2),O3)*$X$1</f>
        <v>-16.38787879</v>
      </c>
      <c r="Q3" s="1">
        <f>IF(P3*FORECAST(Q2,B3:P3,B2:P2)&gt;0,FORECAST(Q2,B3:P3,B2:P2),P3)*$X$1</f>
        <v>-17.41818182</v>
      </c>
      <c r="R3" s="1">
        <f>IF(Q3*FORECAST(R2,B3:Q3,B2:Q2)&gt;0,FORECAST(R2,B3:Q3,B2:Q2),Q3)*$X$1</f>
        <v>-18.44848485</v>
      </c>
      <c r="S3" s="5">
        <f>IF(R3*FORECAST(S2,B3:R3,B2:R2)&gt;0,FORECAST(S2,B3:R3,B2:R2),R3)*$X$1</f>
        <v>-19.47878788</v>
      </c>
      <c r="T3" s="5">
        <f>IF(S3*FORECAST(T2,B3:S3,B2:S2)&gt;0,FORECAST(T2,B3:S3,B2:S2),S3)*$X$1</f>
        <v>-20.50909091</v>
      </c>
      <c r="U3" s="5">
        <f>IF(T3*FORECAST(U2,B3:T3,B2:T2)&gt;0,FORECAST(U2,B3:T3,B2:T2),T3)*$X$1</f>
        <v>-21.53939394</v>
      </c>
      <c r="V3" s="5">
        <f>IF(U3*FORECAST(V2,B3:U3,B2:U2)&gt;0,FORECAST(V2,B3:U3,B2:U2),U3)*$X$1</f>
        <v>-22.56969697</v>
      </c>
      <c r="W3" s="5">
        <f>IF(V3*FORECAST(W2,B3:V3,B2:V2)&gt;0,FORECAST(W2,B3:V3,B2:V2),V3)*$X$1</f>
        <v>-23.6</v>
      </c>
      <c r="X3" s="2"/>
      <c r="Y3" s="2"/>
      <c r="Z3" s="2"/>
    </row>
    <row r="4">
      <c r="A4" s="3" t="s">
        <v>108</v>
      </c>
      <c r="B4" s="1">
        <v>-10.0</v>
      </c>
      <c r="C4" s="1">
        <v>-5.0</v>
      </c>
      <c r="D4" s="1">
        <v>-4.0</v>
      </c>
      <c r="E4" s="1">
        <v>-6.0</v>
      </c>
      <c r="F4" s="1">
        <v>-20.0</v>
      </c>
      <c r="G4" s="1">
        <v>-17.0</v>
      </c>
      <c r="H4" s="1">
        <v>-16.0</v>
      </c>
      <c r="I4" s="1">
        <v>-26.0</v>
      </c>
      <c r="J4" s="1">
        <v>-10.0</v>
      </c>
      <c r="K4" s="1">
        <v>-3.0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1196</v>
      </c>
      <c r="B5" s="1">
        <v>6.0</v>
      </c>
      <c r="C5" s="1">
        <v>6.0</v>
      </c>
      <c r="D5" s="1">
        <v>7.0</v>
      </c>
      <c r="E5" s="1">
        <v>8.0</v>
      </c>
      <c r="F5" s="1">
        <v>21.0</v>
      </c>
      <c r="G5" s="1">
        <v>70.0</v>
      </c>
      <c r="H5" s="1">
        <v>94.0</v>
      </c>
      <c r="I5" s="1">
        <v>1.0</v>
      </c>
      <c r="J5" s="1">
        <v>2.0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1197</v>
      </c>
      <c r="L7" s="1">
        <f>IF(W3*FORECAST(W2,B3:W3,B2:W2)&gt;0,FORECAST(W2,B3:W3,B2:W2),V3)*$X$1 * (1+0.02)/(0.0874-0.02)</f>
        <v>-357.1513353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1198</v>
      </c>
      <c r="L8" s="6">
        <f t="array" ref="L8">NPV(0.0874,M3:W3)</f>
        <v>-121.2383652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1199</v>
      </c>
      <c r="L9" s="6">
        <f t="array" ref="L9">NPV(0.0874,M16:W16)</f>
        <v>-142.0920117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1200</v>
      </c>
      <c r="L10" s="6">
        <f>L8 + L9</f>
        <v>-263.3303769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-3.0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1201</v>
      </c>
      <c r="L12" s="6">
        <f>L10 - L11</f>
        <v>-260.3303769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1202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-130.1651884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-357.1513353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-5.0</v>
      </c>
      <c r="C3" s="1">
        <v>-11.0</v>
      </c>
      <c r="D3" s="1">
        <v>-7.0</v>
      </c>
      <c r="E3" s="1">
        <v>-6.0</v>
      </c>
      <c r="F3" s="1">
        <v>-9.0</v>
      </c>
      <c r="G3" s="1">
        <v>-15.0</v>
      </c>
      <c r="H3" s="1">
        <v>-26.0</v>
      </c>
      <c r="I3" s="1">
        <v>-15.0</v>
      </c>
      <c r="J3" s="1">
        <v>-14.0</v>
      </c>
      <c r="K3" s="1">
        <v>-20.0</v>
      </c>
      <c r="L3" s="1">
        <f>IF(K3*FORECAST(L2,B3:K3,B2:K2)&gt;0,FORECAST(L2,B3:K3,B2:K2),K3)*$X$1</f>
        <v>-21.53333333</v>
      </c>
      <c r="M3" s="1">
        <f>IF(L3*FORECAST(M2,B3:L3,B2:L2)&gt;0,FORECAST(M2,B3:L3,B2:L2),L3)*$X$1</f>
        <v>-23.12121212</v>
      </c>
      <c r="N3" s="1">
        <f>IF(M3*FORECAST(N2,B3:M3,B2:M2)&gt;0,FORECAST(N2,B3:M3,B2:M2),M3)*$X$1</f>
        <v>-24.70909091</v>
      </c>
      <c r="O3" s="1">
        <f>IF(N3*FORECAST(O2,B3:N3,B2:N2)&gt;0,FORECAST(O2,B3:N3,B2:N2),N3)*$X$1</f>
        <v>-26.2969697</v>
      </c>
      <c r="P3" s="1">
        <f>IF(O3*FORECAST(P2,B3:O3,B2:O2)&gt;0,FORECAST(P2,B3:O3,B2:O2),O3)*$X$1</f>
        <v>-27.88484848</v>
      </c>
      <c r="Q3" s="1">
        <f>IF(P3*FORECAST(Q2,B3:P3,B2:P2)&gt;0,FORECAST(Q2,B3:P3,B2:P2),P3)*$X$1</f>
        <v>-29.47272727</v>
      </c>
      <c r="R3" s="1">
        <f>IF(Q3*FORECAST(R2,B3:Q3,B2:Q2)&gt;0,FORECAST(R2,B3:Q3,B2:Q2),Q3)*$X$1</f>
        <v>-31.06060606</v>
      </c>
      <c r="S3" s="5">
        <f>IF(R3*FORECAST(S2,B3:R3,B2:R2)&gt;0,FORECAST(S2,B3:R3,B2:R2),R3)*$X$1</f>
        <v>-32.64848485</v>
      </c>
      <c r="T3" s="5">
        <f>IF(S3*FORECAST(T2,B3:S3,B2:S2)&gt;0,FORECAST(T2,B3:S3,B2:S2),S3)*$X$1</f>
        <v>-34.23636364</v>
      </c>
      <c r="U3" s="5">
        <f>IF(T3*FORECAST(U2,B3:T3,B2:T2)&gt;0,FORECAST(U2,B3:T3,B2:T2),T3)*$X$1</f>
        <v>-35.82424242</v>
      </c>
      <c r="V3" s="5">
        <f>IF(U3*FORECAST(V2,B3:U3,B2:U2)&gt;0,FORECAST(V2,B3:U3,B2:U2),U3)*$X$1</f>
        <v>-37.41212121</v>
      </c>
      <c r="W3" s="5">
        <f>IF(V3*FORECAST(W2,B3:V3,B2:V2)&gt;0,FORECAST(W2,B3:V3,B2:V2),V3)*$X$1</f>
        <v>-39</v>
      </c>
      <c r="X3" s="2"/>
      <c r="Y3" s="2"/>
      <c r="Z3" s="2"/>
    </row>
    <row r="4">
      <c r="A4" s="3" t="s">
        <v>108</v>
      </c>
      <c r="B4" s="1">
        <v>-10.0</v>
      </c>
      <c r="C4" s="1">
        <v>-5.0</v>
      </c>
      <c r="D4" s="1">
        <v>-4.0</v>
      </c>
      <c r="E4" s="1">
        <v>-6.0</v>
      </c>
      <c r="F4" s="1">
        <v>-20.0</v>
      </c>
      <c r="G4" s="1">
        <v>-17.0</v>
      </c>
      <c r="H4" s="1">
        <v>-16.0</v>
      </c>
      <c r="I4" s="1">
        <v>-26.0</v>
      </c>
      <c r="J4" s="1">
        <v>-10.0</v>
      </c>
      <c r="K4" s="1">
        <v>-3.0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1196</v>
      </c>
      <c r="B5" s="1">
        <v>6.0</v>
      </c>
      <c r="C5" s="1">
        <v>6.0</v>
      </c>
      <c r="D5" s="1">
        <v>7.0</v>
      </c>
      <c r="E5" s="1">
        <v>8.0</v>
      </c>
      <c r="F5" s="1">
        <v>21.0</v>
      </c>
      <c r="G5" s="1">
        <v>70.0</v>
      </c>
      <c r="H5" s="1">
        <v>94.0</v>
      </c>
      <c r="I5" s="1">
        <v>1.0</v>
      </c>
      <c r="J5" s="1">
        <v>2.0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1197</v>
      </c>
      <c r="L7" s="1">
        <f>IF(W3*FORECAST(W2,B3:W3,B2:W2)&gt;0,FORECAST(W2,B3:W3,B2:W2),V3)*$X$1 * (1+0.02)/(0.0874-0.02)</f>
        <v>-590.2077151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1198</v>
      </c>
      <c r="L8" s="6">
        <f t="array" ref="L8">NPV(0.0874,M3:W3)</f>
        <v>-204.9572288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1199</v>
      </c>
      <c r="L9" s="6">
        <f t="array" ref="L9">NPV(0.0874,M16:W16)</f>
        <v>-234.8130702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1200</v>
      </c>
      <c r="L10" s="6">
        <f>L8 + L9</f>
        <v>-439.770299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-3.0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1201</v>
      </c>
      <c r="L12" s="6">
        <f>L10 - L11</f>
        <v>-436.770299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1202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-218.3851495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-590.2077151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