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<sst xmlns="http://schemas.openxmlformats.org/spreadsheetml/2006/main" count="1477" uniqueCount="1239">
  <si>
    <t>ticker</t>
  </si>
  <si>
    <t>OCX</t>
  </si>
  <si>
    <t>nombre</t>
  </si>
  <si>
    <t>ONCOCYTE CORPORATION</t>
  </si>
  <si>
    <t>empresa</t>
  </si>
  <si>
    <t>Biotechnology &amp; Medical Research</t>
  </si>
  <si>
    <t>Open</t>
  </si>
  <si>
    <t>Target Price</t>
  </si>
  <si>
    <t>Upside</t>
  </si>
  <si>
    <t>-4342.00%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</si>
  <si>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</si>
  <si>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</si>
  <si>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</si>
  <si>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</si>
  <si>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</si>
  <si>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</si>
  <si>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</si>
  <si>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</si>
  <si>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-70.00%</t>
  </si>
  <si>
    <t>Total Assets Growth</t>
  </si>
  <si>
    <t>-50.00%</t>
  </si>
  <si>
    <t>Net Property, Plant and Equipment Growth</t>
  </si>
  <si>
    <t>-80.70%</t>
  </si>
  <si>
    <t>EBITDA Growth</t>
  </si>
  <si>
    <t>-10.96%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</si>
  <si>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</si>
  <si>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</si>
  <si>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</si>
  <si>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</si>
  <si>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</si>
  <si>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</si>
  <si>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</si>
  <si>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</si>
  <si>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</si>
  <si>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</si>
  <si>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</si>
  <si>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</si>
  <si>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</si>
  <si>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</si>
  <si>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</si>
  <si>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</si>
  <si>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</si>
  <si>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</si>
  <si>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</si>
  <si>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</si>
  <si>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</si>
  <si>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</si>
  <si>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</si>
  <si>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</si>
  <si>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</si>
  <si>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</si>
  <si>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</si>
  <si>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</si>
  <si>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</si>
  <si>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</si>
  <si>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</si>
  <si>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</si>
  <si>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</si>
  <si>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</si>
  <si>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</si>
  <si>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</si>
  <si>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</si>
  <si>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</si>
  <si>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</si>
  <si>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</si>
  <si>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</si>
  <si>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</si>
  <si>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</si>
  <si>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</si>
  <si>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</si>
  <si>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</si>
  <si>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</si>
  <si>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</si>
  <si>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</si>
  <si>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</si>
  <si>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</si>
  <si>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</si>
  <si>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</si>
  <si>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</si>
  <si>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</si>
  <si>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</si>
  <si>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</si>
  <si>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</si>
  <si>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</si>
  <si>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</si>
  <si>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</si>
  <si>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</si>
  <si>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</si>
  <si>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</si>
  <si>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</si>
  <si>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</si>
  <si>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Deferred Tax Liability Current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</si>
  <si>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</si>
  <si>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</si>
  <si>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</si>
  <si>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</si>
  <si>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</si>
  <si>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</si>
  <si>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</si>
  <si>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</si>
  <si>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</si>
  <si>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</si>
  <si>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</si>
  <si>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</si>
  <si>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</si>
  <si>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</si>
  <si>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</si>
  <si>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</si>
  <si>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</si>
  <si>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-1.18</t>
  </si>
  <si>
    <t>8.21</t>
  </si>
  <si>
    <t>6.86</t>
  </si>
  <si>
    <t>2.8</t>
  </si>
  <si>
    <t>1.68</t>
  </si>
  <si>
    <t>10.81</t>
  </si>
  <si>
    <t>9.69</t>
  </si>
  <si>
    <t>14.14</t>
  </si>
  <si>
    <t>5.78</t>
  </si>
  <si>
    <t>2.48</t>
  </si>
  <si>
    <t>Tangible Book Value</t>
  </si>
  <si>
    <t>Tangible Book Value Per Share</t>
  </si>
  <si>
    <t>-2.8</t>
  </si>
  <si>
    <t>7.24</t>
  </si>
  <si>
    <t>6.18</t>
  </si>
  <si>
    <t>2.33</t>
  </si>
  <si>
    <t>2.69</t>
  </si>
  <si>
    <t>-9.7</t>
  </si>
  <si>
    <t>-4.61</t>
  </si>
  <si>
    <t>-4.37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</si>
  <si>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</si>
  <si>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</si>
  <si>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</si>
  <si>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</si>
  <si>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</si>
  <si>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Others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</si>
  <si>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</si>
  <si>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</si>
  <si>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</si>
  <si>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</si>
  <si>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</si>
  <si>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</si>
  <si>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</si>
  <si>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</si>
  <si>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</si>
  <si>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</si>
  <si>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</si>
  <si>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</si>
  <si>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</si>
  <si>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</si>
  <si>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</si>
  <si>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</si>
  <si>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</si>
  <si>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</si>
  <si>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</si>
  <si>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</si>
  <si>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</si>
  <si>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</si>
  <si>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</si>
  <si>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</si>
  <si>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</si>
  <si>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</si>
  <si>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</si>
  <si>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</si>
  <si>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</si>
  <si>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</si>
  <si>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</si>
  <si>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</si>
  <si>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</si>
  <si>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</si>
  <si>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</si>
  <si>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</si>
  <si>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</si>
  <si>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-5.48</t>
  </si>
  <si>
    <t>-8.32</t>
  </si>
  <si>
    <t>-8.42</t>
  </si>
  <si>
    <t>-12.83</t>
  </si>
  <si>
    <t>-8.74</t>
  </si>
  <si>
    <t>-9.14</t>
  </si>
  <si>
    <t>-14.42</t>
  </si>
  <si>
    <t>-13.25</t>
  </si>
  <si>
    <t>-3.75</t>
  </si>
  <si>
    <t>Basic EPS - Continuing Operations</t>
  </si>
  <si>
    <t>-3.45</t>
  </si>
  <si>
    <t>-3.37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</si>
  <si>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</si>
  <si>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</si>
  <si>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</si>
  <si>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</si>
  <si>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</si>
  <si>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-3.42</t>
  </si>
  <si>
    <t>-5.2</t>
  </si>
  <si>
    <t>-5.26</t>
  </si>
  <si>
    <t>-7.89</t>
  </si>
  <si>
    <t>-4.86</t>
  </si>
  <si>
    <t>-5.32</t>
  </si>
  <si>
    <t>-6.31</t>
  </si>
  <si>
    <t>-6.29</t>
  </si>
  <si>
    <t>-3.27</t>
  </si>
  <si>
    <t>-1.79</t>
  </si>
  <si>
    <t>Normalized Diluted EPS</t>
  </si>
  <si>
    <t>EBITDA</t>
  </si>
  <si>
    <t>EBITA</t>
  </si>
  <si>
    <t>EBIT</t>
  </si>
  <si>
    <t>EBITDAR</t>
  </si>
  <si>
    <t>Effective Tax Rate - (Ratio)</t>
  </si>
  <si>
    <t>4.02</t>
  </si>
  <si>
    <t>12.62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</si>
  <si>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</si>
  <si>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</si>
  <si>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</si>
  <si>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</si>
  <si>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</si>
  <si>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</si>
  <si>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</si>
  <si>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</si>
  <si>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</si>
  <si>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</si>
  <si>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</si>
  <si>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</si>
  <si>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</si>
  <si>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</si>
  <si>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</si>
  <si>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-42.45</t>
  </si>
  <si>
    <t>-60.64</t>
  </si>
  <si>
    <t>-51.24</t>
  </si>
  <si>
    <t>-95.53</t>
  </si>
  <si>
    <t>-92.33</t>
  </si>
  <si>
    <t>-55.29</t>
  </si>
  <si>
    <t>-41.06</t>
  </si>
  <si>
    <t>-25.74</t>
  </si>
  <si>
    <t>-13.88</t>
  </si>
  <si>
    <t>-15.91</t>
  </si>
  <si>
    <t>Return on Total Capital</t>
  </si>
  <si>
    <t>-244.64</t>
  </si>
  <si>
    <t>-116.64</t>
  </si>
  <si>
    <t>-66.98</t>
  </si>
  <si>
    <t>-136.4</t>
  </si>
  <si>
    <t>-151.31</t>
  </si>
  <si>
    <t>-65.13</t>
  </si>
  <si>
    <t>-49.59</t>
  </si>
  <si>
    <t>-48.96</t>
  </si>
  <si>
    <t>-31.6</t>
  </si>
  <si>
    <t>-38.88</t>
  </si>
  <si>
    <t>Return On Equity %</t>
  </si>
  <si>
    <t>-392.44</t>
  </si>
  <si>
    <t>-186.98</t>
  </si>
  <si>
    <t>-110.14</t>
  </si>
  <si>
    <t>-271.64</t>
  </si>
  <si>
    <t>-402.61</t>
  </si>
  <si>
    <t>-130.91</t>
  </si>
  <si>
    <t>-93.07</t>
  </si>
  <si>
    <t>-129.88</t>
  </si>
  <si>
    <t>-35.52</t>
  </si>
  <si>
    <t>-76.26</t>
  </si>
  <si>
    <t>Return on Common Equity</t>
  </si>
  <si>
    <t>-38.45</t>
  </si>
  <si>
    <t>-94.22</t>
  </si>
  <si>
    <t>Margin Analysis</t>
  </si>
  <si>
    <t>Gross Profit Margin %</t>
  </si>
  <si>
    <t>-52.55</t>
  </si>
  <si>
    <t>45.84</t>
  </si>
  <si>
    <t>8.14</t>
  </si>
  <si>
    <t>33.33</t>
  </si>
  <si>
    <t>SG&amp;A Margin</t>
  </si>
  <si>
    <t>401.85</t>
  </si>
  <si>
    <t>900.6</t>
  </si>
  <si>
    <t>EBITDA Margin %</t>
  </si>
  <si>
    <t>-518.39</t>
  </si>
  <si>
    <t>EBITA Margin %</t>
  </si>
  <si>
    <t>-529.31</t>
  </si>
  <si>
    <t>EBIT Margin %</t>
  </si>
  <si>
    <t>-572.81</t>
  </si>
  <si>
    <t>Income From Continuing Operations Margin %</t>
  </si>
  <si>
    <t>-829.52</t>
  </si>
  <si>
    <t>Net Income Margin %</t>
  </si>
  <si>
    <t>Net Avail. For Common Margin %</t>
  </si>
  <si>
    <t>Normalized Net Income Margin</t>
  </si>
  <si>
    <t>-362.18</t>
  </si>
  <si>
    <t>-911.76</t>
  </si>
  <si>
    <t>Levered Free Cash Flow Margin</t>
  </si>
  <si>
    <t>-954.8</t>
  </si>
  <si>
    <t>-185.85</t>
  </si>
  <si>
    <t>-458.82</t>
  </si>
  <si>
    <t>Unlevered Free Cash Flow Margin</t>
  </si>
  <si>
    <t>-950.24</t>
  </si>
  <si>
    <t>-184.89</t>
  </si>
  <si>
    <t>-456.65</t>
  </si>
  <si>
    <t>Asset Turnover</t>
  </si>
  <si>
    <t>0.03</t>
  </si>
  <si>
    <t>0.07</t>
  </si>
  <si>
    <t>0.01</t>
  </si>
  <si>
    <t>0.02</t>
  </si>
  <si>
    <t>Fixed Assets Turnover</t>
  </si>
  <si>
    <t>0.24</t>
  </si>
  <si>
    <t>1.03</t>
  </si>
  <si>
    <t>0.1</t>
  </si>
  <si>
    <t>0.18</t>
  </si>
  <si>
    <t>Receivables Turnover (Average Receivables)</t>
  </si>
  <si>
    <t>9.42</t>
  </si>
  <si>
    <t>0.56</t>
  </si>
  <si>
    <t>1.2</t>
  </si>
  <si>
    <t>Short Term Liquidity</t>
  </si>
  <si>
    <t>Current Ratio</t>
  </si>
  <si>
    <t>0.49</t>
  </si>
  <si>
    <t>4.72</t>
  </si>
  <si>
    <t>2.97</t>
  </si>
  <si>
    <t>1.91</t>
  </si>
  <si>
    <t>1.55</t>
  </si>
  <si>
    <t>5.17</t>
  </si>
  <si>
    <t>2.77</t>
  </si>
  <si>
    <t>2.11</t>
  </si>
  <si>
    <t>1.49</t>
  </si>
  <si>
    <t>Quick Ratio</t>
  </si>
  <si>
    <t>0.48</t>
  </si>
  <si>
    <t>4.55</t>
  </si>
  <si>
    <t>2.9</t>
  </si>
  <si>
    <t>1.88</t>
  </si>
  <si>
    <t>1.52</t>
  </si>
  <si>
    <t>5.06</t>
  </si>
  <si>
    <t>0.89</t>
  </si>
  <si>
    <t>1.85</t>
  </si>
  <si>
    <t>1.38</t>
  </si>
  <si>
    <t>Operating Cash Flow to Current Liabilities</t>
  </si>
  <si>
    <t>-0.16</t>
  </si>
  <si>
    <t>-1.83</t>
  </si>
  <si>
    <t>-1.76</t>
  </si>
  <si>
    <t>-3.01</t>
  </si>
  <si>
    <t>-2.09</t>
  </si>
  <si>
    <t>-4.44</t>
  </si>
  <si>
    <t>-2.89</t>
  </si>
  <si>
    <t>-2.55</t>
  </si>
  <si>
    <t>-3.76</t>
  </si>
  <si>
    <t>-3.24</t>
  </si>
  <si>
    <t>Days Sales Outstanding (Average Receivables)</t>
  </si>
  <si>
    <t>38.73</t>
  </si>
  <si>
    <t>657.04</t>
  </si>
  <si>
    <t>303.07</t>
  </si>
  <si>
    <t>Average Days Payable Outstanding</t>
  </si>
  <si>
    <t>88.89</t>
  </si>
  <si>
    <t>635.22</t>
  </si>
  <si>
    <t>401.79</t>
  </si>
  <si>
    <t>Long Term Solvency</t>
  </si>
  <si>
    <t>Total Debt/Equity</t>
  </si>
  <si>
    <t>5.19</t>
  </si>
  <si>
    <t>56.71</t>
  </si>
  <si>
    <t>50.22</t>
  </si>
  <si>
    <t>19.25</t>
  </si>
  <si>
    <t>25.78</t>
  </si>
  <si>
    <t>8.7</t>
  </si>
  <si>
    <t>8.95</t>
  </si>
  <si>
    <t>11.21</t>
  </si>
  <si>
    <t>Total Debt / Total Capital</t>
  </si>
  <si>
    <t>4.94</t>
  </si>
  <si>
    <t>36.19</t>
  </si>
  <si>
    <t>33.43</t>
  </si>
  <si>
    <t>16.14</t>
  </si>
  <si>
    <t>20.5</t>
  </si>
  <si>
    <t>8.01</t>
  </si>
  <si>
    <t>8.22</t>
  </si>
  <si>
    <t>10.08</t>
  </si>
  <si>
    <t>LT Debt/Equity</t>
  </si>
  <si>
    <t>3.14</t>
  </si>
  <si>
    <t>30.87</t>
  </si>
  <si>
    <t>15.6</t>
  </si>
  <si>
    <t>14.86</t>
  </si>
  <si>
    <t>17.38</t>
  </si>
  <si>
    <t>5.44</t>
  </si>
  <si>
    <t>6.89</t>
  </si>
  <si>
    <t>8.61</t>
  </si>
  <si>
    <t>Long-Term Debt / Total Capital</t>
  </si>
  <si>
    <t>2.99</t>
  </si>
  <si>
    <t>19.7</t>
  </si>
  <si>
    <t>10.38</t>
  </si>
  <si>
    <t>12.46</t>
  </si>
  <si>
    <t>13.82</t>
  </si>
  <si>
    <t>6.33</t>
  </si>
  <si>
    <t>7.74</t>
  </si>
  <si>
    <t>Total Liabilities / Total Assets</t>
  </si>
  <si>
    <t>116.9</t>
  </si>
  <si>
    <t>18.18</t>
  </si>
  <si>
    <t>31.74</t>
  </si>
  <si>
    <t>56.9</t>
  </si>
  <si>
    <t>64.04</t>
  </si>
  <si>
    <t>22.63</t>
  </si>
  <si>
    <t>39.58</t>
  </si>
  <si>
    <t>59.13</t>
  </si>
  <si>
    <t>60.44</t>
  </si>
  <si>
    <t>65.83</t>
  </si>
  <si>
    <t>EBIT / Interest Expense</t>
  </si>
  <si>
    <t>-458.84</t>
  </si>
  <si>
    <t>-397.86</t>
  </si>
  <si>
    <t>-86.86</t>
  </si>
  <si>
    <t>-67.49</t>
  </si>
  <si>
    <t>-124.2</t>
  </si>
  <si>
    <t>-211.78</t>
  </si>
  <si>
    <t>-374.43</t>
  </si>
  <si>
    <t>-428.23</t>
  </si>
  <si>
    <t>EBITDA / Interest Expense</t>
  </si>
  <si>
    <t>-443.95</t>
  </si>
  <si>
    <t>-384.04</t>
  </si>
  <si>
    <t>-84.19</t>
  </si>
  <si>
    <t>-64.9</t>
  </si>
  <si>
    <t>-111.27</t>
  </si>
  <si>
    <t>-191.66</t>
  </si>
  <si>
    <t>-306.64</t>
  </si>
  <si>
    <t>-395.92</t>
  </si>
  <si>
    <t>(EBITDA - Capex) / Interest Expense</t>
  </si>
  <si>
    <t>-470.26</t>
  </si>
  <si>
    <t>-387.82</t>
  </si>
  <si>
    <t>-84.61</t>
  </si>
  <si>
    <t>-65.04</t>
  </si>
  <si>
    <t>-116.13</t>
  </si>
  <si>
    <t>-202.41</t>
  </si>
  <si>
    <t>-401.33</t>
  </si>
  <si>
    <t>Total Debt / EBITDA</t>
  </si>
  <si>
    <t>-0.05</t>
  </si>
  <si>
    <t>-0.14</t>
  </si>
  <si>
    <t>-0.12</t>
  </si>
  <si>
    <t>-0.32</t>
  </si>
  <si>
    <t>-0.31</t>
  </si>
  <si>
    <t>-0.15</t>
  </si>
  <si>
    <t>Net Debt / EBITDA</t>
  </si>
  <si>
    <t>0.75</t>
  </si>
  <si>
    <t>1.25</t>
  </si>
  <si>
    <t>1.11</t>
  </si>
  <si>
    <t>0.32</t>
  </si>
  <si>
    <t>-0.03</t>
  </si>
  <si>
    <t>0.77</t>
  </si>
  <si>
    <t>0.72</t>
  </si>
  <si>
    <t>Total Debt / (EBITDA - Capex)</t>
  </si>
  <si>
    <t>-0.3</t>
  </si>
  <si>
    <t>-0.29</t>
  </si>
  <si>
    <t>-0.13</t>
  </si>
  <si>
    <t>Net Debt / (EBITDA - Capex)</t>
  </si>
  <si>
    <t>1.18</t>
  </si>
  <si>
    <t>1.1</t>
  </si>
  <si>
    <t>0.84</t>
  </si>
  <si>
    <t>0.73</t>
  </si>
  <si>
    <t>0.6</t>
  </si>
  <si>
    <t>0.31</t>
  </si>
  <si>
    <t>Growth Over Prior Year</t>
  </si>
  <si>
    <t>Total Revenues, 1 Yr. Growth %</t>
  </si>
  <si>
    <t>535.44</t>
  </si>
  <si>
    <t>-56.42</t>
  </si>
  <si>
    <t>56.89</t>
  </si>
  <si>
    <t>Gross Profit, 1 Yr. Growth %</t>
  </si>
  <si>
    <t>-654.3</t>
  </si>
  <si>
    <t>-94.8</t>
  </si>
  <si>
    <t>542.31</t>
  </si>
  <si>
    <t>EBITDA, 1 Yr. Growth %</t>
  </si>
  <si>
    <t>45.8</t>
  </si>
  <si>
    <t>79.77</t>
  </si>
  <si>
    <t>27.48</t>
  </si>
  <si>
    <t>69.9</t>
  </si>
  <si>
    <t>-23.27</t>
  </si>
  <si>
    <t>53.34</t>
  </si>
  <si>
    <t>41.15</t>
  </si>
  <si>
    <t>24.71</t>
  </si>
  <si>
    <t>20.66</t>
  </si>
  <si>
    <t>-12.8</t>
  </si>
  <si>
    <t>EBITA, 1 Yr. Growth %</t>
  </si>
  <si>
    <t>45.43</t>
  </si>
  <si>
    <t>79.16</t>
  </si>
  <si>
    <t>28.57</t>
  </si>
  <si>
    <t>70.74</t>
  </si>
  <si>
    <t>-22.31</t>
  </si>
  <si>
    <t>51.07</t>
  </si>
  <si>
    <t>40.38</t>
  </si>
  <si>
    <t>26.11</t>
  </si>
  <si>
    <t>23.15</t>
  </si>
  <si>
    <t>-11.77</t>
  </si>
  <si>
    <t>EBIT, 1 Yr. Growth %</t>
  </si>
  <si>
    <t>42.29</t>
  </si>
  <si>
    <t>75.31</t>
  </si>
  <si>
    <t>27.78</t>
  </si>
  <si>
    <t>69.2</t>
  </si>
  <si>
    <t>-22.66</t>
  </si>
  <si>
    <t>49.82</t>
  </si>
  <si>
    <t>40.74</t>
  </si>
  <si>
    <t>36.13</t>
  </si>
  <si>
    <t>21.27</t>
  </si>
  <si>
    <t>-22.76</t>
  </si>
  <si>
    <t>Earnings From Cont. Operations, 1 Yr. Growth %</t>
  </si>
  <si>
    <t>42.66</t>
  </si>
  <si>
    <t>75.19</t>
  </si>
  <si>
    <t>27.85</t>
  </si>
  <si>
    <t>73.49</t>
  </si>
  <si>
    <t>-18.69</t>
  </si>
  <si>
    <t>42.35</t>
  </si>
  <si>
    <t>33.47</t>
  </si>
  <si>
    <t>114.14</t>
  </si>
  <si>
    <t>-57.32</t>
  </si>
  <si>
    <t>33.54</t>
  </si>
  <si>
    <t>Net Income, 1 Yr. Growth %</t>
  </si>
  <si>
    <t>13.74</t>
  </si>
  <si>
    <t>-61.89</t>
  </si>
  <si>
    <t>Normalized Net Income, 1 Yr. Growth %</t>
  </si>
  <si>
    <t>70.72</t>
  </si>
  <si>
    <t>-22.89</t>
  </si>
  <si>
    <t>48.44</t>
  </si>
  <si>
    <t>48.81</t>
  </si>
  <si>
    <t>30.6</t>
  </si>
  <si>
    <t>19.29</t>
  </si>
  <si>
    <t>-24.33</t>
  </si>
  <si>
    <t>Diluted EPS Before Extra, 1 Yr. Growth %</t>
  </si>
  <si>
    <t>51.77</t>
  </si>
  <si>
    <t>52.42</t>
  </si>
  <si>
    <t>-35.13</t>
  </si>
  <si>
    <t>5.04</t>
  </si>
  <si>
    <t>4.56</t>
  </si>
  <si>
    <t>57.69</t>
  </si>
  <si>
    <t>-64.79</t>
  </si>
  <si>
    <t>-2.37</t>
  </si>
  <si>
    <t>Accounts Receivable, 1 Yr. Growth %</t>
  </si>
  <si>
    <t>607.88</t>
  </si>
  <si>
    <t>40.01</t>
  </si>
  <si>
    <t>-75.94</t>
  </si>
  <si>
    <t>Net Property, Plant and Equip., 1 Yr. Growth %</t>
  </si>
  <si>
    <t>-20.27</t>
  </si>
  <si>
    <t>388.14</t>
  </si>
  <si>
    <t>19.44</t>
  </si>
  <si>
    <t>19.48</t>
  </si>
  <si>
    <t>-25.3</t>
  </si>
  <si>
    <t>507.17</t>
  </si>
  <si>
    <t>30.7</t>
  </si>
  <si>
    <t>29.66</t>
  </si>
  <si>
    <t>-49.9</t>
  </si>
  <si>
    <t>Total Assets, 1 Yr. Growth %</t>
  </si>
  <si>
    <t>-23.3</t>
  </si>
  <si>
    <t>142.91</t>
  </si>
  <si>
    <t>13.48</t>
  </si>
  <si>
    <t>-29.29</t>
  </si>
  <si>
    <t>-6.83</t>
  </si>
  <si>
    <t>318.77</t>
  </si>
  <si>
    <t>39.04</t>
  </si>
  <si>
    <t>187.92</t>
  </si>
  <si>
    <t>-37.27</t>
  </si>
  <si>
    <t>-25.18</t>
  </si>
  <si>
    <t>Tangible Book Value, 1 Yr. Growth %</t>
  </si>
  <si>
    <t>-233.93</t>
  </si>
  <si>
    <t>-460.84</t>
  </si>
  <si>
    <t>-3.41</t>
  </si>
  <si>
    <t>-58.79</t>
  </si>
  <si>
    <t>-6.4</t>
  </si>
  <si>
    <t>800.91</t>
  </si>
  <si>
    <t>-69.88</t>
  </si>
  <si>
    <t>-581.45</t>
  </si>
  <si>
    <t>80.02</t>
  </si>
  <si>
    <t>32.13</t>
  </si>
  <si>
    <t>Common Equity, 1 Yr. Growth %</t>
  </si>
  <si>
    <t>-129.71</t>
  </si>
  <si>
    <t>-5.33</t>
  </si>
  <si>
    <t>-55.35</t>
  </si>
  <si>
    <t>-22.26</t>
  </si>
  <si>
    <t>8.58</t>
  </si>
  <si>
    <t>94.78</t>
  </si>
  <si>
    <t>-47.42</t>
  </si>
  <si>
    <t>-40.31</t>
  </si>
  <si>
    <t>Cash From Operations, 1 Yr. Growth %</t>
  </si>
  <si>
    <t>63.94</t>
  </si>
  <si>
    <t>263.32</t>
  </si>
  <si>
    <t>77.87</t>
  </si>
  <si>
    <t>77.94</t>
  </si>
  <si>
    <t>-12.97</t>
  </si>
  <si>
    <t>69.24</t>
  </si>
  <si>
    <t>31.78</t>
  </si>
  <si>
    <t>38.34</t>
  </si>
  <si>
    <t>26.79</t>
  </si>
  <si>
    <t>-48.81</t>
  </si>
  <si>
    <t>Capital Expenditures, 1 Yr. Growth %</t>
  </si>
  <si>
    <t>-78.8</t>
  </si>
  <si>
    <t>-14.15</t>
  </si>
  <si>
    <t>-65.93</t>
  </si>
  <si>
    <t>33.66</t>
  </si>
  <si>
    <t>83.13</t>
  </si>
  <si>
    <t>93.15</t>
  </si>
  <si>
    <t>-93.53</t>
  </si>
  <si>
    <t>Levered Free Cash Flow, 1 Yr. Growth %</t>
  </si>
  <si>
    <t>834.96</t>
  </si>
  <si>
    <t>-51.89</t>
  </si>
  <si>
    <t>164.48</t>
  </si>
  <si>
    <t>-41.13</t>
  </si>
  <si>
    <t>105.19</t>
  </si>
  <si>
    <t>-8.99</t>
  </si>
  <si>
    <t>66.99</t>
  </si>
  <si>
    <t>-41.25</t>
  </si>
  <si>
    <t>Unlevered Free Cash Flow, 1 Yr. Growth %</t>
  </si>
  <si>
    <t>834.93</t>
  </si>
  <si>
    <t>-52.04</t>
  </si>
  <si>
    <t>164.31</t>
  </si>
  <si>
    <t>-41.39</t>
  </si>
  <si>
    <t>108.13</t>
  </si>
  <si>
    <t>-9.84</t>
  </si>
  <si>
    <t>2.84</t>
  </si>
  <si>
    <t>68.33</t>
  </si>
  <si>
    <t>-41.33</t>
  </si>
  <si>
    <t>Compound Annual Growth Rate Over Two Years</t>
  </si>
  <si>
    <t>Total Revenues, 2 Yr. CAGR %</t>
  </si>
  <si>
    <t>-11.24</t>
  </si>
  <si>
    <t>-17.31</t>
  </si>
  <si>
    <t>Gross Profit, 2 Yr. CAGR %</t>
  </si>
  <si>
    <t>-65.06</t>
  </si>
  <si>
    <t>-42.23</t>
  </si>
  <si>
    <t>EBITDA, 2 Yr. CAGR %</t>
  </si>
  <si>
    <t>61.9</t>
  </si>
  <si>
    <t>51.39</t>
  </si>
  <si>
    <t>47.17</t>
  </si>
  <si>
    <t>14.18</t>
  </si>
  <si>
    <t>8.47</t>
  </si>
  <si>
    <t>48.48</t>
  </si>
  <si>
    <t>35.26</t>
  </si>
  <si>
    <t>-14.26</t>
  </si>
  <si>
    <t>2.57</t>
  </si>
  <si>
    <t>EBITA, 2 Yr. CAGR %</t>
  </si>
  <si>
    <t>61.42</t>
  </si>
  <si>
    <t>48.16</t>
  </si>
  <si>
    <t>15.17</t>
  </si>
  <si>
    <t>8.34</t>
  </si>
  <si>
    <t>46.95</t>
  </si>
  <si>
    <t>35.61</t>
  </si>
  <si>
    <t>-11.96</t>
  </si>
  <si>
    <t>4.24</t>
  </si>
  <si>
    <t>EBIT, 2 Yr. CAGR %</t>
  </si>
  <si>
    <t>57.94</t>
  </si>
  <si>
    <t>49.67</t>
  </si>
  <si>
    <t>47.04</t>
  </si>
  <si>
    <t>14.39</t>
  </si>
  <si>
    <t>7.64</t>
  </si>
  <si>
    <t>46.53</t>
  </si>
  <si>
    <t>41.08</t>
  </si>
  <si>
    <t>-5.83</t>
  </si>
  <si>
    <t>-3.22</t>
  </si>
  <si>
    <t>Earnings From Cont. Operations, 2 Yr. CAGR %</t>
  </si>
  <si>
    <t>58.09</t>
  </si>
  <si>
    <t>49.66</t>
  </si>
  <si>
    <t>48.93</t>
  </si>
  <si>
    <t>18.77</t>
  </si>
  <si>
    <t>7.59</t>
  </si>
  <si>
    <t>37.84</t>
  </si>
  <si>
    <t>69.06</t>
  </si>
  <si>
    <t>-21.15</t>
  </si>
  <si>
    <t>-24.51</t>
  </si>
  <si>
    <t>Net Income, 2 Yr. CAGR %</t>
  </si>
  <si>
    <t>56.06</t>
  </si>
  <si>
    <t>-34.17</t>
  </si>
  <si>
    <t>Normalized Net Income, 2 Yr. CAGR %</t>
  </si>
  <si>
    <t>47.74</t>
  </si>
  <si>
    <t>14.74</t>
  </si>
  <si>
    <t>6.99</t>
  </si>
  <si>
    <t>49.98</t>
  </si>
  <si>
    <t>41.94</t>
  </si>
  <si>
    <t>-8.07</t>
  </si>
  <si>
    <t>-4.99</t>
  </si>
  <si>
    <t>Diluted EPS Before Extra, 2 Yr. CAGR %</t>
  </si>
  <si>
    <t>47.14</t>
  </si>
  <si>
    <t>23.96</t>
  </si>
  <si>
    <t>24.23</t>
  </si>
  <si>
    <t>-0.57</t>
  </si>
  <si>
    <t>-17.46</t>
  </si>
  <si>
    <t>4.8</t>
  </si>
  <si>
    <t>28.41</t>
  </si>
  <si>
    <t>-38.54</t>
  </si>
  <si>
    <t>-41.37</t>
  </si>
  <si>
    <t>Accounts Receivable, 2 Yr. CAGR %</t>
  </si>
  <si>
    <t>214.82</t>
  </si>
  <si>
    <t>-41.96</t>
  </si>
  <si>
    <t>Net Property, Plant and Equip., 2 Yr. CAGR %</t>
  </si>
  <si>
    <t>97.28</t>
  </si>
  <si>
    <t>141.46</t>
  </si>
  <si>
    <t>19.46</t>
  </si>
  <si>
    <t>-5.53</t>
  </si>
  <si>
    <t>112.96</t>
  </si>
  <si>
    <t>225.97</t>
  </si>
  <si>
    <t>51.24</t>
  </si>
  <si>
    <t>28.97</t>
  </si>
  <si>
    <t>-19.41</t>
  </si>
  <si>
    <t>Total Assets, 2 Yr. CAGR %</t>
  </si>
  <si>
    <t>23.95</t>
  </si>
  <si>
    <t>66.03</t>
  </si>
  <si>
    <t>-10.42</t>
  </si>
  <si>
    <t>-18.83</t>
  </si>
  <si>
    <t>97.53</t>
  </si>
  <si>
    <t>141.3</t>
  </si>
  <si>
    <t>100.08</t>
  </si>
  <si>
    <t>34.39</t>
  </si>
  <si>
    <t>-31.49</t>
  </si>
  <si>
    <t>Tangible Book Value, 2 Yr. CAGR %</t>
  </si>
  <si>
    <t>119.83</t>
  </si>
  <si>
    <t>86.69</t>
  </si>
  <si>
    <t>-36.91</t>
  </si>
  <si>
    <t>-37.89</t>
  </si>
  <si>
    <t>190.39</t>
  </si>
  <si>
    <t>64.72</t>
  </si>
  <si>
    <t>20.41</t>
  </si>
  <si>
    <t>71.58</t>
  </si>
  <si>
    <t>54.23</t>
  </si>
  <si>
    <t>Common Equity, 2 Yr. CAGR %</t>
  </si>
  <si>
    <t>69.75</t>
  </si>
  <si>
    <t>203.03</t>
  </si>
  <si>
    <t>-34.99</t>
  </si>
  <si>
    <t>-41.09</t>
  </si>
  <si>
    <t>164.65</t>
  </si>
  <si>
    <t>212.76</t>
  </si>
  <si>
    <t>45.42</t>
  </si>
  <si>
    <t>-43.98</t>
  </si>
  <si>
    <t>Cash From Operations, 2 Yr. CAGR %</t>
  </si>
  <si>
    <t>144.06</t>
  </si>
  <si>
    <t>154.21</t>
  </si>
  <si>
    <t>77.91</t>
  </si>
  <si>
    <t>24.44</t>
  </si>
  <si>
    <t>21.36</t>
  </si>
  <si>
    <t>49.34</t>
  </si>
  <si>
    <t>35.02</t>
  </si>
  <si>
    <t>32.44</t>
  </si>
  <si>
    <t>-19.44</t>
  </si>
  <si>
    <t>Capital Expenditures, 2 Yr. CAGR %</t>
  </si>
  <si>
    <t>347.21</t>
  </si>
  <si>
    <t>243.19</t>
  </si>
  <si>
    <t>-57.34</t>
  </si>
  <si>
    <t>-45.92</t>
  </si>
  <si>
    <t>217.61</t>
  </si>
  <si>
    <t>529.13</t>
  </si>
  <si>
    <t>56.45</t>
  </si>
  <si>
    <t>88.07</t>
  </si>
  <si>
    <t>-64.64</t>
  </si>
  <si>
    <t>Levered Free Cash Flow, 2 Yr. CAGR %</t>
  </si>
  <si>
    <t>112.09</t>
  </si>
  <si>
    <t>12.93</t>
  </si>
  <si>
    <t>24.78</t>
  </si>
  <si>
    <t>9.91</t>
  </si>
  <si>
    <t>38.01</t>
  </si>
  <si>
    <t>6.1</t>
  </si>
  <si>
    <t>-10.34</t>
  </si>
  <si>
    <t>1.34</t>
  </si>
  <si>
    <t>Unlevered Free Cash Flow, 2 Yr. CAGR %</t>
  </si>
  <si>
    <t>111.76</t>
  </si>
  <si>
    <t>12.6</t>
  </si>
  <si>
    <t>24.46</t>
  </si>
  <si>
    <t>10.45</t>
  </si>
  <si>
    <t>5.58</t>
  </si>
  <si>
    <t>-10.3</t>
  </si>
  <si>
    <t>1.67</t>
  </si>
  <si>
    <t>Compound Annual Growth Rate Over Three Years</t>
  </si>
  <si>
    <t>Total Revenues, 3 Yr. CAGR %</t>
  </si>
  <si>
    <t>7.32</t>
  </si>
  <si>
    <t>Gross Profit, 3 Yr. CAGR %</t>
  </si>
  <si>
    <t>-7.79</t>
  </si>
  <si>
    <t>EBITDA, 3 Yr. CAGR %</t>
  </si>
  <si>
    <t>49.5</t>
  </si>
  <si>
    <t>57.32</t>
  </si>
  <si>
    <t>18.45</t>
  </si>
  <si>
    <t>25.97</t>
  </si>
  <si>
    <t>19.15</t>
  </si>
  <si>
    <t>41.9</t>
  </si>
  <si>
    <t>2.55</t>
  </si>
  <si>
    <t>-13.78</t>
  </si>
  <si>
    <t>EBITA, 3 Yr. CAGR %</t>
  </si>
  <si>
    <t>49.63</t>
  </si>
  <si>
    <t>57.85</t>
  </si>
  <si>
    <t>26.07</t>
  </si>
  <si>
    <t>18.83</t>
  </si>
  <si>
    <t>41.44</t>
  </si>
  <si>
    <t>4.17</t>
  </si>
  <si>
    <t>-11.9</t>
  </si>
  <si>
    <t>EBIT, 3 Yr. CAGR %</t>
  </si>
  <si>
    <t>55.92</t>
  </si>
  <si>
    <t>18.69</t>
  </si>
  <si>
    <t>25.16</t>
  </si>
  <si>
    <t>18.42</t>
  </si>
  <si>
    <t>44.81</t>
  </si>
  <si>
    <t>9.04</t>
  </si>
  <si>
    <t>-11.85</t>
  </si>
  <si>
    <t>Earnings From Cont. Operations, 3 Yr. CAGR %</t>
  </si>
  <si>
    <t>47.29</t>
  </si>
  <si>
    <t>57.22</t>
  </si>
  <si>
    <t>21.72</t>
  </si>
  <si>
    <t>26.16</t>
  </si>
  <si>
    <t>59.64</t>
  </si>
  <si>
    <t>-6.02</t>
  </si>
  <si>
    <t>-6.01</t>
  </si>
  <si>
    <t>Net Income, 3 Yr. CAGR %</t>
  </si>
  <si>
    <t>48.14</t>
  </si>
  <si>
    <t>-2.46</t>
  </si>
  <si>
    <t>Normalized Net Income, 3 Yr. CAGR %</t>
  </si>
  <si>
    <t>56.38</t>
  </si>
  <si>
    <t>18.95</t>
  </si>
  <si>
    <t>25.02</t>
  </si>
  <si>
    <t>20.15</t>
  </si>
  <si>
    <t>44.95</t>
  </si>
  <si>
    <t>9.24</t>
  </si>
  <si>
    <t>-13.84</t>
  </si>
  <si>
    <t>Diluted EPS Before Extra, 3 Yr. CAGR %</t>
  </si>
  <si>
    <t>29.91</t>
  </si>
  <si>
    <t>32.8</t>
  </si>
  <si>
    <t>0.04</t>
  </si>
  <si>
    <t>1.27</t>
  </si>
  <si>
    <t>-10.69</t>
  </si>
  <si>
    <t>20.09</t>
  </si>
  <si>
    <t>-26.63</t>
  </si>
  <si>
    <t>-28.29</t>
  </si>
  <si>
    <t>Accounts Receivable, 3 Yr. CAGR %</t>
  </si>
  <si>
    <t>33.59</t>
  </si>
  <si>
    <t>Net Property, Plant and Equip., 3 Yr. CAGR %</t>
  </si>
  <si>
    <t>66.89</t>
  </si>
  <si>
    <t>90.98</t>
  </si>
  <si>
    <t>2.15</t>
  </si>
  <si>
    <t>75.64</t>
  </si>
  <si>
    <t>99.47</t>
  </si>
  <si>
    <t>140.37</t>
  </si>
  <si>
    <t>42.78</t>
  </si>
  <si>
    <t>-5.9</t>
  </si>
  <si>
    <t>Total Assets, 3 Yr. CAGR %</t>
  </si>
  <si>
    <t>20.35</t>
  </si>
  <si>
    <t>24.92</t>
  </si>
  <si>
    <t>-9.24</t>
  </si>
  <si>
    <t>40.25</t>
  </si>
  <si>
    <t>75.71</t>
  </si>
  <si>
    <t>155.93</t>
  </si>
  <si>
    <t>35.92</t>
  </si>
  <si>
    <t>10.56</t>
  </si>
  <si>
    <t>Tangible Book Value, 3 Yr. CAGR %</t>
  </si>
  <si>
    <t>67.13</t>
  </si>
  <si>
    <t>12.83</t>
  </si>
  <si>
    <t>-28.04</t>
  </si>
  <si>
    <t>51.47</t>
  </si>
  <si>
    <t>36.43</t>
  </si>
  <si>
    <t>135.51</t>
  </si>
  <si>
    <t>-3.93</t>
  </si>
  <si>
    <t>57.27</t>
  </si>
  <si>
    <t>Common Equity, 3 Yr. CAGR %</t>
  </si>
  <si>
    <t>39.73</t>
  </si>
  <si>
    <t>60.05</t>
  </si>
  <si>
    <t>-30.99</t>
  </si>
  <si>
    <t>46.23</t>
  </si>
  <si>
    <t>96.65</t>
  </si>
  <si>
    <t>167.09</t>
  </si>
  <si>
    <t>3.6</t>
  </si>
  <si>
    <t>-15.13</t>
  </si>
  <si>
    <t>Cash From Operations, 3 Yr. CAGR %</t>
  </si>
  <si>
    <t>119.63</t>
  </si>
  <si>
    <t>125.71</t>
  </si>
  <si>
    <t>40.18</t>
  </si>
  <si>
    <t>37.88</t>
  </si>
  <si>
    <t>24.74</t>
  </si>
  <si>
    <t>45.58</t>
  </si>
  <si>
    <t>32.22</t>
  </si>
  <si>
    <t>-3.53</t>
  </si>
  <si>
    <t>Capital Expenditures, 3 Yr. CAGR %</t>
  </si>
  <si>
    <t>61.85</t>
  </si>
  <si>
    <t>116.24</t>
  </si>
  <si>
    <t>-60.42</t>
  </si>
  <si>
    <t>105.36</t>
  </si>
  <si>
    <t>138.01</t>
  </si>
  <si>
    <t>316.95</t>
  </si>
  <si>
    <t>67.83</t>
  </si>
  <si>
    <t>-38.82</t>
  </si>
  <si>
    <t>Levered Free Cash Flow, 3 Yr. CAGR %</t>
  </si>
  <si>
    <t>128.28</t>
  </si>
  <si>
    <t>-9.11</t>
  </si>
  <si>
    <t>47.28</t>
  </si>
  <si>
    <t>3.89</t>
  </si>
  <si>
    <t>33.06</t>
  </si>
  <si>
    <t>-4.21</t>
  </si>
  <si>
    <t>-20.93</t>
  </si>
  <si>
    <t>Unlevered Free Cash Flow, 3 Yr. CAGR %</t>
  </si>
  <si>
    <t>-9.43</t>
  </si>
  <si>
    <t>47.73</t>
  </si>
  <si>
    <t>3.9</t>
  </si>
  <si>
    <t>33.25</t>
  </si>
  <si>
    <t>-4.46</t>
  </si>
  <si>
    <t>-20.94</t>
  </si>
  <si>
    <t>Compound Annual Growth Rate Over Five Years</t>
  </si>
  <si>
    <t>EBITDA, 5 Yr. CAGR %</t>
  </si>
  <si>
    <t>34.22</t>
  </si>
  <si>
    <t>35.58</t>
  </si>
  <si>
    <t>29.65</t>
  </si>
  <si>
    <t>30.09</t>
  </si>
  <si>
    <t>5.26</t>
  </si>
  <si>
    <t>7.99</t>
  </si>
  <si>
    <t>EBITA, 5 Yr. CAGR %</t>
  </si>
  <si>
    <t>34.76</t>
  </si>
  <si>
    <t>35.79</t>
  </si>
  <si>
    <t>29.79</t>
  </si>
  <si>
    <t>30.28</t>
  </si>
  <si>
    <t>6.2</t>
  </si>
  <si>
    <t>8.94</t>
  </si>
  <si>
    <t>EBIT, 5 Yr. CAGR %</t>
  </si>
  <si>
    <t>34.44</t>
  </si>
  <si>
    <t>29.13</t>
  </si>
  <si>
    <t>31.77</t>
  </si>
  <si>
    <t>8.87</t>
  </si>
  <si>
    <t>8.84</t>
  </si>
  <si>
    <t>Earnings From Cont. Operations, 5 Yr. CAGR %</t>
  </si>
  <si>
    <t>35.14</t>
  </si>
  <si>
    <t>35.08</t>
  </si>
  <si>
    <t>27.93</t>
  </si>
  <si>
    <t>41.83</t>
  </si>
  <si>
    <t>-0.8</t>
  </si>
  <si>
    <t>9.55</t>
  </si>
  <si>
    <t>Net Income, 5 Yr. CAGR %</t>
  </si>
  <si>
    <t>30.35</t>
  </si>
  <si>
    <t>12.01</t>
  </si>
  <si>
    <t>Normalized Net Income, 5 Yr. CAGR %</t>
  </si>
  <si>
    <t>33.29</t>
  </si>
  <si>
    <t>34.35</t>
  </si>
  <si>
    <t>30.51</t>
  </si>
  <si>
    <t>32.01</t>
  </si>
  <si>
    <t>8.73</t>
  </si>
  <si>
    <t>8.32</t>
  </si>
  <si>
    <t>Diluted EPS Before Extra, 5 Yr. CAGR %</t>
  </si>
  <si>
    <t>16.73</t>
  </si>
  <si>
    <t>9.8</t>
  </si>
  <si>
    <t>11.36</t>
  </si>
  <si>
    <t>-23.09</t>
  </si>
  <si>
    <t>-16.54</t>
  </si>
  <si>
    <t>Net Property, Plant and Equip., 5 Yr. CAGR %</t>
  </si>
  <si>
    <t>32.92</t>
  </si>
  <si>
    <t>99.49</t>
  </si>
  <si>
    <t>62.49</t>
  </si>
  <si>
    <t>65.44</t>
  </si>
  <si>
    <t>67.54</t>
  </si>
  <si>
    <t>54.68</t>
  </si>
  <si>
    <t>Total Assets, 5 Yr. CAGR %</t>
  </si>
  <si>
    <t>2.81</t>
  </si>
  <si>
    <t>50.05</t>
  </si>
  <si>
    <t>34.2</t>
  </si>
  <si>
    <t>61.67</t>
  </si>
  <si>
    <t>57.84</t>
  </si>
  <si>
    <t>Tangible Book Value, 5 Yr. CAGR %</t>
  </si>
  <si>
    <t>12.48</t>
  </si>
  <si>
    <t>64.68</t>
  </si>
  <si>
    <t>0.22</t>
  </si>
  <si>
    <t>38.18</t>
  </si>
  <si>
    <t>49.53</t>
  </si>
  <si>
    <t>60.21</t>
  </si>
  <si>
    <t>Common Equity, 5 Yr. CAGR %</t>
  </si>
  <si>
    <t>-1.09</t>
  </si>
  <si>
    <t>95.71</t>
  </si>
  <si>
    <t>26.3</t>
  </si>
  <si>
    <t>45.91</t>
  </si>
  <si>
    <t>50.76</t>
  </si>
  <si>
    <t>Cash From Operations, 5 Yr. CAGR %</t>
  </si>
  <si>
    <t>74.99</t>
  </si>
  <si>
    <t>76.1</t>
  </si>
  <si>
    <t>43.77</t>
  </si>
  <si>
    <t>36.73</t>
  </si>
  <si>
    <t>27.76</t>
  </si>
  <si>
    <t>14.9</t>
  </si>
  <si>
    <t>Capital Expenditures, 5 Yr. CAGR %</t>
  </si>
  <si>
    <t>4.4</t>
  </si>
  <si>
    <t>152.19</t>
  </si>
  <si>
    <t>19.67</t>
  </si>
  <si>
    <t>84.19</t>
  </si>
  <si>
    <t>116.62</t>
  </si>
  <si>
    <t>55.41</t>
  </si>
  <si>
    <t>Levered Free Cash Flow, 5 Yr. CAGR %</t>
  </si>
  <si>
    <t>70.41</t>
  </si>
  <si>
    <t>7.41</t>
  </si>
  <si>
    <t>29.68</t>
  </si>
  <si>
    <t>1.61</t>
  </si>
  <si>
    <t>2.5</t>
  </si>
  <si>
    <t>Unlevered Free Cash Flow, 5 Yr. CAGR %</t>
  </si>
  <si>
    <t>70.62</t>
  </si>
  <si>
    <t>7.3</t>
  </si>
  <si>
    <t>29.67</t>
  </si>
  <si>
    <t>1.64</t>
  </si>
  <si>
    <t>2.6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</si>
  <si>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</si>
  <si>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</si>
  <si>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</si>
  <si>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</si>
  <si>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</si>
  <si>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</si>
  <si>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</si>
  <si>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</si>
  <si>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</si>
  <si>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160.7</t>
  </si>
  <si>
    <t>200.1</t>
  </si>
  <si>
    <t>38.07</t>
  </si>
  <si>
    <t>20.65</t>
  </si>
  <si>
    <t>-</t>
  </si>
  <si>
    <t>Change</t>
  </si>
  <si>
    <t>37.45%</t>
  </si>
  <si>
    <t>24.52%</t>
  </si>
  <si>
    <t>-80.98%</t>
  </si>
  <si>
    <t>-45.76%</t>
  </si>
  <si>
    <t>69.56%</t>
  </si>
  <si>
    <t>0%</t>
  </si>
  <si>
    <t>Enterprise Value (EV)</t>
  </si>
  <si>
    <t>97.52</t>
  </si>
  <si>
    <t>156.8</t>
  </si>
  <si>
    <t>60.8%</t>
  </si>
  <si>
    <t>27.63%</t>
  </si>
  <si>
    <t>P/E ratio</t>
  </si>
  <si>
    <t>-5.11x</t>
  </si>
  <si>
    <t>-5.2x</t>
  </si>
  <si>
    <t>-3.01x</t>
  </si>
  <si>
    <t>-0.49x</t>
  </si>
  <si>
    <t>-0.67x</t>
  </si>
  <si>
    <t>-0.76x</t>
  </si>
  <si>
    <t>-1.35x</t>
  </si>
  <si>
    <t>-1.54x</t>
  </si>
  <si>
    <t>PBR</t>
  </si>
  <si>
    <t>3.74x</t>
  </si>
  <si>
    <t>4.93x</t>
  </si>
  <si>
    <t>3.07x</t>
  </si>
  <si>
    <t>PEG</t>
  </si>
  <si>
    <t>-1.14x</t>
  </si>
  <si>
    <t>-0.1x</t>
  </si>
  <si>
    <t>0.06x</t>
  </si>
  <si>
    <t>0x</t>
  </si>
  <si>
    <t>0.1x</t>
  </si>
  <si>
    <t>Capitalization / Revenue</t>
  </si>
  <si>
    <t>132x</t>
  </si>
  <si>
    <t>25.9x</t>
  </si>
  <si>
    <t>6.8x</t>
  </si>
  <si>
    <t>13.7x</t>
  </si>
  <si>
    <t>70x</t>
  </si>
  <si>
    <t>33.9x</t>
  </si>
  <si>
    <t>6.14x</t>
  </si>
  <si>
    <t>EV / Revenue</t>
  </si>
  <si>
    <t>EV / EBITDA</t>
  </si>
  <si>
    <t>-0x</t>
  </si>
  <si>
    <t>-2.99x</t>
  </si>
  <si>
    <t>-1.45x</t>
  </si>
  <si>
    <t>-1.8x</t>
  </si>
  <si>
    <t>EV / EBIT</t>
  </si>
  <si>
    <t>-1.05x</t>
  </si>
  <si>
    <t>-1.49x</t>
  </si>
  <si>
    <t>-1.76x</t>
  </si>
  <si>
    <t>EV / FCF</t>
  </si>
  <si>
    <t>-4.73x</t>
  </si>
  <si>
    <t>-5.76x</t>
  </si>
  <si>
    <t>-5.24x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</si>
  <si>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</si>
  <si>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</si>
  <si>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</si>
  <si>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</si>
  <si>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</si>
  <si>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-8.8</t>
  </si>
  <si>
    <t>-9.2</t>
  </si>
  <si>
    <t>-14.4</t>
  </si>
  <si>
    <t>-13.2</t>
  </si>
  <si>
    <t>-2.74</t>
  </si>
  <si>
    <t>-1.537</t>
  </si>
  <si>
    <t>-1.355</t>
  </si>
  <si>
    <t>Distribution rate</t>
  </si>
  <si>
    <t>Net sales
                                    1</t>
  </si>
  <si>
    <t>1.216</t>
  </si>
  <si>
    <t>7.727</t>
  </si>
  <si>
    <t>5.6</t>
  </si>
  <si>
    <t>1.503</t>
  </si>
  <si>
    <t>0.5</t>
  </si>
  <si>
    <t>1.033</t>
  </si>
  <si>
    <t>5.7</t>
  </si>
  <si>
    <t>EBITDA
                                    1</t>
  </si>
  <si>
    <t>-21.9</t>
  </si>
  <si>
    <t>-31.64</t>
  </si>
  <si>
    <t>-40.03</t>
  </si>
  <si>
    <t>-50.71</t>
  </si>
  <si>
    <t>-20.56</t>
  </si>
  <si>
    <t>-11.7</t>
  </si>
  <si>
    <t>-24.1</t>
  </si>
  <si>
    <t>-19.5</t>
  </si>
  <si>
    <t>EBIT
                                    1</t>
  </si>
  <si>
    <t>-22.24</t>
  </si>
  <si>
    <t>-29.71</t>
  </si>
  <si>
    <t>-74.21</t>
  </si>
  <si>
    <t>-72.29</t>
  </si>
  <si>
    <t>-25.14</t>
  </si>
  <si>
    <t>-33.4</t>
  </si>
  <si>
    <t>-23.57</t>
  </si>
  <si>
    <t>-19.95</t>
  </si>
  <si>
    <t>Net income
                                    1</t>
  </si>
  <si>
    <t>-22.43</t>
  </si>
  <si>
    <t>-29.93</t>
  </si>
  <si>
    <t>-64.1</t>
  </si>
  <si>
    <t>-72.9</t>
  </si>
  <si>
    <t>-28.72</t>
  </si>
  <si>
    <t>-33.47</t>
  </si>
  <si>
    <t>-24.28</t>
  </si>
  <si>
    <t>-21.05</t>
  </si>
  <si>
    <t>-19.42</t>
  </si>
  <si>
    <t>-3.92</t>
  </si>
  <si>
    <t>Reference price
                                    2</t>
  </si>
  <si>
    <t>45.000</t>
  </si>
  <si>
    <t>47.800</t>
  </si>
  <si>
    <t>43.400</t>
  </si>
  <si>
    <t>6.418</t>
  </si>
  <si>
    <t>2.500</t>
  </si>
  <si>
    <t>2.080</t>
  </si>
  <si>
    <t>Nbr of stocks (in thousands)</t>
  </si>
  <si>
    <t>2,599</t>
  </si>
  <si>
    <t>3,363</t>
  </si>
  <si>
    <t>4,612</t>
  </si>
  <si>
    <t>5,932</t>
  </si>
  <si>
    <t>8,261</t>
  </si>
  <si>
    <t>16,835</t>
  </si>
  <si>
    <t>Announcement Date</t>
  </si>
  <si>
    <t>3/25/20</t>
  </si>
  <si>
    <t>3/16/21</t>
  </si>
  <si>
    <t>3/10/22</t>
  </si>
  <si>
    <t>3/31/23</t>
  </si>
  <si>
    <t>4/12/24</t>
  </si>
  <si>
    <t>address1</t>
  </si>
  <si>
    <t>15 Cushing</t>
  </si>
  <si>
    <t>city</t>
  </si>
  <si>
    <t>Irvine</t>
  </si>
  <si>
    <t>state</t>
  </si>
  <si>
    <t>CA</t>
  </si>
  <si>
    <t>zip</t>
  </si>
  <si>
    <t>92618</t>
  </si>
  <si>
    <t>country</t>
  </si>
  <si>
    <t>phone</t>
  </si>
  <si>
    <t>949 409 7600</t>
  </si>
  <si>
    <t>website</t>
  </si>
  <si>
    <t>https://www.oncocyte.com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</si>
  <si>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</si>
  <si>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</si>
  <si>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</si>
  <si>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</si>
  <si>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</si>
  <si>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</si>
  <si>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</si>
  <si>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</si>
  <si>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</si>
  <si>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</si>
  <si>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</si>
  <si>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OncoCyte Corporation, a precision diagnostics company, focuses on development and commercialization of proprietary tests in the United States and internationally. The company is developing DetermaIO, a gene expression test that assesses the tumor microenvironment to predict response to immunotherapies; DetermaCNI, a blood-based monitoring tool for monitoring therapeutic efficacy in cancer patients; and VitaGraft, a blood-based solid organ transplantation monitoring test. It also provides testing services for biomarker discovery, assay design and development, clinical trial support, and various biomarker tests. The company has a collaboration agreement with Bio-Rad Laboratories, Inc. (Bio-Rad) to collaborate in the development and the commercialization of research use only and in vitro diagnostics kitted transplant products using Bio-Rad's ddPCR instruments and reagents. OncoCyte Corporation was incorporated in 2009 and is based in Irvine, California.</t>
  </si>
  <si>
    <t>fullTimeEmployees</t>
  </si>
  <si>
    <t>companyOfficers</t>
  </si>
  <si>
    <t>[{'maxAge': 1, 'name': 'Mr. Joshua  Riggs', 'age': 41, 'title': 'President, CEO &amp; Director', 'yearBorn': 1983, 'fiscalYear': 2023, 'totalPay': 504626, 'exercisedValue': 0, 'unexercisedValue': 0}, {'maxAge': 1, 'name': 'Mr. James  Liu', 'age': 28, 'title': 'Senior Director, Controller &amp; Principal Accounting Officer', 'yearBorn': 1996, 'fiscalYear': 2023, 'totalPay': 259832, 'exercisedValue': 0, 'unexercisedValue': 0}, {'maxAge': 1, 'name': 'Dr. Ekkehard  Schutz M.D., Ph.D.', 'title': 'Chief Science Officer', 'fiscalYear': 2023, 'totalPay': 409275, 'exercisedValue': 0, 'unexercisedValue': 0}, {'maxAge': 1, 'name': 'Ms. Andrea Susan James', 'title': 'Chief Financial Officer', 'fiscalYear': 2023, 'exercisedValue': 0, 'unexercisedValue': 0}, {'maxAge': 1, 'name': 'Mr. Yuh-Min  Chiang Ph.D.', 'title': 'Chief Technology Officer', 'fiscalYear': 2023, 'exercisedValue': 0, 'unexercisedValue': 0}, {'maxAge': 1, 'name': 'Mr. Peter  Hong', 'title': 'VP, General Counsel &amp; Secretary', 'fiscalYear': 2023, 'exercisedValue': 0, 'unexercisedValue': 0}, {'maxAge': 1, 'name': "Ms. Sandra  O'Donald", 'title': 'Senior Vice President of Business Operations', 'fiscalYear': 2023, 'exercisedValue': 0, 'unexercisedValue': 0}, {'maxAge': 1, 'name': 'Dr. Paul R. Billings FACP, M.D.', 'age': 72, 'title': 'Consulting Chief Medical Officer', 'yearBorn': 1952, 'fiscalYear': 2023, 'exercisedValue': 0, 'unexercisedValue': 0}, {'maxAge': 1, 'name': 'Dr. Michael D. West Ph.D.', 'age': 71, 'title': 'Scientific Advisor, Co-CEO of Biotime,Inc. &amp; President of Biotime,Inc.', 'yearBorn': 1953,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</si>
  <si>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</si>
  <si>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</si>
  <si>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</si>
  <si>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</si>
  <si>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</si>
  <si>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</si>
  <si>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</si>
  <si>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</si>
  <si>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</si>
  <si>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</si>
  <si>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</si>
  <si>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</si>
  <si>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</si>
  <si>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</si>
  <si>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</si>
  <si>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</si>
  <si>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</si>
  <si>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</si>
  <si>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</si>
  <si>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</si>
  <si>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</si>
  <si>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</si>
  <si>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</si>
  <si>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</si>
  <si>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</si>
  <si>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</si>
  <si>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</si>
  <si>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</si>
  <si>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</si>
  <si>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</si>
  <si>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</si>
  <si>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</si>
  <si>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</si>
  <si>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</si>
  <si>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</si>
  <si>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</si>
  <si>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</si>
  <si>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</si>
  <si>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</si>
  <si>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</si>
  <si>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</si>
  <si>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</si>
  <si>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</si>
  <si>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</si>
  <si>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</si>
  <si>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</si>
  <si>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</si>
  <si>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</si>
  <si>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</si>
  <si>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</si>
  <si>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</si>
  <si>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</si>
  <si>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</si>
  <si>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</si>
  <si>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</si>
  <si>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</si>
  <si>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</si>
  <si>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</si>
  <si>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</si>
  <si>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</si>
  <si>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OncoCyte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</si>
  <si>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</si>
  <si>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</si>
  <si>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</si>
  <si>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</si>
  <si>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</si>
  <si>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</si>
  <si>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</si>
  <si>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b57da45c-f76b-3b09-9f23-2fbd611aed8c</t>
  </si>
  <si>
    <t>messageBoardId</t>
  </si>
  <si>
    <t>finmb_78474527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</si>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</sst>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ncocyt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-91.62710725896477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3.5017216E7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-1.2023121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-8.0</v>
      </c>
      <c r="D2" s="1">
        <v>-11.0</v>
      </c>
      <c r="E2" s="1">
        <v>-19.0</v>
      </c>
      <c r="F2" s="1">
        <v>-15.0</v>
      </c>
      <c r="G2" s="1">
        <v>-22.0</v>
      </c>
      <c r="H2" s="1">
        <v>-29.0</v>
      </c>
      <c r="I2" s="1">
        <v>-64.0</v>
      </c>
      <c r="J2" s="1">
        <v>-72.0</v>
      </c>
      <c r="K2" s="1">
        <v>-27.0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4.0</v>
      </c>
      <c r="D3" s="1">
        <v>14.0</v>
      </c>
      <c r="E3" s="1">
        <v>33.0</v>
      </c>
      <c r="F3" s="1">
        <v>43.0</v>
      </c>
      <c r="G3" s="1">
        <v>35.0</v>
      </c>
      <c r="H3" s="1">
        <v>1.0</v>
      </c>
      <c r="I3" s="1">
        <v>84.0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24.0</v>
      </c>
      <c r="C4" s="1">
        <v>24.0</v>
      </c>
      <c r="D4" s="1">
        <v>24.0</v>
      </c>
      <c r="E4" s="1">
        <v>24.0</v>
      </c>
      <c r="F4" s="1">
        <v>12.0</v>
      </c>
      <c r="G4" s="1">
        <v>0.0</v>
      </c>
      <c r="H4" s="1">
        <v>8.0</v>
      </c>
      <c r="I4" s="1">
        <v>3.0</v>
      </c>
      <c r="J4" s="1">
        <v>3.0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28.0</v>
      </c>
      <c r="C5" s="1">
        <v>28.0</v>
      </c>
      <c r="D5" s="1">
        <v>38.0</v>
      </c>
      <c r="E5" s="1">
        <v>58.0</v>
      </c>
      <c r="F5" s="1">
        <v>55.0</v>
      </c>
      <c r="G5" s="1">
        <v>35.0</v>
      </c>
      <c r="H5" s="1">
        <v>1.0</v>
      </c>
      <c r="I5" s="1">
        <v>4.0</v>
      </c>
      <c r="J5" s="1">
        <v>5.0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8.0</v>
      </c>
      <c r="F6" s="1">
        <v>9.0</v>
      </c>
      <c r="G6" s="1">
        <v>9.0</v>
      </c>
      <c r="H6" s="1">
        <v>17.0</v>
      </c>
      <c r="I6" s="1">
        <v>5.0</v>
      </c>
      <c r="J6" s="1">
        <v>1.0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30.0</v>
      </c>
      <c r="F8" s="1">
        <v>42.0</v>
      </c>
      <c r="G8" s="1">
        <v>4.0</v>
      </c>
      <c r="H8" s="1">
        <v>-29.0</v>
      </c>
      <c r="I8" s="1">
        <v>-22.0</v>
      </c>
      <c r="J8" s="1">
        <v>47.0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62.0</v>
      </c>
      <c r="G9" s="1">
        <v>0.0</v>
      </c>
      <c r="H9" s="1">
        <v>42.0</v>
      </c>
      <c r="I9" s="1">
        <v>0.0</v>
      </c>
      <c r="J9" s="1">
        <v>44.0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28.0</v>
      </c>
      <c r="H10" s="1">
        <v>1.0</v>
      </c>
      <c r="I10" s="1">
        <v>27.0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31.0</v>
      </c>
      <c r="C11" s="1">
        <v>1.0</v>
      </c>
      <c r="D11" s="1">
        <v>92.0</v>
      </c>
      <c r="E11" s="1">
        <v>1.0</v>
      </c>
      <c r="F11" s="1">
        <v>1.0</v>
      </c>
      <c r="G11" s="1">
        <v>3.0</v>
      </c>
      <c r="H11" s="1">
        <v>5.0</v>
      </c>
      <c r="I11" s="1">
        <v>6.0</v>
      </c>
      <c r="J11" s="1">
        <v>10.0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8.0</v>
      </c>
      <c r="D13" s="1">
        <v>0.0</v>
      </c>
      <c r="E13" s="1">
        <v>4.0</v>
      </c>
      <c r="F13" s="1">
        <v>-7.0</v>
      </c>
      <c r="G13" s="1">
        <v>26.0</v>
      </c>
      <c r="H13" s="1">
        <v>-5.0</v>
      </c>
      <c r="I13" s="1">
        <v>16.0</v>
      </c>
      <c r="J13" s="1">
        <v>-31.0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-18.0</v>
      </c>
      <c r="I14" s="1">
        <v>-1.0</v>
      </c>
      <c r="J14" s="1">
        <v>-57.0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29.0</v>
      </c>
      <c r="C15" s="1">
        <v>1.0</v>
      </c>
      <c r="D15" s="1">
        <v>22.0</v>
      </c>
      <c r="E15" s="1">
        <v>-4.0</v>
      </c>
      <c r="F15" s="1">
        <v>1.0</v>
      </c>
      <c r="G15" s="1">
        <v>74.0</v>
      </c>
      <c r="H15" s="1">
        <v>85.0</v>
      </c>
      <c r="I15" s="1">
        <v>-1.0</v>
      </c>
      <c r="J15" s="1">
        <v>29.0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2.0</v>
      </c>
      <c r="C16" s="1">
        <v>1.0</v>
      </c>
      <c r="D16" s="1">
        <v>2.0</v>
      </c>
      <c r="E16" s="1">
        <v>-63.0</v>
      </c>
      <c r="F16" s="1">
        <v>0.0</v>
      </c>
      <c r="G16" s="1">
        <v>-2.0</v>
      </c>
      <c r="H16" s="1">
        <v>-27.0</v>
      </c>
      <c r="I16" s="1">
        <v>2.0</v>
      </c>
      <c r="J16" s="1">
        <v>-1.0</v>
      </c>
      <c r="K16" s="1">
        <v>67.0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-4.0</v>
      </c>
      <c r="D17" s="1">
        <v>-7.0</v>
      </c>
      <c r="E17" s="1">
        <v>-13.0</v>
      </c>
      <c r="F17" s="1">
        <v>-11.0</v>
      </c>
      <c r="G17" s="1">
        <v>-19.0</v>
      </c>
      <c r="H17" s="1">
        <v>-25.0</v>
      </c>
      <c r="I17" s="1">
        <v>-35.0</v>
      </c>
      <c r="J17" s="1">
        <v>-45.0</v>
      </c>
      <c r="K17" s="1">
        <v>-23.0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-50.0</v>
      </c>
      <c r="D18" s="1">
        <v>-10.0</v>
      </c>
      <c r="E18" s="1">
        <v>-9.0</v>
      </c>
      <c r="F18" s="1">
        <v>-3.0</v>
      </c>
      <c r="G18" s="1">
        <v>-91.0</v>
      </c>
      <c r="H18" s="1">
        <v>-1.0</v>
      </c>
      <c r="I18" s="1">
        <v>-2.0</v>
      </c>
      <c r="J18" s="1">
        <v>-4.0</v>
      </c>
      <c r="K18" s="1">
        <v>-28.0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-6.0</v>
      </c>
      <c r="I20" s="1">
        <v>-11.0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1.0</v>
      </c>
      <c r="C21" s="1">
        <v>81.0</v>
      </c>
      <c r="D21" s="1">
        <v>0.0</v>
      </c>
      <c r="E21" s="1">
        <v>93.0</v>
      </c>
      <c r="F21" s="1">
        <v>0.0</v>
      </c>
      <c r="G21" s="1">
        <v>-11.0</v>
      </c>
      <c r="H21" s="1">
        <v>-4.0</v>
      </c>
      <c r="I21" s="1">
        <v>0.0</v>
      </c>
      <c r="J21" s="1">
        <v>0.0</v>
      </c>
      <c r="K21" s="1">
        <v>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-7.0</v>
      </c>
      <c r="E22" s="1">
        <v>0.0</v>
      </c>
      <c r="F22" s="1">
        <v>0.0</v>
      </c>
      <c r="G22" s="1">
        <v>-25.0</v>
      </c>
      <c r="H22" s="1">
        <v>0.0</v>
      </c>
      <c r="I22" s="1">
        <v>0.0</v>
      </c>
      <c r="J22" s="1">
        <v>0.0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31.0</v>
      </c>
      <c r="D23" s="1">
        <v>-18.0</v>
      </c>
      <c r="E23" s="1">
        <v>84.0</v>
      </c>
      <c r="F23" s="1">
        <v>-3.0</v>
      </c>
      <c r="G23" s="1">
        <v>-12.0</v>
      </c>
      <c r="H23" s="1">
        <v>-11.0</v>
      </c>
      <c r="I23" s="1">
        <v>-13.0</v>
      </c>
      <c r="J23" s="1">
        <v>-4.0</v>
      </c>
      <c r="K23" s="1">
        <v>-93.0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1.0</v>
      </c>
      <c r="F24" s="1">
        <v>0.0</v>
      </c>
      <c r="G24" s="1">
        <v>3.0</v>
      </c>
      <c r="H24" s="1">
        <v>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1.0</v>
      </c>
      <c r="F25" s="1">
        <v>0.0</v>
      </c>
      <c r="G25" s="1">
        <v>3.0</v>
      </c>
      <c r="H25" s="1">
        <v>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-11.0</v>
      </c>
      <c r="E26" s="1">
        <v>-39.0</v>
      </c>
      <c r="F26" s="1">
        <v>-1.0</v>
      </c>
      <c r="G26" s="1">
        <v>-1.0</v>
      </c>
      <c r="H26" s="1">
        <v>-44.0</v>
      </c>
      <c r="I26" s="1">
        <v>-1.0</v>
      </c>
      <c r="J26" s="1">
        <v>-1.0</v>
      </c>
      <c r="K26" s="1">
        <v>-11.0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-11.0</v>
      </c>
      <c r="E27" s="1">
        <v>-39.0</v>
      </c>
      <c r="F27" s="1">
        <v>-1.0</v>
      </c>
      <c r="G27" s="1">
        <v>-1.0</v>
      </c>
      <c r="H27" s="1">
        <v>-44.0</v>
      </c>
      <c r="I27" s="1">
        <v>-1.0</v>
      </c>
      <c r="J27" s="1">
        <v>-1.0</v>
      </c>
      <c r="K27" s="1">
        <v>-11.0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11.0</v>
      </c>
      <c r="D28" s="1">
        <v>10.0</v>
      </c>
      <c r="E28" s="1">
        <v>8.0</v>
      </c>
      <c r="F28" s="1">
        <v>13.0</v>
      </c>
      <c r="G28" s="1">
        <v>49.0</v>
      </c>
      <c r="H28" s="1">
        <v>22.0</v>
      </c>
      <c r="I28" s="1">
        <v>83.0</v>
      </c>
      <c r="J28" s="1">
        <v>32.0</v>
      </c>
      <c r="K28" s="1">
        <v>13.0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-1.0</v>
      </c>
      <c r="I29" s="1">
        <v>-23.0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4.0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-77.0</v>
      </c>
      <c r="E32" s="1">
        <v>0.0</v>
      </c>
      <c r="F32" s="1">
        <v>-35.0</v>
      </c>
      <c r="G32" s="1">
        <v>-3.0</v>
      </c>
      <c r="H32" s="1">
        <v>-13.0</v>
      </c>
      <c r="I32" s="1">
        <v>-3.0</v>
      </c>
      <c r="J32" s="1">
        <v>-48.0</v>
      </c>
      <c r="K32" s="1">
        <v>-42.0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11.0</v>
      </c>
      <c r="D33" s="1">
        <v>9.0</v>
      </c>
      <c r="E33" s="1">
        <v>9.0</v>
      </c>
      <c r="F33" s="1">
        <v>12.0</v>
      </c>
      <c r="G33" s="1">
        <v>47.0</v>
      </c>
      <c r="H33" s="1">
        <v>22.0</v>
      </c>
      <c r="I33" s="1">
        <v>78.0</v>
      </c>
      <c r="J33" s="1">
        <v>35.0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15.0</v>
      </c>
      <c r="C34" s="1">
        <v>7.0</v>
      </c>
      <c r="D34" s="1">
        <v>2.0</v>
      </c>
      <c r="E34" s="1">
        <v>-2.0</v>
      </c>
      <c r="F34" s="1">
        <v>43.0</v>
      </c>
      <c r="G34" s="1">
        <v>15.0</v>
      </c>
      <c r="H34" s="1">
        <v>-14.0</v>
      </c>
      <c r="I34" s="1">
        <v>28.0</v>
      </c>
      <c r="J34" s="1">
        <v>-14.0</v>
      </c>
      <c r="K34" s="1">
        <v>-12.0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13.0</v>
      </c>
      <c r="F36" s="1">
        <v>14.0</v>
      </c>
      <c r="G36" s="1">
        <v>17.0</v>
      </c>
      <c r="H36" s="1">
        <v>20.0</v>
      </c>
      <c r="I36" s="1">
        <v>11.0</v>
      </c>
      <c r="J36" s="1">
        <v>2.0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24.0</v>
      </c>
      <c r="C37" s="1">
        <v>-8.0</v>
      </c>
      <c r="D37" s="1">
        <v>-3.0</v>
      </c>
      <c r="E37" s="1">
        <v>-10.0</v>
      </c>
      <c r="F37" s="1">
        <v>-6.0</v>
      </c>
      <c r="G37" s="1">
        <v>-12.0</v>
      </c>
      <c r="H37" s="1">
        <v>-11.0</v>
      </c>
      <c r="I37" s="1">
        <v>-14.0</v>
      </c>
      <c r="J37" s="1">
        <v>-11.0</v>
      </c>
      <c r="K37" s="1">
        <v>-6.0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24.0</v>
      </c>
      <c r="C38" s="1">
        <v>-8.0</v>
      </c>
      <c r="D38" s="1">
        <v>-3.0</v>
      </c>
      <c r="E38" s="1">
        <v>-10.0</v>
      </c>
      <c r="F38" s="1">
        <v>-6.0</v>
      </c>
      <c r="G38" s="1">
        <v>-12.0</v>
      </c>
      <c r="H38" s="1">
        <v>-11.0</v>
      </c>
      <c r="I38" s="1">
        <v>-14.0</v>
      </c>
      <c r="J38" s="1">
        <v>-11.0</v>
      </c>
      <c r="K38" s="1">
        <v>-6.0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-2.0</v>
      </c>
      <c r="C39" s="1">
        <v>4.0</v>
      </c>
      <c r="D39" s="1">
        <v>-1.0</v>
      </c>
      <c r="E39" s="1">
        <v>64.0</v>
      </c>
      <c r="F39" s="1">
        <v>-1.0</v>
      </c>
      <c r="G39" s="1">
        <v>1.0</v>
      </c>
      <c r="H39" s="1">
        <v>-2.0</v>
      </c>
      <c r="I39" s="1">
        <v>-4.0</v>
      </c>
      <c r="J39" s="1">
        <v>51.0</v>
      </c>
      <c r="K39" s="1">
        <v>91.0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0.0</v>
      </c>
      <c r="D40" s="1">
        <v>-11.0</v>
      </c>
      <c r="E40" s="1">
        <v>1.0</v>
      </c>
      <c r="F40" s="1">
        <v>-1.0</v>
      </c>
      <c r="G40" s="1">
        <v>1.0</v>
      </c>
      <c r="H40" s="1">
        <v>69.0</v>
      </c>
      <c r="I40" s="1">
        <v>-1.0</v>
      </c>
      <c r="J40" s="1">
        <v>-1.0</v>
      </c>
      <c r="K40" s="1">
        <v>-11.0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25.0</v>
      </c>
      <c r="C3" s="1">
        <v>8.0</v>
      </c>
      <c r="D3" s="1">
        <v>10.0</v>
      </c>
      <c r="E3" s="1">
        <v>7.0</v>
      </c>
      <c r="F3" s="1">
        <v>8.0</v>
      </c>
      <c r="G3" s="1">
        <v>22.0</v>
      </c>
      <c r="H3" s="1">
        <v>7.0</v>
      </c>
      <c r="I3" s="1">
        <v>35.0</v>
      </c>
      <c r="J3" s="1">
        <v>19.0</v>
      </c>
      <c r="K3" s="1">
        <v>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3.0</v>
      </c>
      <c r="C4" s="1">
        <v>2.0</v>
      </c>
      <c r="D4" s="1">
        <v>2.0</v>
      </c>
      <c r="E4" s="1">
        <v>76.0</v>
      </c>
      <c r="F4" s="1">
        <v>42.0</v>
      </c>
      <c r="G4" s="1">
        <v>37.0</v>
      </c>
      <c r="H4" s="1">
        <v>67.0</v>
      </c>
      <c r="I4" s="1">
        <v>90.0</v>
      </c>
      <c r="J4" s="1">
        <v>43.0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3.0</v>
      </c>
      <c r="C5" s="1">
        <v>10.0</v>
      </c>
      <c r="D5" s="1">
        <v>12.0</v>
      </c>
      <c r="E5" s="1">
        <v>8.0</v>
      </c>
      <c r="F5" s="1">
        <v>8.0</v>
      </c>
      <c r="G5" s="1">
        <v>22.0</v>
      </c>
      <c r="H5" s="1">
        <v>7.0</v>
      </c>
      <c r="I5" s="1">
        <v>36.0</v>
      </c>
      <c r="J5" s="1">
        <v>20.0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20.0</v>
      </c>
      <c r="I6" s="1">
        <v>1.0</v>
      </c>
      <c r="J6" s="1">
        <v>2.0</v>
      </c>
      <c r="K6" s="1">
        <v>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20.0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20.0</v>
      </c>
      <c r="I8" s="1">
        <v>1.0</v>
      </c>
      <c r="J8" s="1">
        <v>2.0</v>
      </c>
      <c r="K8" s="1">
        <v>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30.0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11.0</v>
      </c>
      <c r="C10" s="1">
        <v>2.0</v>
      </c>
      <c r="D10" s="1">
        <v>28.0</v>
      </c>
      <c r="E10" s="1">
        <v>16.0</v>
      </c>
      <c r="F10" s="1">
        <v>18.0</v>
      </c>
      <c r="G10" s="1">
        <v>8.0</v>
      </c>
      <c r="H10" s="1">
        <v>26.0</v>
      </c>
      <c r="I10" s="1">
        <v>24.0</v>
      </c>
      <c r="J10" s="1">
        <v>97.0</v>
      </c>
      <c r="K10" s="1">
        <v>64.0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36.0</v>
      </c>
      <c r="D11" s="1">
        <v>0.0</v>
      </c>
      <c r="E11" s="1">
        <v>0.0</v>
      </c>
      <c r="F11" s="1">
        <v>0.0</v>
      </c>
      <c r="G11" s="1">
        <v>42.0</v>
      </c>
      <c r="H11" s="1">
        <v>94.0</v>
      </c>
      <c r="I11" s="1">
        <v>45.0</v>
      </c>
      <c r="J11" s="1">
        <v>2.0</v>
      </c>
      <c r="K11" s="1">
        <v>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3.0</v>
      </c>
      <c r="C12" s="1">
        <v>10.0</v>
      </c>
      <c r="D12" s="1">
        <v>12.0</v>
      </c>
      <c r="E12" s="1">
        <v>8.0</v>
      </c>
      <c r="F12" s="1">
        <v>8.0</v>
      </c>
      <c r="G12" s="1">
        <v>22.0</v>
      </c>
      <c r="H12" s="1">
        <v>9.0</v>
      </c>
      <c r="I12" s="1">
        <v>39.0</v>
      </c>
      <c r="J12" s="1">
        <v>25.0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25.0</v>
      </c>
      <c r="C13" s="1">
        <v>75.0</v>
      </c>
      <c r="D13" s="1">
        <v>1.0</v>
      </c>
      <c r="E13" s="1">
        <v>1.0</v>
      </c>
      <c r="F13" s="1">
        <v>1.0</v>
      </c>
      <c r="G13" s="1">
        <v>4.0</v>
      </c>
      <c r="H13" s="1">
        <v>7.0</v>
      </c>
      <c r="I13" s="1">
        <v>11.0</v>
      </c>
      <c r="J13" s="1">
        <v>15.0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-13.0</v>
      </c>
      <c r="C14" s="1">
        <v>-17.0</v>
      </c>
      <c r="D14" s="1">
        <v>-31.0</v>
      </c>
      <c r="E14" s="1">
        <v>-65.0</v>
      </c>
      <c r="F14" s="1">
        <v>-94.0</v>
      </c>
      <c r="G14" s="1">
        <v>-34.0</v>
      </c>
      <c r="H14" s="1">
        <v>-1.0</v>
      </c>
      <c r="I14" s="1">
        <v>-2.0</v>
      </c>
      <c r="J14" s="1">
        <v>-4.0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11.0</v>
      </c>
      <c r="C15" s="1">
        <v>57.0</v>
      </c>
      <c r="D15" s="1">
        <v>68.0</v>
      </c>
      <c r="E15" s="1">
        <v>82.0</v>
      </c>
      <c r="F15" s="1">
        <v>61.0</v>
      </c>
      <c r="G15" s="1">
        <v>3.0</v>
      </c>
      <c r="H15" s="1">
        <v>6.0</v>
      </c>
      <c r="I15" s="1">
        <v>8.0</v>
      </c>
      <c r="J15" s="1">
        <v>10.0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10.0</v>
      </c>
      <c r="H16" s="1">
        <v>13.0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9.0</v>
      </c>
      <c r="I17" s="1">
        <v>18.0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1.0</v>
      </c>
      <c r="C18" s="1">
        <v>1.0</v>
      </c>
      <c r="D18" s="1">
        <v>98.0</v>
      </c>
      <c r="E18" s="1">
        <v>74.0</v>
      </c>
      <c r="F18" s="1" t="s">
        <v>82</v>
      </c>
      <c r="G18" s="1">
        <v>0.0</v>
      </c>
      <c r="H18" s="1">
        <v>15.0</v>
      </c>
      <c r="I18" s="1">
        <v>91.0</v>
      </c>
      <c r="J18" s="1">
        <v>61.0</v>
      </c>
      <c r="K18" s="1">
        <v>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0.0</v>
      </c>
      <c r="D20" s="1">
        <v>7.0</v>
      </c>
      <c r="E20" s="1">
        <v>12.0</v>
      </c>
      <c r="F20" s="1">
        <v>26.0</v>
      </c>
      <c r="G20" s="1">
        <v>2.0</v>
      </c>
      <c r="H20" s="1">
        <v>2.0</v>
      </c>
      <c r="I20" s="1">
        <v>1.0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6.0</v>
      </c>
      <c r="C21" s="1">
        <v>12.0</v>
      </c>
      <c r="D21" s="1">
        <v>14.0</v>
      </c>
      <c r="E21" s="1">
        <v>10.0</v>
      </c>
      <c r="F21" s="1">
        <v>9.0</v>
      </c>
      <c r="G21" s="1">
        <v>39.0</v>
      </c>
      <c r="H21" s="1">
        <v>55.0</v>
      </c>
      <c r="I21" s="1">
        <v>160.0</v>
      </c>
      <c r="J21" s="1">
        <v>100.0</v>
      </c>
      <c r="K21" s="1">
        <v>74.0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14.0</v>
      </c>
      <c r="C23" s="1">
        <v>28.0</v>
      </c>
      <c r="D23" s="1">
        <v>42.0</v>
      </c>
      <c r="E23" s="1">
        <v>17.0</v>
      </c>
      <c r="F23" s="1">
        <v>16.0</v>
      </c>
      <c r="G23" s="1">
        <v>46.0</v>
      </c>
      <c r="H23" s="1">
        <v>43.0</v>
      </c>
      <c r="I23" s="1">
        <v>2.0</v>
      </c>
      <c r="J23" s="1">
        <v>1.0</v>
      </c>
      <c r="K23" s="1">
        <v>95.0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6.0</v>
      </c>
      <c r="C24" s="1">
        <v>2.0</v>
      </c>
      <c r="D24" s="1">
        <v>3.0</v>
      </c>
      <c r="E24" s="1">
        <v>3.0</v>
      </c>
      <c r="F24" s="1">
        <v>4.0</v>
      </c>
      <c r="G24" s="1">
        <v>2.0</v>
      </c>
      <c r="H24" s="1">
        <v>5.0</v>
      </c>
      <c r="I24" s="1">
        <v>5.0</v>
      </c>
      <c r="J24" s="1">
        <v>5.0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80.0</v>
      </c>
      <c r="F25" s="1">
        <v>80.0</v>
      </c>
      <c r="G25" s="1">
        <v>1.0</v>
      </c>
      <c r="H25" s="1">
        <v>2.0</v>
      </c>
      <c r="I25" s="1">
        <v>1.0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20.0</v>
      </c>
      <c r="E26" s="1">
        <v>33.0</v>
      </c>
      <c r="F26" s="1">
        <v>38.0</v>
      </c>
      <c r="G26" s="1">
        <v>23.0</v>
      </c>
      <c r="H26" s="1">
        <v>42.0</v>
      </c>
      <c r="I26" s="1">
        <v>81.0</v>
      </c>
      <c r="J26" s="1">
        <v>81.0</v>
      </c>
      <c r="K26" s="1">
        <v>66.0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1.0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60.0</v>
      </c>
      <c r="I28" s="1">
        <v>3.0</v>
      </c>
      <c r="J28" s="1">
        <v>4.0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7.0</v>
      </c>
      <c r="C29" s="1">
        <v>2.0</v>
      </c>
      <c r="D29" s="1">
        <v>4.0</v>
      </c>
      <c r="E29" s="1">
        <v>4.0</v>
      </c>
      <c r="F29" s="1">
        <v>5.0</v>
      </c>
      <c r="G29" s="1">
        <v>4.0</v>
      </c>
      <c r="H29" s="1">
        <v>9.0</v>
      </c>
      <c r="I29" s="1">
        <v>14.0</v>
      </c>
      <c r="J29" s="1">
        <v>12.0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0.0</v>
      </c>
      <c r="D30" s="1">
        <v>0.0</v>
      </c>
      <c r="E30" s="1">
        <v>1.0</v>
      </c>
      <c r="F30" s="1">
        <v>34.0</v>
      </c>
      <c r="G30" s="1">
        <v>1.0</v>
      </c>
      <c r="H30" s="1">
        <v>1.0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31.0</v>
      </c>
      <c r="E31" s="1">
        <v>28.0</v>
      </c>
      <c r="F31" s="1">
        <v>18.0</v>
      </c>
      <c r="G31" s="1">
        <v>2.0</v>
      </c>
      <c r="H31" s="1">
        <v>4.0</v>
      </c>
      <c r="I31" s="1">
        <v>3.0</v>
      </c>
      <c r="J31" s="1">
        <v>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7.0</v>
      </c>
      <c r="I32" s="1">
        <v>76.0</v>
      </c>
      <c r="J32" s="1">
        <v>45.0</v>
      </c>
      <c r="K32" s="1">
        <v>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7.0</v>
      </c>
      <c r="C33" s="1">
        <v>2.0</v>
      </c>
      <c r="D33" s="1">
        <v>4.0</v>
      </c>
      <c r="E33" s="1">
        <v>5.0</v>
      </c>
      <c r="F33" s="1">
        <v>6.0</v>
      </c>
      <c r="G33" s="1">
        <v>9.0</v>
      </c>
      <c r="H33" s="1">
        <v>21.0</v>
      </c>
      <c r="I33" s="1">
        <v>94.0</v>
      </c>
      <c r="J33" s="1">
        <v>60.0</v>
      </c>
      <c r="K33" s="1">
        <v>49.0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5.0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5.0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15.0</v>
      </c>
      <c r="C36" s="1">
        <v>34.0</v>
      </c>
      <c r="D36" s="1">
        <v>45.0</v>
      </c>
      <c r="E36" s="1">
        <v>59.0</v>
      </c>
      <c r="F36" s="1">
        <v>74.0</v>
      </c>
      <c r="G36" s="1">
        <v>125.0</v>
      </c>
      <c r="H36" s="1">
        <v>157.0</v>
      </c>
      <c r="I36" s="1">
        <v>253.0</v>
      </c>
      <c r="J36" s="1">
        <v>295.0</v>
      </c>
      <c r="K36" s="1">
        <v>310.0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-15.0</v>
      </c>
      <c r="C37" s="1">
        <v>-24.0</v>
      </c>
      <c r="D37" s="1">
        <v>-35.0</v>
      </c>
      <c r="E37" s="1">
        <v>-54.0</v>
      </c>
      <c r="F37" s="1">
        <v>-71.0</v>
      </c>
      <c r="G37" s="1">
        <v>-93.0</v>
      </c>
      <c r="H37" s="1">
        <v>-124.0</v>
      </c>
      <c r="I37" s="1">
        <v>-188.0</v>
      </c>
      <c r="J37" s="1">
        <v>-261.0</v>
      </c>
      <c r="K37" s="1">
        <v>-290.0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-82.0</v>
      </c>
      <c r="C38" s="1">
        <v>-35.0</v>
      </c>
      <c r="D38" s="1">
        <v>-65.0</v>
      </c>
      <c r="E38" s="1">
        <v>-88.0</v>
      </c>
      <c r="F38" s="1">
        <v>0.0</v>
      </c>
      <c r="G38" s="1">
        <v>0.0</v>
      </c>
      <c r="H38" s="1">
        <v>0.0</v>
      </c>
      <c r="I38" s="1">
        <v>3.0</v>
      </c>
      <c r="J38" s="1">
        <v>3.0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-1.0</v>
      </c>
      <c r="C39" s="1">
        <v>10.0</v>
      </c>
      <c r="D39" s="1">
        <v>9.0</v>
      </c>
      <c r="E39" s="1">
        <v>4.0</v>
      </c>
      <c r="F39" s="1">
        <v>3.0</v>
      </c>
      <c r="G39" s="1">
        <v>30.0</v>
      </c>
      <c r="H39" s="1">
        <v>33.0</v>
      </c>
      <c r="I39" s="1">
        <v>65.0</v>
      </c>
      <c r="J39" s="1">
        <v>34.0</v>
      </c>
      <c r="K39" s="1">
        <v>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-1.0</v>
      </c>
      <c r="C40" s="1">
        <v>10.0</v>
      </c>
      <c r="D40" s="1">
        <v>9.0</v>
      </c>
      <c r="E40" s="1">
        <v>4.0</v>
      </c>
      <c r="F40" s="1">
        <v>3.0</v>
      </c>
      <c r="G40" s="1">
        <v>30.0</v>
      </c>
      <c r="H40" s="1">
        <v>33.0</v>
      </c>
      <c r="I40" s="1">
        <v>65.0</v>
      </c>
      <c r="J40" s="1">
        <v>39.0</v>
      </c>
      <c r="K40" s="1">
        <v>25.0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6.0</v>
      </c>
      <c r="C41" s="1">
        <v>12.0</v>
      </c>
      <c r="D41" s="1">
        <v>14.0</v>
      </c>
      <c r="E41" s="1">
        <v>10.0</v>
      </c>
      <c r="F41" s="1">
        <v>9.0</v>
      </c>
      <c r="G41" s="1">
        <v>39.0</v>
      </c>
      <c r="H41" s="1">
        <v>55.0</v>
      </c>
      <c r="I41" s="1">
        <v>160.0</v>
      </c>
      <c r="J41" s="1">
        <v>100.0</v>
      </c>
      <c r="K41" s="1">
        <v>74.0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91.0</v>
      </c>
      <c r="C43" s="1">
        <v>1.0</v>
      </c>
      <c r="D43" s="1">
        <v>1.0</v>
      </c>
      <c r="E43" s="1">
        <v>1.0</v>
      </c>
      <c r="F43" s="1">
        <v>2.0</v>
      </c>
      <c r="G43" s="1">
        <v>3.0</v>
      </c>
      <c r="H43" s="1">
        <v>4.0</v>
      </c>
      <c r="I43" s="1">
        <v>4.0</v>
      </c>
      <c r="J43" s="1">
        <v>5.0</v>
      </c>
      <c r="K43" s="1">
        <v>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91.0</v>
      </c>
      <c r="C44" s="1">
        <v>1.0</v>
      </c>
      <c r="D44" s="1">
        <v>1.0</v>
      </c>
      <c r="E44" s="1">
        <v>1.0</v>
      </c>
      <c r="F44" s="1">
        <v>2.0</v>
      </c>
      <c r="G44" s="1">
        <v>2.0</v>
      </c>
      <c r="H44" s="1">
        <v>3.0</v>
      </c>
      <c r="I44" s="1">
        <v>4.0</v>
      </c>
      <c r="J44" s="1">
        <v>5.0</v>
      </c>
      <c r="K44" s="1">
        <v>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109</v>
      </c>
      <c r="C45" s="1" t="s">
        <v>110</v>
      </c>
      <c r="D45" s="1" t="s">
        <v>111</v>
      </c>
      <c r="E45" s="1" t="s">
        <v>112</v>
      </c>
      <c r="F45" s="1" t="s">
        <v>113</v>
      </c>
      <c r="G45" s="1" t="s">
        <v>114</v>
      </c>
      <c r="H45" s="1" t="s">
        <v>115</v>
      </c>
      <c r="I45" s="1" t="s">
        <v>116</v>
      </c>
      <c r="J45" s="1" t="s">
        <v>117</v>
      </c>
      <c r="K45" s="1" t="s">
        <v>118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-2.0</v>
      </c>
      <c r="C46" s="1">
        <v>9.0</v>
      </c>
      <c r="D46" s="1">
        <v>8.0</v>
      </c>
      <c r="E46" s="1">
        <v>3.0</v>
      </c>
      <c r="F46" s="1">
        <v>3.0</v>
      </c>
      <c r="G46" s="1">
        <v>30.0</v>
      </c>
      <c r="H46" s="1">
        <v>9.0</v>
      </c>
      <c r="I46" s="1">
        <v>-44.0</v>
      </c>
      <c r="J46" s="1">
        <v>-27.0</v>
      </c>
      <c r="K46" s="1">
        <v>-36.0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 t="s">
        <v>121</v>
      </c>
      <c r="C47" s="1" t="s">
        <v>122</v>
      </c>
      <c r="D47" s="1" t="s">
        <v>123</v>
      </c>
      <c r="E47" s="1" t="s">
        <v>124</v>
      </c>
      <c r="F47" s="1" t="s">
        <v>113</v>
      </c>
      <c r="G47" s="1" t="s">
        <v>114</v>
      </c>
      <c r="H47" s="1" t="s">
        <v>125</v>
      </c>
      <c r="I47" s="1" t="s">
        <v>126</v>
      </c>
      <c r="J47" s="1" t="s">
        <v>127</v>
      </c>
      <c r="K47" s="1" t="s">
        <v>128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 t="s">
        <v>82</v>
      </c>
      <c r="C48" s="1" t="s">
        <v>82</v>
      </c>
      <c r="D48" s="1">
        <v>51.0</v>
      </c>
      <c r="E48" s="1">
        <v>2.0</v>
      </c>
      <c r="F48" s="1">
        <v>1.0</v>
      </c>
      <c r="G48" s="1">
        <v>5.0</v>
      </c>
      <c r="H48" s="1">
        <v>8.0</v>
      </c>
      <c r="I48" s="1">
        <v>5.0</v>
      </c>
      <c r="J48" s="1">
        <v>3.0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-3.0</v>
      </c>
      <c r="C49" s="1">
        <v>-10.0</v>
      </c>
      <c r="D49" s="1">
        <v>-11.0</v>
      </c>
      <c r="E49" s="1">
        <v>-5.0</v>
      </c>
      <c r="F49" s="1">
        <v>-6.0</v>
      </c>
      <c r="G49" s="1">
        <v>-16.0</v>
      </c>
      <c r="H49" s="1">
        <v>81.0</v>
      </c>
      <c r="I49" s="1">
        <v>-30.0</v>
      </c>
      <c r="J49" s="1">
        <v>-16.0</v>
      </c>
      <c r="K49" s="1">
        <v>-6.0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22.0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10.0</v>
      </c>
      <c r="H51" s="1">
        <v>13.0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0.0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30.0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25.0</v>
      </c>
      <c r="C54" s="1">
        <v>75.0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6.0</v>
      </c>
      <c r="J54" s="1">
        <v>9.0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0.0</v>
      </c>
      <c r="C55" s="1">
        <v>9.0</v>
      </c>
      <c r="D55" s="1">
        <v>15.0</v>
      </c>
      <c r="E55" s="1">
        <v>16.0</v>
      </c>
      <c r="F55" s="1">
        <v>12.0</v>
      </c>
      <c r="G55" s="1">
        <v>33.0</v>
      </c>
      <c r="H55" s="1">
        <v>51.0</v>
      </c>
      <c r="I55" s="1">
        <v>110.0</v>
      </c>
      <c r="J55" s="1">
        <v>75.0</v>
      </c>
      <c r="K55" s="1">
        <v>43.0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0.0</v>
      </c>
      <c r="C56" s="1">
        <v>1.0</v>
      </c>
      <c r="D56" s="1">
        <v>1.0</v>
      </c>
      <c r="E56" s="1">
        <v>0.0</v>
      </c>
      <c r="F56" s="1">
        <v>0.0</v>
      </c>
      <c r="G56" s="1">
        <v>0.0</v>
      </c>
      <c r="H56" s="1">
        <v>0.0</v>
      </c>
      <c r="I56" s="1">
        <v>5.0</v>
      </c>
      <c r="J56" s="1">
        <v>1.0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15.0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1.0</v>
      </c>
      <c r="I2" s="1">
        <v>7.0</v>
      </c>
      <c r="J2" s="1">
        <v>95.0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1.0</v>
      </c>
      <c r="I3" s="1">
        <v>7.0</v>
      </c>
      <c r="J3" s="1">
        <v>95.0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1.0</v>
      </c>
      <c r="I4" s="1">
        <v>4.0</v>
      </c>
      <c r="J4" s="1">
        <v>88.0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-63.0</v>
      </c>
      <c r="I5" s="1">
        <v>3.0</v>
      </c>
      <c r="J5" s="1">
        <v>7.0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1.0</v>
      </c>
      <c r="C6" s="1">
        <v>4.0</v>
      </c>
      <c r="D6" s="1">
        <v>5.0</v>
      </c>
      <c r="E6" s="1">
        <v>11.0</v>
      </c>
      <c r="F6" s="1">
        <v>8.0</v>
      </c>
      <c r="G6" s="1">
        <v>15.0</v>
      </c>
      <c r="H6" s="1">
        <v>21.0</v>
      </c>
      <c r="I6" s="1">
        <v>31.0</v>
      </c>
      <c r="J6" s="1">
        <v>21.0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3.0</v>
      </c>
      <c r="C7" s="1">
        <v>4.0</v>
      </c>
      <c r="D7" s="1">
        <v>5.0</v>
      </c>
      <c r="E7" s="1">
        <v>7.0</v>
      </c>
      <c r="F7" s="1">
        <v>5.0</v>
      </c>
      <c r="G7" s="1">
        <v>6.0</v>
      </c>
      <c r="H7" s="1">
        <v>8.0</v>
      </c>
      <c r="I7" s="1">
        <v>13.0</v>
      </c>
      <c r="J7" s="1">
        <v>7.0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3.0</v>
      </c>
      <c r="J8" s="1">
        <v>9.0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4.0</v>
      </c>
      <c r="C9" s="1">
        <v>8.0</v>
      </c>
      <c r="D9" s="1">
        <v>11.0</v>
      </c>
      <c r="E9" s="1">
        <v>18.0</v>
      </c>
      <c r="F9" s="1">
        <v>14.0</v>
      </c>
      <c r="G9" s="1">
        <v>21.0</v>
      </c>
      <c r="H9" s="1">
        <v>30.0</v>
      </c>
      <c r="I9" s="1">
        <v>47.0</v>
      </c>
      <c r="J9" s="1">
        <v>28.0</v>
      </c>
      <c r="K9" s="1">
        <v>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-4.0</v>
      </c>
      <c r="C10" s="1">
        <v>-8.0</v>
      </c>
      <c r="D10" s="1">
        <v>-11.0</v>
      </c>
      <c r="E10" s="1">
        <v>-18.0</v>
      </c>
      <c r="F10" s="1">
        <v>-14.0</v>
      </c>
      <c r="G10" s="1">
        <v>-21.0</v>
      </c>
      <c r="H10" s="1">
        <v>-31.0</v>
      </c>
      <c r="I10" s="1">
        <v>-44.0</v>
      </c>
      <c r="J10" s="1">
        <v>-28.0</v>
      </c>
      <c r="K10" s="1">
        <v>-22.0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0.0</v>
      </c>
      <c r="C11" s="1">
        <v>-1.0</v>
      </c>
      <c r="D11" s="1">
        <v>-2.0</v>
      </c>
      <c r="E11" s="1">
        <v>-21.0</v>
      </c>
      <c r="F11" s="1">
        <v>-21.0</v>
      </c>
      <c r="G11" s="1">
        <v>0.0</v>
      </c>
      <c r="H11" s="1">
        <v>-25.0</v>
      </c>
      <c r="I11" s="1">
        <v>-20.0</v>
      </c>
      <c r="J11" s="1">
        <v>-7.0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0.0</v>
      </c>
      <c r="C12" s="1">
        <v>0.0</v>
      </c>
      <c r="D12" s="1">
        <v>0.0</v>
      </c>
      <c r="E12" s="1">
        <v>0.0</v>
      </c>
      <c r="F12" s="1">
        <v>9.0</v>
      </c>
      <c r="G12" s="1">
        <v>29.0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0.0</v>
      </c>
      <c r="C13" s="1">
        <v>-1.0</v>
      </c>
      <c r="D13" s="1">
        <v>-2.0</v>
      </c>
      <c r="E13" s="1">
        <v>-21.0</v>
      </c>
      <c r="F13" s="1">
        <v>-12.0</v>
      </c>
      <c r="G13" s="1">
        <v>29.0</v>
      </c>
      <c r="H13" s="1">
        <v>-25.0</v>
      </c>
      <c r="I13" s="1">
        <v>-20.0</v>
      </c>
      <c r="J13" s="1">
        <v>-7.0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-28.0</v>
      </c>
      <c r="H14" s="1">
        <v>-1.0</v>
      </c>
      <c r="I14" s="1">
        <v>-27.0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-1.0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2.0</v>
      </c>
      <c r="I15" s="1">
        <v>-3.0</v>
      </c>
      <c r="J15" s="1">
        <v>-6.0</v>
      </c>
      <c r="K15" s="1">
        <v>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-4.0</v>
      </c>
      <c r="C16" s="1">
        <v>-8.0</v>
      </c>
      <c r="D16" s="1">
        <v>-11.0</v>
      </c>
      <c r="E16" s="1">
        <v>-19.0</v>
      </c>
      <c r="F16" s="1">
        <v>-14.0</v>
      </c>
      <c r="G16" s="1">
        <v>-21.0</v>
      </c>
      <c r="H16" s="1">
        <v>-33.0</v>
      </c>
      <c r="I16" s="1">
        <v>-44.0</v>
      </c>
      <c r="J16" s="1">
        <v>-28.0</v>
      </c>
      <c r="K16" s="1">
        <v>-21.0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-2.0</v>
      </c>
      <c r="I17" s="1">
        <v>-23.0</v>
      </c>
      <c r="J17" s="1">
        <v>-1.0</v>
      </c>
      <c r="K17" s="1">
        <v>-59.0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-18.0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0.0</v>
      </c>
      <c r="E20" s="1">
        <v>-30.0</v>
      </c>
      <c r="F20" s="1">
        <v>-42.0</v>
      </c>
      <c r="G20" s="1">
        <v>-4.0</v>
      </c>
      <c r="H20" s="1">
        <v>29.0</v>
      </c>
      <c r="I20" s="1">
        <v>22.0</v>
      </c>
      <c r="J20" s="1">
        <v>-47.0</v>
      </c>
      <c r="K20" s="1">
        <v>-6.0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0.0</v>
      </c>
      <c r="C22" s="1">
        <v>0.0</v>
      </c>
      <c r="D22" s="1">
        <v>0.0</v>
      </c>
      <c r="E22" s="1">
        <v>0.0</v>
      </c>
      <c r="F22" s="1">
        <v>-62.0</v>
      </c>
      <c r="G22" s="1">
        <v>0.0</v>
      </c>
      <c r="H22" s="1">
        <v>-42.0</v>
      </c>
      <c r="I22" s="1">
        <v>0.0</v>
      </c>
      <c r="J22" s="1">
        <v>0.0</v>
      </c>
      <c r="K22" s="1">
        <v>-6.0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-55.0</v>
      </c>
      <c r="H23" s="1">
        <v>4.0</v>
      </c>
      <c r="I23" s="1">
        <v>-26.0</v>
      </c>
      <c r="J23" s="1">
        <v>31.0</v>
      </c>
      <c r="K23" s="1">
        <v>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-4.0</v>
      </c>
      <c r="C24" s="1">
        <v>-8.0</v>
      </c>
      <c r="D24" s="1">
        <v>-11.0</v>
      </c>
      <c r="E24" s="1">
        <v>-19.0</v>
      </c>
      <c r="F24" s="1">
        <v>-15.0</v>
      </c>
      <c r="G24" s="1">
        <v>-22.0</v>
      </c>
      <c r="H24" s="1">
        <v>-31.0</v>
      </c>
      <c r="I24" s="1">
        <v>-73.0</v>
      </c>
      <c r="J24" s="1">
        <v>-18.0</v>
      </c>
      <c r="K24" s="1">
        <v>-24.0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-1.0</v>
      </c>
      <c r="I25" s="1">
        <v>-9.0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-4.0</v>
      </c>
      <c r="C26" s="1">
        <v>-8.0</v>
      </c>
      <c r="D26" s="1">
        <v>-11.0</v>
      </c>
      <c r="E26" s="1">
        <v>-19.0</v>
      </c>
      <c r="F26" s="1">
        <v>-15.0</v>
      </c>
      <c r="G26" s="1">
        <v>-22.0</v>
      </c>
      <c r="H26" s="1">
        <v>-29.0</v>
      </c>
      <c r="I26" s="1">
        <v>-64.0</v>
      </c>
      <c r="J26" s="1">
        <v>-18.0</v>
      </c>
      <c r="K26" s="1">
        <v>-24.0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-54.0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-4.0</v>
      </c>
      <c r="C28" s="1">
        <v>-8.0</v>
      </c>
      <c r="D28" s="1">
        <v>-11.0</v>
      </c>
      <c r="E28" s="1">
        <v>-19.0</v>
      </c>
      <c r="F28" s="1">
        <v>-15.0</v>
      </c>
      <c r="G28" s="1">
        <v>-22.0</v>
      </c>
      <c r="H28" s="1">
        <v>-29.0</v>
      </c>
      <c r="I28" s="1">
        <v>-64.0</v>
      </c>
      <c r="J28" s="1">
        <v>-72.0</v>
      </c>
      <c r="K28" s="1">
        <v>-27.0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-4.0</v>
      </c>
      <c r="C29" s="1">
        <v>-8.0</v>
      </c>
      <c r="D29" s="1">
        <v>-11.0</v>
      </c>
      <c r="E29" s="1">
        <v>-19.0</v>
      </c>
      <c r="F29" s="1">
        <v>-15.0</v>
      </c>
      <c r="G29" s="1">
        <v>-22.0</v>
      </c>
      <c r="H29" s="1">
        <v>-29.0</v>
      </c>
      <c r="I29" s="1">
        <v>-64.0</v>
      </c>
      <c r="J29" s="1">
        <v>-72.0</v>
      </c>
      <c r="K29" s="1">
        <v>-27.0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52.0</v>
      </c>
      <c r="K30" s="1">
        <v>94.0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>
        <v>-4.0</v>
      </c>
      <c r="C31" s="1">
        <v>-8.0</v>
      </c>
      <c r="D31" s="1">
        <v>-11.0</v>
      </c>
      <c r="E31" s="1">
        <v>-19.0</v>
      </c>
      <c r="F31" s="1">
        <v>-15.0</v>
      </c>
      <c r="G31" s="1">
        <v>-22.0</v>
      </c>
      <c r="H31" s="1">
        <v>-29.0</v>
      </c>
      <c r="I31" s="1">
        <v>-64.0</v>
      </c>
      <c r="J31" s="1">
        <v>-73.0</v>
      </c>
      <c r="K31" s="1">
        <v>-28.0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>
        <v>-4.0</v>
      </c>
      <c r="C32" s="1">
        <v>-8.0</v>
      </c>
      <c r="D32" s="1">
        <v>-11.0</v>
      </c>
      <c r="E32" s="1">
        <v>-19.0</v>
      </c>
      <c r="F32" s="1">
        <v>-15.0</v>
      </c>
      <c r="G32" s="1">
        <v>-22.0</v>
      </c>
      <c r="H32" s="1">
        <v>-29.0</v>
      </c>
      <c r="I32" s="1">
        <v>-64.0</v>
      </c>
      <c r="J32" s="1">
        <v>-19.0</v>
      </c>
      <c r="K32" s="1">
        <v>-25.0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172</v>
      </c>
      <c r="C34" s="1" t="s">
        <v>173</v>
      </c>
      <c r="D34" s="1" t="s">
        <v>174</v>
      </c>
      <c r="E34" s="1" t="s">
        <v>175</v>
      </c>
      <c r="F34" s="1" t="s">
        <v>173</v>
      </c>
      <c r="G34" s="1" t="s">
        <v>176</v>
      </c>
      <c r="H34" s="1" t="s">
        <v>177</v>
      </c>
      <c r="I34" s="1" t="s">
        <v>178</v>
      </c>
      <c r="J34" s="1" t="s">
        <v>179</v>
      </c>
      <c r="K34" s="1" t="s">
        <v>180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172</v>
      </c>
      <c r="C35" s="1" t="s">
        <v>173</v>
      </c>
      <c r="D35" s="1" t="s">
        <v>174</v>
      </c>
      <c r="E35" s="1" t="s">
        <v>175</v>
      </c>
      <c r="F35" s="1" t="s">
        <v>173</v>
      </c>
      <c r="G35" s="1" t="s">
        <v>176</v>
      </c>
      <c r="H35" s="1" t="s">
        <v>177</v>
      </c>
      <c r="I35" s="1" t="s">
        <v>178</v>
      </c>
      <c r="J35" s="1" t="s">
        <v>182</v>
      </c>
      <c r="K35" s="1" t="s">
        <v>183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>
        <v>91.0</v>
      </c>
      <c r="C36" s="1">
        <v>1.0</v>
      </c>
      <c r="D36" s="1">
        <v>1.0</v>
      </c>
      <c r="E36" s="1">
        <v>1.0</v>
      </c>
      <c r="F36" s="1">
        <v>1.0</v>
      </c>
      <c r="G36" s="1">
        <v>2.0</v>
      </c>
      <c r="H36" s="1">
        <v>3.0</v>
      </c>
      <c r="I36" s="1">
        <v>4.0</v>
      </c>
      <c r="J36" s="1">
        <v>5.0</v>
      </c>
      <c r="K36" s="1">
        <v>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 t="s">
        <v>172</v>
      </c>
      <c r="C37" s="1" t="s">
        <v>173</v>
      </c>
      <c r="D37" s="1" t="s">
        <v>174</v>
      </c>
      <c r="E37" s="1" t="s">
        <v>175</v>
      </c>
      <c r="F37" s="1" t="s">
        <v>173</v>
      </c>
      <c r="G37" s="1" t="s">
        <v>176</v>
      </c>
      <c r="H37" s="1" t="s">
        <v>177</v>
      </c>
      <c r="I37" s="1" t="s">
        <v>178</v>
      </c>
      <c r="J37" s="1" t="s">
        <v>179</v>
      </c>
      <c r="K37" s="1" t="s">
        <v>180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 t="s">
        <v>172</v>
      </c>
      <c r="C38" s="1" t="s">
        <v>173</v>
      </c>
      <c r="D38" s="1" t="s">
        <v>174</v>
      </c>
      <c r="E38" s="1" t="s">
        <v>175</v>
      </c>
      <c r="F38" s="1" t="s">
        <v>173</v>
      </c>
      <c r="G38" s="1" t="s">
        <v>176</v>
      </c>
      <c r="H38" s="1" t="s">
        <v>177</v>
      </c>
      <c r="I38" s="1" t="s">
        <v>178</v>
      </c>
      <c r="J38" s="1" t="s">
        <v>182</v>
      </c>
      <c r="K38" s="1" t="s">
        <v>183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>
        <v>91.0</v>
      </c>
      <c r="C39" s="1">
        <v>1.0</v>
      </c>
      <c r="D39" s="1">
        <v>1.0</v>
      </c>
      <c r="E39" s="1">
        <v>1.0</v>
      </c>
      <c r="F39" s="1">
        <v>1.0</v>
      </c>
      <c r="G39" s="1">
        <v>2.0</v>
      </c>
      <c r="H39" s="1">
        <v>3.0</v>
      </c>
      <c r="I39" s="1">
        <v>4.0</v>
      </c>
      <c r="J39" s="1">
        <v>5.0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188</v>
      </c>
      <c r="B40" s="1" t="s">
        <v>189</v>
      </c>
      <c r="C40" s="1" t="s">
        <v>190</v>
      </c>
      <c r="D40" s="1" t="s">
        <v>191</v>
      </c>
      <c r="E40" s="1" t="s">
        <v>192</v>
      </c>
      <c r="F40" s="1" t="s">
        <v>193</v>
      </c>
      <c r="G40" s="1" t="s">
        <v>194</v>
      </c>
      <c r="H40" s="1" t="s">
        <v>195</v>
      </c>
      <c r="I40" s="1" t="s">
        <v>196</v>
      </c>
      <c r="J40" s="1" t="s">
        <v>197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199</v>
      </c>
      <c r="B41" s="1" t="s">
        <v>189</v>
      </c>
      <c r="C41" s="1" t="s">
        <v>190</v>
      </c>
      <c r="D41" s="1" t="s">
        <v>191</v>
      </c>
      <c r="E41" s="1" t="s">
        <v>192</v>
      </c>
      <c r="F41" s="1" t="s">
        <v>193</v>
      </c>
      <c r="G41" s="1" t="s">
        <v>194</v>
      </c>
      <c r="H41" s="1" t="s">
        <v>195</v>
      </c>
      <c r="I41" s="1" t="s">
        <v>196</v>
      </c>
      <c r="J41" s="1" t="s">
        <v>197</v>
      </c>
      <c r="K41" s="1" t="s">
        <v>198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-4.0</v>
      </c>
      <c r="C43" s="1">
        <v>-8.0</v>
      </c>
      <c r="D43" s="1">
        <v>-10.0</v>
      </c>
      <c r="E43" s="1">
        <v>-18.0</v>
      </c>
      <c r="F43" s="1">
        <v>-14.0</v>
      </c>
      <c r="G43" s="1">
        <v>-21.0</v>
      </c>
      <c r="H43" s="1">
        <v>-30.0</v>
      </c>
      <c r="I43" s="1">
        <v>-40.0</v>
      </c>
      <c r="J43" s="1">
        <v>-23.0</v>
      </c>
      <c r="K43" s="1">
        <v>-20.0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-4.0</v>
      </c>
      <c r="C44" s="1">
        <v>-8.0</v>
      </c>
      <c r="D44" s="1">
        <v>-10.0</v>
      </c>
      <c r="E44" s="1">
        <v>-18.0</v>
      </c>
      <c r="F44" s="1">
        <v>-14.0</v>
      </c>
      <c r="G44" s="1">
        <v>-21.0</v>
      </c>
      <c r="H44" s="1">
        <v>-31.0</v>
      </c>
      <c r="I44" s="1">
        <v>-40.0</v>
      </c>
      <c r="J44" s="1">
        <v>-25.0</v>
      </c>
      <c r="K44" s="1">
        <v>-22.0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-4.0</v>
      </c>
      <c r="C45" s="1">
        <v>-8.0</v>
      </c>
      <c r="D45" s="1">
        <v>-11.0</v>
      </c>
      <c r="E45" s="1">
        <v>-18.0</v>
      </c>
      <c r="F45" s="1">
        <v>-14.0</v>
      </c>
      <c r="G45" s="1">
        <v>-21.0</v>
      </c>
      <c r="H45" s="1">
        <v>-31.0</v>
      </c>
      <c r="I45" s="1">
        <v>-44.0</v>
      </c>
      <c r="J45" s="1">
        <v>-28.0</v>
      </c>
      <c r="K45" s="1">
        <v>-22.0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-18.0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 t="s">
        <v>205</v>
      </c>
      <c r="I47" s="1" t="s">
        <v>206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-1.0</v>
      </c>
      <c r="I48" s="1">
        <v>-9.0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208</v>
      </c>
      <c r="B49" s="1">
        <v>-3.0</v>
      </c>
      <c r="C49" s="1">
        <v>-5.0</v>
      </c>
      <c r="D49" s="1">
        <v>-6.0</v>
      </c>
      <c r="E49" s="1">
        <v>-11.0</v>
      </c>
      <c r="F49" s="1">
        <v>-9.0</v>
      </c>
      <c r="G49" s="1">
        <v>-13.0</v>
      </c>
      <c r="H49" s="1">
        <v>-20.0</v>
      </c>
      <c r="I49" s="1">
        <v>-27.0</v>
      </c>
      <c r="J49" s="1">
        <v>-18.0</v>
      </c>
      <c r="K49" s="1">
        <v>-13.0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209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210</v>
      </c>
      <c r="B51" s="1">
        <v>0.0</v>
      </c>
      <c r="C51" s="1">
        <v>0.0</v>
      </c>
      <c r="D51" s="1">
        <v>0.0</v>
      </c>
      <c r="E51" s="1">
        <v>2.0</v>
      </c>
      <c r="F51" s="1">
        <v>1.0</v>
      </c>
      <c r="G51" s="1">
        <v>2.0</v>
      </c>
      <c r="H51" s="1">
        <v>6.0</v>
      </c>
      <c r="I51" s="1">
        <v>11.0</v>
      </c>
      <c r="J51" s="1">
        <v>1.0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211</v>
      </c>
      <c r="B52" s="1">
        <v>1.0</v>
      </c>
      <c r="C52" s="1">
        <v>4.0</v>
      </c>
      <c r="D52" s="1">
        <v>5.0</v>
      </c>
      <c r="E52" s="1">
        <v>9.0</v>
      </c>
      <c r="F52" s="1">
        <v>7.0</v>
      </c>
      <c r="G52" s="1">
        <v>12.0</v>
      </c>
      <c r="H52" s="1">
        <v>15.0</v>
      </c>
      <c r="I52" s="1">
        <v>19.0</v>
      </c>
      <c r="J52" s="1">
        <v>20.0</v>
      </c>
      <c r="K52" s="1">
        <v>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212</v>
      </c>
      <c r="B53" s="1">
        <v>3.0</v>
      </c>
      <c r="C53" s="1">
        <v>4.0</v>
      </c>
      <c r="D53" s="1">
        <v>5.0</v>
      </c>
      <c r="E53" s="1">
        <v>7.0</v>
      </c>
      <c r="F53" s="1">
        <v>6.0</v>
      </c>
      <c r="G53" s="1">
        <v>6.0</v>
      </c>
      <c r="H53" s="1">
        <v>9.0</v>
      </c>
      <c r="I53" s="1">
        <v>13.0</v>
      </c>
      <c r="J53" s="1">
        <v>7.0</v>
      </c>
      <c r="K53" s="1">
        <v>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2.0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9.0</v>
      </c>
      <c r="I55" s="1">
        <v>25.0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215</v>
      </c>
      <c r="B56" s="1">
        <v>17.0</v>
      </c>
      <c r="C56" s="1">
        <v>45.0</v>
      </c>
      <c r="D56" s="1">
        <v>31.0</v>
      </c>
      <c r="E56" s="1">
        <v>66.0</v>
      </c>
      <c r="F56" s="1">
        <v>5.0</v>
      </c>
      <c r="G56" s="1">
        <v>61.0</v>
      </c>
      <c r="H56" s="1">
        <v>1.0</v>
      </c>
      <c r="I56" s="1">
        <v>1.0</v>
      </c>
      <c r="J56" s="1">
        <v>77.0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216</v>
      </c>
      <c r="B57" s="1">
        <v>0.0</v>
      </c>
      <c r="C57" s="1">
        <v>0.0</v>
      </c>
      <c r="D57" s="1">
        <v>0.0</v>
      </c>
      <c r="E57" s="1">
        <v>12.0</v>
      </c>
      <c r="F57" s="1">
        <v>27.0</v>
      </c>
      <c r="G57" s="1">
        <v>11.0</v>
      </c>
      <c r="H57" s="1">
        <v>54.0</v>
      </c>
      <c r="I57" s="1">
        <v>1.0</v>
      </c>
      <c r="J57" s="1">
        <v>26.0</v>
      </c>
      <c r="K57" s="1">
        <v>-24.0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217</v>
      </c>
      <c r="B58" s="1">
        <v>14.0</v>
      </c>
      <c r="C58" s="1">
        <v>1.0</v>
      </c>
      <c r="D58" s="1">
        <v>61.0</v>
      </c>
      <c r="E58" s="1">
        <v>84.0</v>
      </c>
      <c r="F58" s="1">
        <v>1.0</v>
      </c>
      <c r="G58" s="1">
        <v>2.0</v>
      </c>
      <c r="H58" s="1">
        <v>3.0</v>
      </c>
      <c r="I58" s="1">
        <v>3.0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218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23.0</v>
      </c>
      <c r="H59" s="1">
        <v>0.0</v>
      </c>
      <c r="I59" s="1">
        <v>0.0</v>
      </c>
      <c r="J59" s="1">
        <v>0.0</v>
      </c>
      <c r="K59" s="1">
        <v>12.0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219</v>
      </c>
      <c r="B60" s="1">
        <v>31.0</v>
      </c>
      <c r="C60" s="1">
        <v>1.0</v>
      </c>
      <c r="D60" s="1">
        <v>92.0</v>
      </c>
      <c r="E60" s="1">
        <v>1.0</v>
      </c>
      <c r="F60" s="1">
        <v>1.0</v>
      </c>
      <c r="G60" s="1">
        <v>3.0</v>
      </c>
      <c r="H60" s="1">
        <v>5.0</v>
      </c>
      <c r="I60" s="1">
        <v>6.0</v>
      </c>
      <c r="J60" s="1">
        <v>6.0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226</v>
      </c>
      <c r="G3" s="1" t="s">
        <v>227</v>
      </c>
      <c r="H3" s="1" t="s">
        <v>228</v>
      </c>
      <c r="I3" s="1" t="s">
        <v>229</v>
      </c>
      <c r="J3" s="1" t="s">
        <v>230</v>
      </c>
      <c r="K3" s="1" t="s">
        <v>231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232</v>
      </c>
      <c r="B4" s="1" t="s">
        <v>233</v>
      </c>
      <c r="C4" s="1" t="s">
        <v>234</v>
      </c>
      <c r="D4" s="1" t="s">
        <v>235</v>
      </c>
      <c r="E4" s="1" t="s">
        <v>236</v>
      </c>
      <c r="F4" s="1" t="s">
        <v>237</v>
      </c>
      <c r="G4" s="1" t="s">
        <v>238</v>
      </c>
      <c r="H4" s="1" t="s">
        <v>239</v>
      </c>
      <c r="I4" s="1" t="s">
        <v>240</v>
      </c>
      <c r="J4" s="1" t="s">
        <v>241</v>
      </c>
      <c r="K4" s="1" t="s">
        <v>242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243</v>
      </c>
      <c r="B5" s="1" t="s">
        <v>244</v>
      </c>
      <c r="C5" s="1" t="s">
        <v>245</v>
      </c>
      <c r="D5" s="1" t="s">
        <v>246</v>
      </c>
      <c r="E5" s="1" t="s">
        <v>247</v>
      </c>
      <c r="F5" s="1" t="s">
        <v>248</v>
      </c>
      <c r="G5" s="1" t="s">
        <v>249</v>
      </c>
      <c r="H5" s="1" t="s">
        <v>250</v>
      </c>
      <c r="I5" s="1" t="s">
        <v>251</v>
      </c>
      <c r="J5" s="1" t="s">
        <v>252</v>
      </c>
      <c r="K5" s="1" t="s">
        <v>253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254</v>
      </c>
      <c r="B6" s="1" t="s">
        <v>244</v>
      </c>
      <c r="C6" s="1" t="s">
        <v>245</v>
      </c>
      <c r="D6" s="1" t="s">
        <v>246</v>
      </c>
      <c r="E6" s="1" t="s">
        <v>247</v>
      </c>
      <c r="F6" s="1" t="s">
        <v>248</v>
      </c>
      <c r="G6" s="1" t="s">
        <v>249</v>
      </c>
      <c r="H6" s="1" t="s">
        <v>250</v>
      </c>
      <c r="I6" s="1" t="s">
        <v>251</v>
      </c>
      <c r="J6" s="1" t="s">
        <v>255</v>
      </c>
      <c r="K6" s="1" t="s">
        <v>256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 t="s">
        <v>259</v>
      </c>
      <c r="I8" s="1" t="s">
        <v>260</v>
      </c>
      <c r="J8" s="1" t="s">
        <v>261</v>
      </c>
      <c r="K8" s="1" t="s">
        <v>262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 t="s">
        <v>264</v>
      </c>
      <c r="J9" s="1">
        <v>0.0</v>
      </c>
      <c r="K9" s="1" t="s">
        <v>265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 t="s">
        <v>267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 t="s">
        <v>269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 t="s">
        <v>271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 t="s">
        <v>273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 t="s">
        <v>273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 t="s">
        <v>273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 t="s">
        <v>277</v>
      </c>
      <c r="J16" s="1">
        <v>0.0</v>
      </c>
      <c r="K16" s="1" t="s">
        <v>278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280</v>
      </c>
      <c r="I17" s="1" t="s">
        <v>281</v>
      </c>
      <c r="J17" s="1">
        <v>0.0</v>
      </c>
      <c r="K17" s="1" t="s">
        <v>282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284</v>
      </c>
      <c r="I18" s="1" t="s">
        <v>285</v>
      </c>
      <c r="J18" s="1">
        <v>0.0</v>
      </c>
      <c r="K18" s="1" t="s">
        <v>286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 t="s">
        <v>288</v>
      </c>
      <c r="I20" s="1" t="s">
        <v>289</v>
      </c>
      <c r="J20" s="1" t="s">
        <v>290</v>
      </c>
      <c r="K20" s="1" t="s">
        <v>291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 t="s">
        <v>293</v>
      </c>
      <c r="I21" s="1" t="s">
        <v>294</v>
      </c>
      <c r="J21" s="1" t="s">
        <v>295</v>
      </c>
      <c r="K21" s="1" t="s">
        <v>296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298</v>
      </c>
      <c r="J22" s="1" t="s">
        <v>299</v>
      </c>
      <c r="K22" s="1" t="s">
        <v>300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302</v>
      </c>
      <c r="B24" s="1" t="s">
        <v>303</v>
      </c>
      <c r="C24" s="1" t="s">
        <v>304</v>
      </c>
      <c r="D24" s="1" t="s">
        <v>305</v>
      </c>
      <c r="E24" s="1" t="s">
        <v>306</v>
      </c>
      <c r="F24" s="1" t="s">
        <v>307</v>
      </c>
      <c r="G24" s="1" t="s">
        <v>308</v>
      </c>
      <c r="H24" s="1" t="s">
        <v>294</v>
      </c>
      <c r="I24" s="1" t="s">
        <v>309</v>
      </c>
      <c r="J24" s="1" t="s">
        <v>310</v>
      </c>
      <c r="K24" s="1" t="s">
        <v>311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312</v>
      </c>
      <c r="B25" s="1" t="s">
        <v>313</v>
      </c>
      <c r="C25" s="1" t="s">
        <v>314</v>
      </c>
      <c r="D25" s="1" t="s">
        <v>315</v>
      </c>
      <c r="E25" s="1" t="s">
        <v>316</v>
      </c>
      <c r="F25" s="1" t="s">
        <v>317</v>
      </c>
      <c r="G25" s="1" t="s">
        <v>318</v>
      </c>
      <c r="H25" s="1" t="s">
        <v>319</v>
      </c>
      <c r="I25" s="1" t="s">
        <v>125</v>
      </c>
      <c r="J25" s="1" t="s">
        <v>320</v>
      </c>
      <c r="K25" s="1" t="s">
        <v>321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322</v>
      </c>
      <c r="B26" s="1" t="s">
        <v>323</v>
      </c>
      <c r="C26" s="1" t="s">
        <v>324</v>
      </c>
      <c r="D26" s="1" t="s">
        <v>325</v>
      </c>
      <c r="E26" s="1" t="s">
        <v>326</v>
      </c>
      <c r="F26" s="1" t="s">
        <v>327</v>
      </c>
      <c r="G26" s="1" t="s">
        <v>328</v>
      </c>
      <c r="H26" s="1" t="s">
        <v>329</v>
      </c>
      <c r="I26" s="1" t="s">
        <v>330</v>
      </c>
      <c r="J26" s="1" t="s">
        <v>331</v>
      </c>
      <c r="K26" s="1" t="s">
        <v>332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334</v>
      </c>
      <c r="J27" s="1" t="s">
        <v>335</v>
      </c>
      <c r="K27" s="1" t="s">
        <v>336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338</v>
      </c>
      <c r="I28" s="1">
        <v>0.0</v>
      </c>
      <c r="J28" s="1" t="s">
        <v>339</v>
      </c>
      <c r="K28" s="1" t="s">
        <v>340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342</v>
      </c>
      <c r="B30" s="1">
        <v>0.0</v>
      </c>
      <c r="C30" s="1">
        <v>0.0</v>
      </c>
      <c r="D30" s="1" t="s">
        <v>343</v>
      </c>
      <c r="E30" s="1" t="s">
        <v>344</v>
      </c>
      <c r="F30" s="1" t="s">
        <v>345</v>
      </c>
      <c r="G30" s="1" t="s">
        <v>346</v>
      </c>
      <c r="H30" s="1" t="s">
        <v>347</v>
      </c>
      <c r="I30" s="1" t="s">
        <v>348</v>
      </c>
      <c r="J30" s="1" t="s">
        <v>349</v>
      </c>
      <c r="K30" s="1" t="s">
        <v>350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351</v>
      </c>
      <c r="B31" s="1">
        <v>0.0</v>
      </c>
      <c r="C31" s="1">
        <v>0.0</v>
      </c>
      <c r="D31" s="1" t="s">
        <v>352</v>
      </c>
      <c r="E31" s="1" t="s">
        <v>353</v>
      </c>
      <c r="F31" s="1" t="s">
        <v>354</v>
      </c>
      <c r="G31" s="1" t="s">
        <v>355</v>
      </c>
      <c r="H31" s="1" t="s">
        <v>356</v>
      </c>
      <c r="I31" s="1" t="s">
        <v>357</v>
      </c>
      <c r="J31" s="1" t="s">
        <v>358</v>
      </c>
      <c r="K31" s="1" t="s">
        <v>359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360</v>
      </c>
      <c r="B32" s="1">
        <v>0.0</v>
      </c>
      <c r="C32" s="1">
        <v>0.0</v>
      </c>
      <c r="D32" s="1" t="s">
        <v>361</v>
      </c>
      <c r="E32" s="1" t="s">
        <v>362</v>
      </c>
      <c r="F32" s="1" t="s">
        <v>363</v>
      </c>
      <c r="G32" s="1" t="s">
        <v>364</v>
      </c>
      <c r="H32" s="1" t="s">
        <v>365</v>
      </c>
      <c r="I32" s="1" t="s">
        <v>366</v>
      </c>
      <c r="J32" s="1" t="s">
        <v>367</v>
      </c>
      <c r="K32" s="1" t="s">
        <v>368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369</v>
      </c>
      <c r="B33" s="1">
        <v>0.0</v>
      </c>
      <c r="C33" s="1">
        <v>0.0</v>
      </c>
      <c r="D33" s="1" t="s">
        <v>370</v>
      </c>
      <c r="E33" s="1" t="s">
        <v>371</v>
      </c>
      <c r="F33" s="1" t="s">
        <v>372</v>
      </c>
      <c r="G33" s="1" t="s">
        <v>373</v>
      </c>
      <c r="H33" s="1" t="s">
        <v>374</v>
      </c>
      <c r="I33" s="1">
        <v>5.0</v>
      </c>
      <c r="J33" s="1" t="s">
        <v>375</v>
      </c>
      <c r="K33" s="1" t="s">
        <v>376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377</v>
      </c>
      <c r="B34" s="1" t="s">
        <v>378</v>
      </c>
      <c r="C34" s="1" t="s">
        <v>379</v>
      </c>
      <c r="D34" s="1" t="s">
        <v>380</v>
      </c>
      <c r="E34" s="1" t="s">
        <v>381</v>
      </c>
      <c r="F34" s="1" t="s">
        <v>382</v>
      </c>
      <c r="G34" s="1" t="s">
        <v>383</v>
      </c>
      <c r="H34" s="1" t="s">
        <v>384</v>
      </c>
      <c r="I34" s="1" t="s">
        <v>385</v>
      </c>
      <c r="J34" s="1" t="s">
        <v>386</v>
      </c>
      <c r="K34" s="1" t="s">
        <v>387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388</v>
      </c>
      <c r="B35" s="1">
        <v>0.0</v>
      </c>
      <c r="C35" s="1" t="s">
        <v>389</v>
      </c>
      <c r="D35" s="1" t="s">
        <v>390</v>
      </c>
      <c r="E35" s="1" t="s">
        <v>391</v>
      </c>
      <c r="F35" s="1" t="s">
        <v>392</v>
      </c>
      <c r="G35" s="1">
        <v>0.0</v>
      </c>
      <c r="H35" s="1" t="s">
        <v>393</v>
      </c>
      <c r="I35" s="1" t="s">
        <v>394</v>
      </c>
      <c r="J35" s="1" t="s">
        <v>395</v>
      </c>
      <c r="K35" s="1" t="s">
        <v>396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397</v>
      </c>
      <c r="B36" s="1">
        <v>0.0</v>
      </c>
      <c r="C36" s="1" t="s">
        <v>398</v>
      </c>
      <c r="D36" s="1" t="s">
        <v>399</v>
      </c>
      <c r="E36" s="1" t="s">
        <v>400</v>
      </c>
      <c r="F36" s="1" t="s">
        <v>401</v>
      </c>
      <c r="G36" s="1">
        <v>0.0</v>
      </c>
      <c r="H36" s="1" t="s">
        <v>402</v>
      </c>
      <c r="I36" s="1" t="s">
        <v>403</v>
      </c>
      <c r="J36" s="1" t="s">
        <v>404</v>
      </c>
      <c r="K36" s="1" t="s">
        <v>405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406</v>
      </c>
      <c r="B37" s="1">
        <v>0.0</v>
      </c>
      <c r="C37" s="1" t="s">
        <v>407</v>
      </c>
      <c r="D37" s="1" t="s">
        <v>408</v>
      </c>
      <c r="E37" s="1" t="s">
        <v>409</v>
      </c>
      <c r="F37" s="1" t="s">
        <v>410</v>
      </c>
      <c r="G37" s="1">
        <v>0.0</v>
      </c>
      <c r="H37" s="1" t="s">
        <v>411</v>
      </c>
      <c r="I37" s="1" t="s">
        <v>412</v>
      </c>
      <c r="J37" s="1">
        <v>-363.0</v>
      </c>
      <c r="K37" s="1" t="s">
        <v>413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414</v>
      </c>
      <c r="B38" s="1">
        <v>0.0</v>
      </c>
      <c r="C38" s="1">
        <v>0.0</v>
      </c>
      <c r="D38" s="1" t="s">
        <v>415</v>
      </c>
      <c r="E38" s="1" t="s">
        <v>416</v>
      </c>
      <c r="F38" s="1" t="s">
        <v>417</v>
      </c>
      <c r="G38" s="1" t="s">
        <v>418</v>
      </c>
      <c r="H38" s="1" t="s">
        <v>419</v>
      </c>
      <c r="I38" s="1" t="s">
        <v>416</v>
      </c>
      <c r="J38" s="1" t="s">
        <v>420</v>
      </c>
      <c r="K38" s="1" t="s">
        <v>416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421</v>
      </c>
      <c r="B39" s="1" t="s">
        <v>422</v>
      </c>
      <c r="C39" s="1" t="s">
        <v>423</v>
      </c>
      <c r="D39" s="1" t="s">
        <v>424</v>
      </c>
      <c r="E39" s="1" t="s">
        <v>425</v>
      </c>
      <c r="F39" s="1" t="s">
        <v>313</v>
      </c>
      <c r="G39" s="1" t="s">
        <v>319</v>
      </c>
      <c r="H39" s="1" t="s">
        <v>426</v>
      </c>
      <c r="I39" s="1" t="s">
        <v>427</v>
      </c>
      <c r="J39" s="1" t="s">
        <v>428</v>
      </c>
      <c r="K39" s="1" t="s">
        <v>425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429</v>
      </c>
      <c r="B40" s="1">
        <v>0.0</v>
      </c>
      <c r="C40" s="1">
        <v>0.0</v>
      </c>
      <c r="D40" s="1" t="s">
        <v>415</v>
      </c>
      <c r="E40" s="1" t="s">
        <v>416</v>
      </c>
      <c r="F40" s="1" t="s">
        <v>417</v>
      </c>
      <c r="G40" s="1" t="s">
        <v>430</v>
      </c>
      <c r="H40" s="1" t="s">
        <v>431</v>
      </c>
      <c r="I40" s="1" t="s">
        <v>432</v>
      </c>
      <c r="J40" s="1" t="s">
        <v>432</v>
      </c>
      <c r="K40" s="1" t="s">
        <v>416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433</v>
      </c>
      <c r="B41" s="1" t="s">
        <v>422</v>
      </c>
      <c r="C41" s="1" t="s">
        <v>434</v>
      </c>
      <c r="D41" s="1" t="s">
        <v>435</v>
      </c>
      <c r="E41" s="1" t="s">
        <v>425</v>
      </c>
      <c r="F41" s="1" t="s">
        <v>313</v>
      </c>
      <c r="G41" s="1" t="s">
        <v>436</v>
      </c>
      <c r="H41" s="1" t="s">
        <v>426</v>
      </c>
      <c r="I41" s="1" t="s">
        <v>437</v>
      </c>
      <c r="J41" s="1" t="s">
        <v>438</v>
      </c>
      <c r="K41" s="1" t="s">
        <v>439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441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 t="s">
        <v>442</v>
      </c>
      <c r="J43" s="1" t="s">
        <v>443</v>
      </c>
      <c r="K43" s="1" t="s">
        <v>444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445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 t="s">
        <v>446</v>
      </c>
      <c r="J44" s="1" t="s">
        <v>447</v>
      </c>
      <c r="K44" s="1" t="s">
        <v>448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449</v>
      </c>
      <c r="B45" s="1" t="s">
        <v>450</v>
      </c>
      <c r="C45" s="1" t="s">
        <v>451</v>
      </c>
      <c r="D45" s="1" t="s">
        <v>452</v>
      </c>
      <c r="E45" s="1" t="s">
        <v>453</v>
      </c>
      <c r="F45" s="1" t="s">
        <v>454</v>
      </c>
      <c r="G45" s="1" t="s">
        <v>455</v>
      </c>
      <c r="H45" s="1" t="s">
        <v>456</v>
      </c>
      <c r="I45" s="1" t="s">
        <v>457</v>
      </c>
      <c r="J45" s="1" t="s">
        <v>458</v>
      </c>
      <c r="K45" s="1" t="s">
        <v>459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460</v>
      </c>
      <c r="B46" s="1" t="s">
        <v>461</v>
      </c>
      <c r="C46" s="1" t="s">
        <v>462</v>
      </c>
      <c r="D46" s="1" t="s">
        <v>463</v>
      </c>
      <c r="E46" s="1" t="s">
        <v>464</v>
      </c>
      <c r="F46" s="1" t="s">
        <v>465</v>
      </c>
      <c r="G46" s="1" t="s">
        <v>466</v>
      </c>
      <c r="H46" s="1" t="s">
        <v>467</v>
      </c>
      <c r="I46" s="1" t="s">
        <v>468</v>
      </c>
      <c r="J46" s="1" t="s">
        <v>469</v>
      </c>
      <c r="K46" s="1" t="s">
        <v>470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471</v>
      </c>
      <c r="B47" s="1" t="s">
        <v>472</v>
      </c>
      <c r="C47" s="1" t="s">
        <v>473</v>
      </c>
      <c r="D47" s="1" t="s">
        <v>474</v>
      </c>
      <c r="E47" s="1" t="s">
        <v>475</v>
      </c>
      <c r="F47" s="1" t="s">
        <v>476</v>
      </c>
      <c r="G47" s="1" t="s">
        <v>477</v>
      </c>
      <c r="H47" s="1" t="s">
        <v>478</v>
      </c>
      <c r="I47" s="1" t="s">
        <v>479</v>
      </c>
      <c r="J47" s="1" t="s">
        <v>480</v>
      </c>
      <c r="K47" s="1" t="s">
        <v>481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482</v>
      </c>
      <c r="B48" s="1" t="s">
        <v>483</v>
      </c>
      <c r="C48" s="1" t="s">
        <v>484</v>
      </c>
      <c r="D48" s="1" t="s">
        <v>485</v>
      </c>
      <c r="E48" s="1" t="s">
        <v>486</v>
      </c>
      <c r="F48" s="1" t="s">
        <v>487</v>
      </c>
      <c r="G48" s="1" t="s">
        <v>488</v>
      </c>
      <c r="H48" s="1" t="s">
        <v>489</v>
      </c>
      <c r="I48" s="1" t="s">
        <v>490</v>
      </c>
      <c r="J48" s="1" t="s">
        <v>491</v>
      </c>
      <c r="K48" s="1" t="s">
        <v>492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493</v>
      </c>
      <c r="B49" s="1" t="s">
        <v>483</v>
      </c>
      <c r="C49" s="1" t="s">
        <v>484</v>
      </c>
      <c r="D49" s="1" t="s">
        <v>485</v>
      </c>
      <c r="E49" s="1" t="s">
        <v>486</v>
      </c>
      <c r="F49" s="1" t="s">
        <v>487</v>
      </c>
      <c r="G49" s="1" t="s">
        <v>488</v>
      </c>
      <c r="H49" s="1" t="s">
        <v>489</v>
      </c>
      <c r="I49" s="1" t="s">
        <v>490</v>
      </c>
      <c r="J49" s="1" t="s">
        <v>494</v>
      </c>
      <c r="K49" s="1" t="s">
        <v>495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496</v>
      </c>
      <c r="B50" s="1" t="s">
        <v>483</v>
      </c>
      <c r="C50" s="1" t="s">
        <v>484</v>
      </c>
      <c r="D50" s="1" t="s">
        <v>485</v>
      </c>
      <c r="E50" s="1" t="s">
        <v>497</v>
      </c>
      <c r="F50" s="1" t="s">
        <v>498</v>
      </c>
      <c r="G50" s="1" t="s">
        <v>499</v>
      </c>
      <c r="H50" s="1" t="s">
        <v>500</v>
      </c>
      <c r="I50" s="1" t="s">
        <v>501</v>
      </c>
      <c r="J50" s="1" t="s">
        <v>502</v>
      </c>
      <c r="K50" s="1" t="s">
        <v>503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504</v>
      </c>
      <c r="B51" s="1" t="s">
        <v>483</v>
      </c>
      <c r="C51" s="1" t="s">
        <v>505</v>
      </c>
      <c r="D51" s="1" t="s">
        <v>423</v>
      </c>
      <c r="E51" s="1" t="s">
        <v>506</v>
      </c>
      <c r="F51" s="1" t="s">
        <v>507</v>
      </c>
      <c r="G51" s="1" t="s">
        <v>508</v>
      </c>
      <c r="H51" s="1" t="s">
        <v>509</v>
      </c>
      <c r="I51" s="1" t="s">
        <v>510</v>
      </c>
      <c r="J51" s="1" t="s">
        <v>511</v>
      </c>
      <c r="K51" s="1" t="s">
        <v>512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 t="s">
        <v>514</v>
      </c>
      <c r="J52" s="1" t="s">
        <v>515</v>
      </c>
      <c r="K52" s="1" t="s">
        <v>516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517</v>
      </c>
      <c r="B53" s="1" t="s">
        <v>518</v>
      </c>
      <c r="C53" s="1" t="s">
        <v>519</v>
      </c>
      <c r="D53" s="1" t="s">
        <v>520</v>
      </c>
      <c r="E53" s="1" t="s">
        <v>521</v>
      </c>
      <c r="F53" s="1" t="s">
        <v>522</v>
      </c>
      <c r="G53" s="1" t="s">
        <v>523</v>
      </c>
      <c r="H53" s="1">
        <v>75.0</v>
      </c>
      <c r="I53" s="1" t="s">
        <v>524</v>
      </c>
      <c r="J53" s="1" t="s">
        <v>525</v>
      </c>
      <c r="K53" s="1" t="s">
        <v>526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527</v>
      </c>
      <c r="B54" s="1" t="s">
        <v>528</v>
      </c>
      <c r="C54" s="1" t="s">
        <v>529</v>
      </c>
      <c r="D54" s="1" t="s">
        <v>530</v>
      </c>
      <c r="E54" s="1" t="s">
        <v>531</v>
      </c>
      <c r="F54" s="1" t="s">
        <v>532</v>
      </c>
      <c r="G54" s="1" t="s">
        <v>533</v>
      </c>
      <c r="H54" s="1" t="s">
        <v>534</v>
      </c>
      <c r="I54" s="1" t="s">
        <v>535</v>
      </c>
      <c r="J54" s="1" t="s">
        <v>536</v>
      </c>
      <c r="K54" s="1" t="s">
        <v>537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538</v>
      </c>
      <c r="B55" s="1" t="s">
        <v>539</v>
      </c>
      <c r="C55" s="1" t="s">
        <v>540</v>
      </c>
      <c r="D55" s="1" t="s">
        <v>541</v>
      </c>
      <c r="E55" s="1" t="s">
        <v>542</v>
      </c>
      <c r="F55" s="1" t="s">
        <v>543</v>
      </c>
      <c r="G55" s="1" t="s">
        <v>544</v>
      </c>
      <c r="H55" s="1" t="s">
        <v>545</v>
      </c>
      <c r="I55" s="1" t="s">
        <v>546</v>
      </c>
      <c r="J55" s="1" t="s">
        <v>547</v>
      </c>
      <c r="K55" s="1" t="s">
        <v>548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549</v>
      </c>
      <c r="B56" s="1" t="s">
        <v>550</v>
      </c>
      <c r="C56" s="1">
        <v>0.0</v>
      </c>
      <c r="D56" s="1" t="s">
        <v>551</v>
      </c>
      <c r="E56" s="1" t="s">
        <v>552</v>
      </c>
      <c r="F56" s="1" t="s">
        <v>553</v>
      </c>
      <c r="G56" s="1" t="s">
        <v>544</v>
      </c>
      <c r="H56" s="1" t="s">
        <v>554</v>
      </c>
      <c r="I56" s="1" t="s">
        <v>555</v>
      </c>
      <c r="J56" s="1" t="s">
        <v>556</v>
      </c>
      <c r="K56" s="1" t="s">
        <v>557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558</v>
      </c>
      <c r="B57" s="1" t="s">
        <v>559</v>
      </c>
      <c r="C57" s="1" t="s">
        <v>560</v>
      </c>
      <c r="D57" s="1" t="s">
        <v>561</v>
      </c>
      <c r="E57" s="1" t="s">
        <v>562</v>
      </c>
      <c r="F57" s="1" t="s">
        <v>563</v>
      </c>
      <c r="G57" s="1" t="s">
        <v>564</v>
      </c>
      <c r="H57" s="1" t="s">
        <v>565</v>
      </c>
      <c r="I57" s="1" t="s">
        <v>566</v>
      </c>
      <c r="J57" s="1" t="s">
        <v>567</v>
      </c>
      <c r="K57" s="1" t="s">
        <v>568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569</v>
      </c>
      <c r="B58" s="1">
        <v>-64.0</v>
      </c>
      <c r="C58" s="1">
        <v>0.0</v>
      </c>
      <c r="D58" s="1" t="s">
        <v>570</v>
      </c>
      <c r="E58" s="1" t="s">
        <v>571</v>
      </c>
      <c r="F58" s="1" t="s">
        <v>572</v>
      </c>
      <c r="G58" s="1">
        <v>0.0</v>
      </c>
      <c r="H58" s="1" t="s">
        <v>573</v>
      </c>
      <c r="I58" s="1" t="s">
        <v>574</v>
      </c>
      <c r="J58" s="1" t="s">
        <v>575</v>
      </c>
      <c r="K58" s="1" t="s">
        <v>576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577</v>
      </c>
      <c r="B59" s="1">
        <v>0.0</v>
      </c>
      <c r="C59" s="1" t="s">
        <v>578</v>
      </c>
      <c r="D59" s="1" t="s">
        <v>579</v>
      </c>
      <c r="E59" s="1" t="s">
        <v>580</v>
      </c>
      <c r="F59" s="1" t="s">
        <v>581</v>
      </c>
      <c r="G59" s="1" t="s">
        <v>582</v>
      </c>
      <c r="H59" s="1" t="s">
        <v>583</v>
      </c>
      <c r="I59" s="1" t="s">
        <v>305</v>
      </c>
      <c r="J59" s="1" t="s">
        <v>584</v>
      </c>
      <c r="K59" s="1" t="s">
        <v>585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586</v>
      </c>
      <c r="B60" s="1">
        <v>0.0</v>
      </c>
      <c r="C60" s="1" t="s">
        <v>587</v>
      </c>
      <c r="D60" s="1" t="s">
        <v>588</v>
      </c>
      <c r="E60" s="1" t="s">
        <v>589</v>
      </c>
      <c r="F60" s="1" t="s">
        <v>590</v>
      </c>
      <c r="G60" s="1" t="s">
        <v>591</v>
      </c>
      <c r="H60" s="1" t="s">
        <v>592</v>
      </c>
      <c r="I60" s="1" t="s">
        <v>593</v>
      </c>
      <c r="J60" s="1" t="s">
        <v>594</v>
      </c>
      <c r="K60" s="1" t="s">
        <v>595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597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 t="s">
        <v>598</v>
      </c>
      <c r="K62" s="1" t="s">
        <v>599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 t="s">
        <v>601</v>
      </c>
      <c r="K63" s="1" t="s">
        <v>602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603</v>
      </c>
      <c r="B64" s="1">
        <v>0.0</v>
      </c>
      <c r="C64" s="1" t="s">
        <v>604</v>
      </c>
      <c r="D64" s="1" t="s">
        <v>605</v>
      </c>
      <c r="E64" s="1" t="s">
        <v>606</v>
      </c>
      <c r="F64" s="1" t="s">
        <v>607</v>
      </c>
      <c r="G64" s="1" t="s">
        <v>608</v>
      </c>
      <c r="H64" s="1" t="s">
        <v>609</v>
      </c>
      <c r="I64" s="1" t="s">
        <v>610</v>
      </c>
      <c r="J64" s="1" t="s">
        <v>611</v>
      </c>
      <c r="K64" s="1" t="s">
        <v>612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613</v>
      </c>
      <c r="B65" s="1">
        <v>0.0</v>
      </c>
      <c r="C65" s="1" t="s">
        <v>614</v>
      </c>
      <c r="D65" s="1" t="s">
        <v>505</v>
      </c>
      <c r="E65" s="1" t="s">
        <v>615</v>
      </c>
      <c r="F65" s="1" t="s">
        <v>616</v>
      </c>
      <c r="G65" s="1" t="s">
        <v>617</v>
      </c>
      <c r="H65" s="1" t="s">
        <v>618</v>
      </c>
      <c r="I65" s="1" t="s">
        <v>619</v>
      </c>
      <c r="J65" s="1" t="s">
        <v>620</v>
      </c>
      <c r="K65" s="1" t="s">
        <v>621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622</v>
      </c>
      <c r="B66" s="1">
        <v>0.0</v>
      </c>
      <c r="C66" s="1" t="s">
        <v>623</v>
      </c>
      <c r="D66" s="1" t="s">
        <v>624</v>
      </c>
      <c r="E66" s="1" t="s">
        <v>625</v>
      </c>
      <c r="F66" s="1" t="s">
        <v>626</v>
      </c>
      <c r="G66" s="1" t="s">
        <v>627</v>
      </c>
      <c r="H66" s="1" t="s">
        <v>628</v>
      </c>
      <c r="I66" s="1" t="s">
        <v>629</v>
      </c>
      <c r="J66" s="1" t="s">
        <v>630</v>
      </c>
      <c r="K66" s="1" t="s">
        <v>631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632</v>
      </c>
      <c r="B67" s="1">
        <v>0.0</v>
      </c>
      <c r="C67" s="1" t="s">
        <v>633</v>
      </c>
      <c r="D67" s="1" t="s">
        <v>634</v>
      </c>
      <c r="E67" s="1" t="s">
        <v>635</v>
      </c>
      <c r="F67" s="1" t="s">
        <v>636</v>
      </c>
      <c r="G67" s="1" t="s">
        <v>637</v>
      </c>
      <c r="H67" s="1" t="s">
        <v>638</v>
      </c>
      <c r="I67" s="1" t="s">
        <v>639</v>
      </c>
      <c r="J67" s="1" t="s">
        <v>640</v>
      </c>
      <c r="K67" s="1" t="s">
        <v>641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642</v>
      </c>
      <c r="B68" s="1">
        <v>0.0</v>
      </c>
      <c r="C68" s="1" t="s">
        <v>633</v>
      </c>
      <c r="D68" s="1" t="s">
        <v>634</v>
      </c>
      <c r="E68" s="1" t="s">
        <v>635</v>
      </c>
      <c r="F68" s="1" t="s">
        <v>636</v>
      </c>
      <c r="G68" s="1" t="s">
        <v>637</v>
      </c>
      <c r="H68" s="1" t="s">
        <v>638</v>
      </c>
      <c r="I68" s="1" t="s">
        <v>639</v>
      </c>
      <c r="J68" s="1" t="s">
        <v>643</v>
      </c>
      <c r="K68" s="1" t="s">
        <v>644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645</v>
      </c>
      <c r="B69" s="1">
        <v>0.0</v>
      </c>
      <c r="C69" s="1" t="s">
        <v>633</v>
      </c>
      <c r="D69" s="1" t="s">
        <v>634</v>
      </c>
      <c r="E69" s="1" t="s">
        <v>646</v>
      </c>
      <c r="F69" s="1" t="s">
        <v>647</v>
      </c>
      <c r="G69" s="1" t="s">
        <v>648</v>
      </c>
      <c r="H69" s="1" t="s">
        <v>649</v>
      </c>
      <c r="I69" s="1" t="s">
        <v>650</v>
      </c>
      <c r="J69" s="1" t="s">
        <v>651</v>
      </c>
      <c r="K69" s="1" t="s">
        <v>652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653</v>
      </c>
      <c r="B70" s="1">
        <v>0.0</v>
      </c>
      <c r="C70" s="1" t="s">
        <v>654</v>
      </c>
      <c r="D70" s="1" t="s">
        <v>655</v>
      </c>
      <c r="E70" s="1" t="s">
        <v>656</v>
      </c>
      <c r="F70" s="1" t="s">
        <v>657</v>
      </c>
      <c r="G70" s="1" t="s">
        <v>658</v>
      </c>
      <c r="H70" s="1" t="s">
        <v>659</v>
      </c>
      <c r="I70" s="1" t="s">
        <v>660</v>
      </c>
      <c r="J70" s="1" t="s">
        <v>661</v>
      </c>
      <c r="K70" s="1" t="s">
        <v>662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663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0.0</v>
      </c>
      <c r="J71" s="1" t="s">
        <v>664</v>
      </c>
      <c r="K71" s="1" t="s">
        <v>665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666</v>
      </c>
      <c r="B72" s="1">
        <v>0.0</v>
      </c>
      <c r="C72" s="1" t="s">
        <v>667</v>
      </c>
      <c r="D72" s="1" t="s">
        <v>668</v>
      </c>
      <c r="E72" s="1" t="s">
        <v>669</v>
      </c>
      <c r="F72" s="1" t="s">
        <v>670</v>
      </c>
      <c r="G72" s="1" t="s">
        <v>671</v>
      </c>
      <c r="H72" s="1" t="s">
        <v>672</v>
      </c>
      <c r="I72" s="1" t="s">
        <v>673</v>
      </c>
      <c r="J72" s="1" t="s">
        <v>674</v>
      </c>
      <c r="K72" s="1" t="s">
        <v>675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676</v>
      </c>
      <c r="B73" s="1">
        <v>0.0</v>
      </c>
      <c r="C73" s="1" t="s">
        <v>677</v>
      </c>
      <c r="D73" s="1" t="s">
        <v>678</v>
      </c>
      <c r="E73" s="1" t="s">
        <v>679</v>
      </c>
      <c r="F73" s="1" t="s">
        <v>680</v>
      </c>
      <c r="G73" s="1" t="s">
        <v>681</v>
      </c>
      <c r="H73" s="1" t="s">
        <v>682</v>
      </c>
      <c r="I73" s="1" t="s">
        <v>683</v>
      </c>
      <c r="J73" s="1" t="s">
        <v>684</v>
      </c>
      <c r="K73" s="1" t="s">
        <v>685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686</v>
      </c>
      <c r="B74" s="1">
        <v>0.0</v>
      </c>
      <c r="C74" s="1" t="s">
        <v>687</v>
      </c>
      <c r="D74" s="1" t="s">
        <v>688</v>
      </c>
      <c r="E74" s="1" t="s">
        <v>689</v>
      </c>
      <c r="F74" s="1" t="s">
        <v>690</v>
      </c>
      <c r="G74" s="1" t="s">
        <v>691</v>
      </c>
      <c r="H74" s="1" t="s">
        <v>692</v>
      </c>
      <c r="I74" s="1" t="s">
        <v>693</v>
      </c>
      <c r="J74" s="1" t="s">
        <v>694</v>
      </c>
      <c r="K74" s="1" t="s">
        <v>695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696</v>
      </c>
      <c r="B75" s="1">
        <v>0.0</v>
      </c>
      <c r="C75" s="1" t="s">
        <v>697</v>
      </c>
      <c r="D75" s="1" t="s">
        <v>698</v>
      </c>
      <c r="E75" s="1" t="s">
        <v>699</v>
      </c>
      <c r="F75" s="1" t="s">
        <v>700</v>
      </c>
      <c r="G75" s="1" t="s">
        <v>701</v>
      </c>
      <c r="H75" s="1" t="s">
        <v>702</v>
      </c>
      <c r="I75" s="1" t="s">
        <v>703</v>
      </c>
      <c r="J75" s="1" t="s">
        <v>300</v>
      </c>
      <c r="K75" s="1" t="s">
        <v>704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705</v>
      </c>
      <c r="B76" s="1">
        <v>0.0</v>
      </c>
      <c r="C76" s="1" t="s">
        <v>706</v>
      </c>
      <c r="D76" s="1" t="s">
        <v>707</v>
      </c>
      <c r="E76" s="1" t="s">
        <v>708</v>
      </c>
      <c r="F76" s="1" t="s">
        <v>709</v>
      </c>
      <c r="G76" s="1" t="s">
        <v>710</v>
      </c>
      <c r="H76" s="1" t="s">
        <v>711</v>
      </c>
      <c r="I76" s="1" t="s">
        <v>712</v>
      </c>
      <c r="J76" s="1" t="s">
        <v>713</v>
      </c>
      <c r="K76" s="1" t="s">
        <v>714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715</v>
      </c>
      <c r="B77" s="1">
        <v>0.0</v>
      </c>
      <c r="C77" s="1" t="s">
        <v>716</v>
      </c>
      <c r="D77" s="1" t="s">
        <v>717</v>
      </c>
      <c r="E77" s="1" t="s">
        <v>718</v>
      </c>
      <c r="F77" s="1" t="s">
        <v>719</v>
      </c>
      <c r="G77" s="1" t="s">
        <v>720</v>
      </c>
      <c r="H77" s="1" t="s">
        <v>721</v>
      </c>
      <c r="I77" s="1" t="s">
        <v>722</v>
      </c>
      <c r="J77" s="1" t="s">
        <v>723</v>
      </c>
      <c r="K77" s="1" t="s">
        <v>724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725</v>
      </c>
      <c r="B78" s="1">
        <v>0.0</v>
      </c>
      <c r="C78" s="1">
        <v>0.0</v>
      </c>
      <c r="D78" s="1" t="s">
        <v>726</v>
      </c>
      <c r="E78" s="1" t="s">
        <v>727</v>
      </c>
      <c r="F78" s="1" t="s">
        <v>728</v>
      </c>
      <c r="G78" s="1" t="s">
        <v>729</v>
      </c>
      <c r="H78" s="1" t="s">
        <v>730</v>
      </c>
      <c r="I78" s="1" t="s">
        <v>731</v>
      </c>
      <c r="J78" s="1" t="s">
        <v>732</v>
      </c>
      <c r="K78" s="1" t="s">
        <v>733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734</v>
      </c>
      <c r="B79" s="1">
        <v>0.0</v>
      </c>
      <c r="C79" s="1">
        <v>0.0</v>
      </c>
      <c r="D79" s="1" t="s">
        <v>735</v>
      </c>
      <c r="E79" s="1" t="s">
        <v>736</v>
      </c>
      <c r="F79" s="1" t="s">
        <v>737</v>
      </c>
      <c r="G79" s="1" t="s">
        <v>738</v>
      </c>
      <c r="H79" s="1" t="s">
        <v>566</v>
      </c>
      <c r="I79" s="1" t="s">
        <v>739</v>
      </c>
      <c r="J79" s="1" t="s">
        <v>740</v>
      </c>
      <c r="K79" s="1" t="s">
        <v>741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743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>
        <v>0.0</v>
      </c>
      <c r="J81" s="1">
        <v>0.0</v>
      </c>
      <c r="K81" s="1" t="s">
        <v>744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745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>
        <v>0.0</v>
      </c>
      <c r="H82" s="1">
        <v>0.0</v>
      </c>
      <c r="I82" s="1">
        <v>0.0</v>
      </c>
      <c r="J82" s="1">
        <v>0.0</v>
      </c>
      <c r="K82" s="1" t="s">
        <v>746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747</v>
      </c>
      <c r="B83" s="1">
        <v>0.0</v>
      </c>
      <c r="C83" s="1">
        <v>0.0</v>
      </c>
      <c r="D83" s="1" t="s">
        <v>748</v>
      </c>
      <c r="E83" s="1" t="s">
        <v>749</v>
      </c>
      <c r="F83" s="1" t="s">
        <v>750</v>
      </c>
      <c r="G83" s="1" t="s">
        <v>751</v>
      </c>
      <c r="H83" s="1" t="s">
        <v>752</v>
      </c>
      <c r="I83" s="1" t="s">
        <v>753</v>
      </c>
      <c r="J83" s="1" t="s">
        <v>754</v>
      </c>
      <c r="K83" s="1" t="s">
        <v>755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756</v>
      </c>
      <c r="B84" s="1">
        <v>0.0</v>
      </c>
      <c r="C84" s="1">
        <v>0.0</v>
      </c>
      <c r="D84" s="1" t="s">
        <v>757</v>
      </c>
      <c r="E84" s="1" t="s">
        <v>758</v>
      </c>
      <c r="F84" s="1" t="s">
        <v>521</v>
      </c>
      <c r="G84" s="1" t="s">
        <v>759</v>
      </c>
      <c r="H84" s="1" t="s">
        <v>760</v>
      </c>
      <c r="I84" s="1" t="s">
        <v>761</v>
      </c>
      <c r="J84" s="1" t="s">
        <v>762</v>
      </c>
      <c r="K84" s="1" t="s">
        <v>763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764</v>
      </c>
      <c r="B85" s="1">
        <v>0.0</v>
      </c>
      <c r="C85" s="1">
        <v>0.0</v>
      </c>
      <c r="D85" s="1" t="s">
        <v>606</v>
      </c>
      <c r="E85" s="1" t="s">
        <v>765</v>
      </c>
      <c r="F85" s="1" t="s">
        <v>766</v>
      </c>
      <c r="G85" s="1" t="s">
        <v>767</v>
      </c>
      <c r="H85" s="1" t="s">
        <v>768</v>
      </c>
      <c r="I85" s="1" t="s">
        <v>769</v>
      </c>
      <c r="J85" s="1" t="s">
        <v>770</v>
      </c>
      <c r="K85" s="1" t="s">
        <v>771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772</v>
      </c>
      <c r="B86" s="1">
        <v>0.0</v>
      </c>
      <c r="C86" s="1">
        <v>0.0</v>
      </c>
      <c r="D86" s="1" t="s">
        <v>773</v>
      </c>
      <c r="E86" s="1" t="s">
        <v>774</v>
      </c>
      <c r="F86" s="1" t="s">
        <v>775</v>
      </c>
      <c r="G86" s="1" t="s">
        <v>776</v>
      </c>
      <c r="H86" s="1" t="s">
        <v>363</v>
      </c>
      <c r="I86" s="1" t="s">
        <v>777</v>
      </c>
      <c r="J86" s="1" t="s">
        <v>778</v>
      </c>
      <c r="K86" s="1" t="s">
        <v>779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780</v>
      </c>
      <c r="B87" s="1">
        <v>0.0</v>
      </c>
      <c r="C87" s="1">
        <v>0.0</v>
      </c>
      <c r="D87" s="1" t="s">
        <v>773</v>
      </c>
      <c r="E87" s="1" t="s">
        <v>774</v>
      </c>
      <c r="F87" s="1" t="s">
        <v>775</v>
      </c>
      <c r="G87" s="1" t="s">
        <v>776</v>
      </c>
      <c r="H87" s="1" t="s">
        <v>363</v>
      </c>
      <c r="I87" s="1" t="s">
        <v>777</v>
      </c>
      <c r="J87" s="1" t="s">
        <v>781</v>
      </c>
      <c r="K87" s="1" t="s">
        <v>782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783</v>
      </c>
      <c r="B88" s="1">
        <v>0.0</v>
      </c>
      <c r="C88" s="1">
        <v>0.0</v>
      </c>
      <c r="D88" s="1" t="s">
        <v>773</v>
      </c>
      <c r="E88" s="1" t="s">
        <v>784</v>
      </c>
      <c r="F88" s="1" t="s">
        <v>785</v>
      </c>
      <c r="G88" s="1" t="s">
        <v>786</v>
      </c>
      <c r="H88" s="1" t="s">
        <v>787</v>
      </c>
      <c r="I88" s="1" t="s">
        <v>788</v>
      </c>
      <c r="J88" s="1" t="s">
        <v>789</v>
      </c>
      <c r="K88" s="1" t="s">
        <v>790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791</v>
      </c>
      <c r="B89" s="1">
        <v>0.0</v>
      </c>
      <c r="C89" s="1">
        <v>0.0</v>
      </c>
      <c r="D89" s="1" t="s">
        <v>792</v>
      </c>
      <c r="E89" s="1" t="s">
        <v>793</v>
      </c>
      <c r="F89" s="1" t="s">
        <v>794</v>
      </c>
      <c r="G89" s="1" t="s">
        <v>795</v>
      </c>
      <c r="H89" s="1" t="s">
        <v>796</v>
      </c>
      <c r="I89" s="1" t="s">
        <v>797</v>
      </c>
      <c r="J89" s="1" t="s">
        <v>798</v>
      </c>
      <c r="K89" s="1" t="s">
        <v>799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800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>
        <v>0.0</v>
      </c>
      <c r="I90" s="1">
        <v>0.0</v>
      </c>
      <c r="J90" s="1">
        <v>0.0</v>
      </c>
      <c r="K90" s="1" t="s">
        <v>801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802</v>
      </c>
      <c r="B91" s="1">
        <v>0.0</v>
      </c>
      <c r="C91" s="1">
        <v>0.0</v>
      </c>
      <c r="D91" s="1" t="s">
        <v>803</v>
      </c>
      <c r="E91" s="1" t="s">
        <v>804</v>
      </c>
      <c r="F91" s="1" t="s">
        <v>805</v>
      </c>
      <c r="G91" s="1" t="s">
        <v>806</v>
      </c>
      <c r="H91" s="1" t="s">
        <v>807</v>
      </c>
      <c r="I91" s="1" t="s">
        <v>808</v>
      </c>
      <c r="J91" s="1" t="s">
        <v>809</v>
      </c>
      <c r="K91" s="1" t="s">
        <v>810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811</v>
      </c>
      <c r="B92" s="1">
        <v>0.0</v>
      </c>
      <c r="C92" s="1">
        <v>0.0</v>
      </c>
      <c r="D92" s="1" t="s">
        <v>812</v>
      </c>
      <c r="E92" s="1" t="s">
        <v>813</v>
      </c>
      <c r="F92" s="1" t="s">
        <v>814</v>
      </c>
      <c r="G92" s="1" t="s">
        <v>815</v>
      </c>
      <c r="H92" s="1" t="s">
        <v>816</v>
      </c>
      <c r="I92" s="1" t="s">
        <v>817</v>
      </c>
      <c r="J92" s="1" t="s">
        <v>818</v>
      </c>
      <c r="K92" s="1" t="s">
        <v>819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820</v>
      </c>
      <c r="B93" s="1">
        <v>0.0</v>
      </c>
      <c r="C93" s="1">
        <v>0.0</v>
      </c>
      <c r="D93" s="1" t="s">
        <v>821</v>
      </c>
      <c r="E93" s="1" t="s">
        <v>822</v>
      </c>
      <c r="F93" s="1" t="s">
        <v>823</v>
      </c>
      <c r="G93" s="1" t="s">
        <v>824</v>
      </c>
      <c r="H93" s="1" t="s">
        <v>825</v>
      </c>
      <c r="I93" s="1" t="s">
        <v>826</v>
      </c>
      <c r="J93" s="1" t="s">
        <v>827</v>
      </c>
      <c r="K93" s="1" t="s">
        <v>828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829</v>
      </c>
      <c r="B94" s="1">
        <v>0.0</v>
      </c>
      <c r="C94" s="1">
        <v>0.0</v>
      </c>
      <c r="D94" s="1" t="s">
        <v>830</v>
      </c>
      <c r="E94" s="1" t="s">
        <v>831</v>
      </c>
      <c r="F94" s="1" t="s">
        <v>832</v>
      </c>
      <c r="G94" s="1" t="s">
        <v>833</v>
      </c>
      <c r="H94" s="1" t="s">
        <v>834</v>
      </c>
      <c r="I94" s="1" t="s">
        <v>835</v>
      </c>
      <c r="J94" s="1" t="s">
        <v>836</v>
      </c>
      <c r="K94" s="1" t="s">
        <v>837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838</v>
      </c>
      <c r="B95" s="1">
        <v>0.0</v>
      </c>
      <c r="C95" s="1">
        <v>0.0</v>
      </c>
      <c r="D95" s="1" t="s">
        <v>839</v>
      </c>
      <c r="E95" s="1" t="s">
        <v>840</v>
      </c>
      <c r="F95" s="1" t="s">
        <v>841</v>
      </c>
      <c r="G95" s="1" t="s">
        <v>842</v>
      </c>
      <c r="H95" s="1" t="s">
        <v>843</v>
      </c>
      <c r="I95" s="1" t="s">
        <v>844</v>
      </c>
      <c r="J95" s="1" t="s">
        <v>845</v>
      </c>
      <c r="K95" s="1" t="s">
        <v>846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847</v>
      </c>
      <c r="B96" s="1">
        <v>0.0</v>
      </c>
      <c r="C96" s="1">
        <v>0.0</v>
      </c>
      <c r="D96" s="1" t="s">
        <v>848</v>
      </c>
      <c r="E96" s="1" t="s">
        <v>849</v>
      </c>
      <c r="F96" s="1" t="s">
        <v>850</v>
      </c>
      <c r="G96" s="1" t="s">
        <v>851</v>
      </c>
      <c r="H96" s="1" t="s">
        <v>852</v>
      </c>
      <c r="I96" s="1" t="s">
        <v>853</v>
      </c>
      <c r="J96" s="1" t="s">
        <v>854</v>
      </c>
      <c r="K96" s="1" t="s">
        <v>855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856</v>
      </c>
      <c r="B97" s="1">
        <v>0.0</v>
      </c>
      <c r="C97" s="1">
        <v>0.0</v>
      </c>
      <c r="D97" s="1">
        <v>0.0</v>
      </c>
      <c r="E97" s="1" t="s">
        <v>857</v>
      </c>
      <c r="F97" s="1" t="s">
        <v>858</v>
      </c>
      <c r="G97" s="1" t="s">
        <v>859</v>
      </c>
      <c r="H97" s="1" t="s">
        <v>860</v>
      </c>
      <c r="I97" s="1" t="s">
        <v>861</v>
      </c>
      <c r="J97" s="1" t="s">
        <v>862</v>
      </c>
      <c r="K97" s="1" t="s">
        <v>863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864</v>
      </c>
      <c r="B98" s="1">
        <v>0.0</v>
      </c>
      <c r="C98" s="1">
        <v>0.0</v>
      </c>
      <c r="D98" s="1">
        <v>0.0</v>
      </c>
      <c r="E98" s="1">
        <v>128.0</v>
      </c>
      <c r="F98" s="1" t="s">
        <v>865</v>
      </c>
      <c r="G98" s="1" t="s">
        <v>866</v>
      </c>
      <c r="H98" s="1" t="s">
        <v>867</v>
      </c>
      <c r="I98" s="1" t="s">
        <v>868</v>
      </c>
      <c r="J98" s="1" t="s">
        <v>869</v>
      </c>
      <c r="K98" s="1" t="s">
        <v>870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872</v>
      </c>
      <c r="B100" s="1">
        <v>0.0</v>
      </c>
      <c r="C100" s="1">
        <v>0.0</v>
      </c>
      <c r="D100" s="1">
        <v>0.0</v>
      </c>
      <c r="E100" s="1">
        <v>0.0</v>
      </c>
      <c r="F100" s="1" t="s">
        <v>873</v>
      </c>
      <c r="G100" s="1" t="s">
        <v>874</v>
      </c>
      <c r="H100" s="1" t="s">
        <v>875</v>
      </c>
      <c r="I100" s="1" t="s">
        <v>876</v>
      </c>
      <c r="J100" s="1" t="s">
        <v>877</v>
      </c>
      <c r="K100" s="1" t="s">
        <v>878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879</v>
      </c>
      <c r="B101" s="1">
        <v>0.0</v>
      </c>
      <c r="C101" s="1">
        <v>0.0</v>
      </c>
      <c r="D101" s="1">
        <v>0.0</v>
      </c>
      <c r="E101" s="1">
        <v>0.0</v>
      </c>
      <c r="F101" s="1" t="s">
        <v>880</v>
      </c>
      <c r="G101" s="1" t="s">
        <v>881</v>
      </c>
      <c r="H101" s="1" t="s">
        <v>882</v>
      </c>
      <c r="I101" s="1" t="s">
        <v>883</v>
      </c>
      <c r="J101" s="1" t="s">
        <v>884</v>
      </c>
      <c r="K101" s="1" t="s">
        <v>885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886</v>
      </c>
      <c r="B102" s="1">
        <v>0.0</v>
      </c>
      <c r="C102" s="1">
        <v>0.0</v>
      </c>
      <c r="D102" s="1">
        <v>0.0</v>
      </c>
      <c r="E102" s="1">
        <v>0.0</v>
      </c>
      <c r="F102" s="1" t="s">
        <v>861</v>
      </c>
      <c r="G102" s="1" t="s">
        <v>887</v>
      </c>
      <c r="H102" s="1" t="s">
        <v>888</v>
      </c>
      <c r="I102" s="1" t="s">
        <v>889</v>
      </c>
      <c r="J102" s="1" t="s">
        <v>890</v>
      </c>
      <c r="K102" s="1" t="s">
        <v>891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892</v>
      </c>
      <c r="B103" s="1">
        <v>0.0</v>
      </c>
      <c r="C103" s="1">
        <v>0.0</v>
      </c>
      <c r="D103" s="1">
        <v>0.0</v>
      </c>
      <c r="E103" s="1">
        <v>0.0</v>
      </c>
      <c r="F103" s="1" t="s">
        <v>893</v>
      </c>
      <c r="G103" s="1" t="s">
        <v>894</v>
      </c>
      <c r="H103" s="1" t="s">
        <v>895</v>
      </c>
      <c r="I103" s="1" t="s">
        <v>896</v>
      </c>
      <c r="J103" s="1" t="s">
        <v>897</v>
      </c>
      <c r="K103" s="1" t="s">
        <v>898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899</v>
      </c>
      <c r="B104" s="1">
        <v>0.0</v>
      </c>
      <c r="C104" s="1">
        <v>0.0</v>
      </c>
      <c r="D104" s="1">
        <v>0.0</v>
      </c>
      <c r="E104" s="1">
        <v>0.0</v>
      </c>
      <c r="F104" s="1" t="s">
        <v>893</v>
      </c>
      <c r="G104" s="1" t="s">
        <v>894</v>
      </c>
      <c r="H104" s="1" t="s">
        <v>895</v>
      </c>
      <c r="I104" s="1" t="s">
        <v>896</v>
      </c>
      <c r="J104" s="1" t="s">
        <v>900</v>
      </c>
      <c r="K104" s="1" t="s">
        <v>901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902</v>
      </c>
      <c r="B105" s="1">
        <v>0.0</v>
      </c>
      <c r="C105" s="1">
        <v>0.0</v>
      </c>
      <c r="D105" s="1">
        <v>0.0</v>
      </c>
      <c r="E105" s="1">
        <v>0.0</v>
      </c>
      <c r="F105" s="1" t="s">
        <v>903</v>
      </c>
      <c r="G105" s="1" t="s">
        <v>904</v>
      </c>
      <c r="H105" s="1" t="s">
        <v>905</v>
      </c>
      <c r="I105" s="1" t="s">
        <v>906</v>
      </c>
      <c r="J105" s="1" t="s">
        <v>907</v>
      </c>
      <c r="K105" s="1" t="s">
        <v>908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909</v>
      </c>
      <c r="B106" s="1">
        <v>0.0</v>
      </c>
      <c r="C106" s="1">
        <v>0.0</v>
      </c>
      <c r="D106" s="1">
        <v>0.0</v>
      </c>
      <c r="E106" s="1">
        <v>0.0</v>
      </c>
      <c r="F106" s="1" t="s">
        <v>910</v>
      </c>
      <c r="G106" s="1" t="s">
        <v>911</v>
      </c>
      <c r="H106" s="1" t="s">
        <v>306</v>
      </c>
      <c r="I106" s="1" t="s">
        <v>912</v>
      </c>
      <c r="J106" s="1" t="s">
        <v>913</v>
      </c>
      <c r="K106" s="1" t="s">
        <v>914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915</v>
      </c>
      <c r="B107" s="1">
        <v>0.0</v>
      </c>
      <c r="C107" s="1">
        <v>0.0</v>
      </c>
      <c r="D107" s="1">
        <v>0.0</v>
      </c>
      <c r="E107" s="1">
        <v>0.0</v>
      </c>
      <c r="F107" s="1" t="s">
        <v>916</v>
      </c>
      <c r="G107" s="1" t="s">
        <v>917</v>
      </c>
      <c r="H107" s="1" t="s">
        <v>918</v>
      </c>
      <c r="I107" s="1" t="s">
        <v>919</v>
      </c>
      <c r="J107" s="1" t="s">
        <v>920</v>
      </c>
      <c r="K107" s="1" t="s">
        <v>921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922</v>
      </c>
      <c r="B108" s="1">
        <v>0.0</v>
      </c>
      <c r="C108" s="1">
        <v>0.0</v>
      </c>
      <c r="D108" s="1">
        <v>0.0</v>
      </c>
      <c r="E108" s="1">
        <v>0.0</v>
      </c>
      <c r="F108" s="1" t="s">
        <v>923</v>
      </c>
      <c r="G108" s="1" t="s">
        <v>924</v>
      </c>
      <c r="H108" s="1" t="s">
        <v>925</v>
      </c>
      <c r="I108" s="1" t="s">
        <v>926</v>
      </c>
      <c r="J108" s="1" t="s">
        <v>927</v>
      </c>
      <c r="K108" s="1" t="s">
        <v>466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928</v>
      </c>
      <c r="B109" s="1">
        <v>0.0</v>
      </c>
      <c r="C109" s="1">
        <v>0.0</v>
      </c>
      <c r="D109" s="1">
        <v>0.0</v>
      </c>
      <c r="E109" s="1">
        <v>0.0</v>
      </c>
      <c r="F109" s="1" t="s">
        <v>929</v>
      </c>
      <c r="G109" s="1" t="s">
        <v>930</v>
      </c>
      <c r="H109" s="1" t="s">
        <v>931</v>
      </c>
      <c r="I109" s="1" t="s">
        <v>932</v>
      </c>
      <c r="J109" s="1" t="s">
        <v>933</v>
      </c>
      <c r="K109" s="1" t="s">
        <v>934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935</v>
      </c>
      <c r="B110" s="1">
        <v>0.0</v>
      </c>
      <c r="C110" s="1">
        <v>0.0</v>
      </c>
      <c r="D110" s="1">
        <v>0.0</v>
      </c>
      <c r="E110" s="1">
        <v>0.0</v>
      </c>
      <c r="F110" s="1" t="s">
        <v>936</v>
      </c>
      <c r="G110" s="1" t="s">
        <v>937</v>
      </c>
      <c r="H110" s="1" t="s">
        <v>938</v>
      </c>
      <c r="I110" s="1" t="s">
        <v>939</v>
      </c>
      <c r="J110" s="1" t="s">
        <v>940</v>
      </c>
      <c r="K110" s="1">
        <v>43.0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941</v>
      </c>
      <c r="B111" s="1">
        <v>0.0</v>
      </c>
      <c r="C111" s="1">
        <v>0.0</v>
      </c>
      <c r="D111" s="1">
        <v>0.0</v>
      </c>
      <c r="E111" s="1">
        <v>0.0</v>
      </c>
      <c r="F111" s="1" t="s">
        <v>942</v>
      </c>
      <c r="G111" s="1" t="s">
        <v>943</v>
      </c>
      <c r="H111" s="1" t="s">
        <v>944</v>
      </c>
      <c r="I111" s="1" t="s">
        <v>945</v>
      </c>
      <c r="J111" s="1" t="s">
        <v>946</v>
      </c>
      <c r="K111" s="1" t="s">
        <v>947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948</v>
      </c>
      <c r="B112" s="1">
        <v>0.0</v>
      </c>
      <c r="C112" s="1">
        <v>0.0</v>
      </c>
      <c r="D112" s="1">
        <v>0.0</v>
      </c>
      <c r="E112" s="1">
        <v>0.0</v>
      </c>
      <c r="F112" s="1" t="s">
        <v>949</v>
      </c>
      <c r="G112" s="1" t="s">
        <v>950</v>
      </c>
      <c r="H112" s="1" t="s">
        <v>951</v>
      </c>
      <c r="I112" s="1" t="s">
        <v>952</v>
      </c>
      <c r="J112" s="1" t="s">
        <v>953</v>
      </c>
      <c r="K112" s="1" t="s">
        <v>954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955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956</v>
      </c>
      <c r="H113" s="1" t="s">
        <v>957</v>
      </c>
      <c r="I113" s="1" t="s">
        <v>958</v>
      </c>
      <c r="J113" s="1" t="s">
        <v>959</v>
      </c>
      <c r="K113" s="1" t="s">
        <v>960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961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962</v>
      </c>
      <c r="H114" s="1" t="s">
        <v>963</v>
      </c>
      <c r="I114" s="1" t="s">
        <v>964</v>
      </c>
      <c r="J114" s="1" t="s">
        <v>965</v>
      </c>
      <c r="K114" s="1" t="s">
        <v>966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967</v>
      </c>
      <c r="C1" s="1" t="s">
        <v>968</v>
      </c>
      <c r="D1" s="1" t="s">
        <v>969</v>
      </c>
      <c r="E1" s="1" t="s">
        <v>970</v>
      </c>
      <c r="F1" s="1" t="s">
        <v>971</v>
      </c>
      <c r="G1" s="1" t="s">
        <v>972</v>
      </c>
      <c r="H1" s="1" t="s">
        <v>973</v>
      </c>
      <c r="I1" s="1" t="s">
        <v>974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975</v>
      </c>
      <c r="B2" s="1" t="s">
        <v>378</v>
      </c>
      <c r="C2" s="1" t="s">
        <v>976</v>
      </c>
      <c r="D2" s="1" t="s">
        <v>977</v>
      </c>
      <c r="E2" s="1" t="s">
        <v>978</v>
      </c>
      <c r="F2" s="1" t="s">
        <v>979</v>
      </c>
      <c r="G2" s="1" t="s">
        <v>712</v>
      </c>
      <c r="H2" s="1" t="s">
        <v>712</v>
      </c>
      <c r="I2" s="1" t="s">
        <v>980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981</v>
      </c>
      <c r="B3" s="1" t="s">
        <v>980</v>
      </c>
      <c r="C3" s="1" t="s">
        <v>982</v>
      </c>
      <c r="D3" s="1" t="s">
        <v>983</v>
      </c>
      <c r="E3" s="1" t="s">
        <v>984</v>
      </c>
      <c r="F3" s="1" t="s">
        <v>985</v>
      </c>
      <c r="G3" s="1" t="s">
        <v>986</v>
      </c>
      <c r="H3" s="1" t="s">
        <v>987</v>
      </c>
      <c r="I3" s="1" t="s">
        <v>980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988</v>
      </c>
      <c r="B4" s="1" t="s">
        <v>989</v>
      </c>
      <c r="C4" s="1" t="s">
        <v>990</v>
      </c>
      <c r="D4" s="1" t="s">
        <v>977</v>
      </c>
      <c r="E4" s="1" t="s">
        <v>978</v>
      </c>
      <c r="F4" s="1" t="s">
        <v>979</v>
      </c>
      <c r="G4" s="1" t="s">
        <v>712</v>
      </c>
      <c r="H4" s="1" t="s">
        <v>712</v>
      </c>
      <c r="I4" s="1" t="s">
        <v>712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981</v>
      </c>
      <c r="B5" s="1" t="s">
        <v>980</v>
      </c>
      <c r="C5" s="1" t="s">
        <v>991</v>
      </c>
      <c r="D5" s="1" t="s">
        <v>992</v>
      </c>
      <c r="E5" s="1" t="s">
        <v>984</v>
      </c>
      <c r="F5" s="1" t="s">
        <v>985</v>
      </c>
      <c r="G5" s="1" t="s">
        <v>986</v>
      </c>
      <c r="H5" s="1" t="s">
        <v>987</v>
      </c>
      <c r="I5" s="1" t="s">
        <v>987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993</v>
      </c>
      <c r="B6" s="1" t="s">
        <v>994</v>
      </c>
      <c r="C6" s="1" t="s">
        <v>995</v>
      </c>
      <c r="D6" s="1" t="s">
        <v>996</v>
      </c>
      <c r="E6" s="1" t="s">
        <v>997</v>
      </c>
      <c r="F6" s="1" t="s">
        <v>998</v>
      </c>
      <c r="G6" s="1" t="s">
        <v>999</v>
      </c>
      <c r="H6" s="1" t="s">
        <v>1000</v>
      </c>
      <c r="I6" s="1" t="s">
        <v>1001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1002</v>
      </c>
      <c r="B7" s="1" t="s">
        <v>1003</v>
      </c>
      <c r="C7" s="1" t="s">
        <v>1004</v>
      </c>
      <c r="D7" s="1" t="s">
        <v>1005</v>
      </c>
      <c r="E7" s="1" t="s">
        <v>980</v>
      </c>
      <c r="F7" s="1" t="s">
        <v>980</v>
      </c>
      <c r="G7" s="1" t="s">
        <v>980</v>
      </c>
      <c r="H7" s="1" t="s">
        <v>980</v>
      </c>
      <c r="I7" s="1" t="s">
        <v>980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1006</v>
      </c>
      <c r="B8" s="1" t="s">
        <v>980</v>
      </c>
      <c r="C8" s="1" t="s">
        <v>1007</v>
      </c>
      <c r="D8" s="1" t="s">
        <v>1008</v>
      </c>
      <c r="E8" s="1" t="s">
        <v>1009</v>
      </c>
      <c r="F8" s="1" t="s">
        <v>1010</v>
      </c>
      <c r="G8" s="1" t="s">
        <v>1010</v>
      </c>
      <c r="H8" s="1" t="s">
        <v>1010</v>
      </c>
      <c r="I8" s="1" t="s">
        <v>1011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1012</v>
      </c>
      <c r="B9" s="1" t="s">
        <v>980</v>
      </c>
      <c r="C9" s="1" t="s">
        <v>1013</v>
      </c>
      <c r="D9" s="1" t="s">
        <v>1014</v>
      </c>
      <c r="E9" s="1" t="s">
        <v>1015</v>
      </c>
      <c r="F9" s="1" t="s">
        <v>1016</v>
      </c>
      <c r="G9" s="1" t="s">
        <v>1017</v>
      </c>
      <c r="H9" s="1" t="s">
        <v>1018</v>
      </c>
      <c r="I9" s="1" t="s">
        <v>1019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1020</v>
      </c>
      <c r="B10" s="1" t="s">
        <v>980</v>
      </c>
      <c r="C10" s="1" t="s">
        <v>1010</v>
      </c>
      <c r="D10" s="1" t="s">
        <v>1010</v>
      </c>
      <c r="E10" s="1" t="s">
        <v>1010</v>
      </c>
      <c r="F10" s="1" t="s">
        <v>1010</v>
      </c>
      <c r="G10" s="1" t="s">
        <v>1017</v>
      </c>
      <c r="H10" s="1" t="s">
        <v>1018</v>
      </c>
      <c r="I10" s="1" t="s">
        <v>1019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1021</v>
      </c>
      <c r="B11" s="1" t="s">
        <v>1022</v>
      </c>
      <c r="C11" s="1" t="s">
        <v>1022</v>
      </c>
      <c r="D11" s="1" t="s">
        <v>1022</v>
      </c>
      <c r="E11" s="1" t="s">
        <v>1022</v>
      </c>
      <c r="F11" s="1" t="s">
        <v>1022</v>
      </c>
      <c r="G11" s="1" t="s">
        <v>1023</v>
      </c>
      <c r="H11" s="1" t="s">
        <v>1024</v>
      </c>
      <c r="I11" s="1" t="s">
        <v>1025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1026</v>
      </c>
      <c r="B12" s="1" t="s">
        <v>1022</v>
      </c>
      <c r="C12" s="1" t="s">
        <v>1022</v>
      </c>
      <c r="D12" s="1" t="s">
        <v>1022</v>
      </c>
      <c r="E12" s="1" t="s">
        <v>1022</v>
      </c>
      <c r="F12" s="1" t="s">
        <v>1022</v>
      </c>
      <c r="G12" s="1" t="s">
        <v>1027</v>
      </c>
      <c r="H12" s="1" t="s">
        <v>1028</v>
      </c>
      <c r="I12" s="1" t="s">
        <v>1029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1030</v>
      </c>
      <c r="B13" s="1" t="s">
        <v>1031</v>
      </c>
      <c r="C13" s="1" t="s">
        <v>1032</v>
      </c>
      <c r="D13" s="1" t="s">
        <v>1033</v>
      </c>
      <c r="E13" s="1" t="s">
        <v>980</v>
      </c>
      <c r="F13" s="1" t="s">
        <v>980</v>
      </c>
      <c r="G13" s="1" t="s">
        <v>980</v>
      </c>
      <c r="H13" s="1" t="s">
        <v>980</v>
      </c>
      <c r="I13" s="1" t="s">
        <v>980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1034</v>
      </c>
      <c r="B14" s="1" t="s">
        <v>1035</v>
      </c>
      <c r="C14" s="1" t="s">
        <v>1035</v>
      </c>
      <c r="D14" s="1" t="s">
        <v>1035</v>
      </c>
      <c r="E14" s="1" t="s">
        <v>980</v>
      </c>
      <c r="F14" s="1" t="s">
        <v>980</v>
      </c>
      <c r="G14" s="1" t="s">
        <v>980</v>
      </c>
      <c r="H14" s="1" t="s">
        <v>980</v>
      </c>
      <c r="I14" s="1" t="s">
        <v>980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1036</v>
      </c>
      <c r="B15" s="1" t="s">
        <v>980</v>
      </c>
      <c r="C15" s="1" t="s">
        <v>980</v>
      </c>
      <c r="D15" s="1" t="s">
        <v>980</v>
      </c>
      <c r="E15" s="1" t="s">
        <v>980</v>
      </c>
      <c r="F15" s="1" t="s">
        <v>980</v>
      </c>
      <c r="G15" s="1" t="s">
        <v>980</v>
      </c>
      <c r="H15" s="1" t="s">
        <v>980</v>
      </c>
      <c r="I15" s="1" t="s">
        <v>980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1037</v>
      </c>
      <c r="B16" s="1" t="s">
        <v>980</v>
      </c>
      <c r="C16" s="1" t="s">
        <v>980</v>
      </c>
      <c r="D16" s="1" t="s">
        <v>980</v>
      </c>
      <c r="E16" s="1" t="s">
        <v>980</v>
      </c>
      <c r="F16" s="1" t="s">
        <v>980</v>
      </c>
      <c r="G16" s="1" t="s">
        <v>980</v>
      </c>
      <c r="H16" s="1" t="s">
        <v>980</v>
      </c>
      <c r="I16" s="1" t="s">
        <v>980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1038</v>
      </c>
      <c r="B17" s="1" t="s">
        <v>1039</v>
      </c>
      <c r="C17" s="1" t="s">
        <v>1040</v>
      </c>
      <c r="D17" s="1" t="s">
        <v>1041</v>
      </c>
      <c r="E17" s="1" t="s">
        <v>1042</v>
      </c>
      <c r="F17" s="1" t="s">
        <v>180</v>
      </c>
      <c r="G17" s="1" t="s">
        <v>1043</v>
      </c>
      <c r="H17" s="1" t="s">
        <v>1044</v>
      </c>
      <c r="I17" s="1" t="s">
        <v>1045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1046</v>
      </c>
      <c r="B18" s="1" t="s">
        <v>980</v>
      </c>
      <c r="C18" s="1" t="s">
        <v>980</v>
      </c>
      <c r="D18" s="1" t="s">
        <v>980</v>
      </c>
      <c r="E18" s="1" t="s">
        <v>980</v>
      </c>
      <c r="F18" s="1" t="s">
        <v>980</v>
      </c>
      <c r="G18" s="1" t="s">
        <v>980</v>
      </c>
      <c r="H18" s="1" t="s">
        <v>980</v>
      </c>
      <c r="I18" s="1" t="s">
        <v>980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1047</v>
      </c>
      <c r="B19" s="1" t="s">
        <v>980</v>
      </c>
      <c r="C19" s="1" t="s">
        <v>1048</v>
      </c>
      <c r="D19" s="1" t="s">
        <v>1049</v>
      </c>
      <c r="E19" s="1" t="s">
        <v>1050</v>
      </c>
      <c r="F19" s="1" t="s">
        <v>1051</v>
      </c>
      <c r="G19" s="1" t="s">
        <v>1052</v>
      </c>
      <c r="H19" s="1" t="s">
        <v>1053</v>
      </c>
      <c r="I19" s="1" t="s">
        <v>1054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1055</v>
      </c>
      <c r="B20" s="1" t="s">
        <v>1056</v>
      </c>
      <c r="C20" s="1" t="s">
        <v>1057</v>
      </c>
      <c r="D20" s="1" t="s">
        <v>1058</v>
      </c>
      <c r="E20" s="1" t="s">
        <v>1059</v>
      </c>
      <c r="F20" s="1" t="s">
        <v>1060</v>
      </c>
      <c r="G20" s="1" t="s">
        <v>1061</v>
      </c>
      <c r="H20" s="1" t="s">
        <v>1062</v>
      </c>
      <c r="I20" s="1" t="s">
        <v>1063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1064</v>
      </c>
      <c r="B21" s="1" t="s">
        <v>1065</v>
      </c>
      <c r="C21" s="1" t="s">
        <v>1066</v>
      </c>
      <c r="D21" s="1" t="s">
        <v>1067</v>
      </c>
      <c r="E21" s="1" t="s">
        <v>1068</v>
      </c>
      <c r="F21" s="1" t="s">
        <v>1069</v>
      </c>
      <c r="G21" s="1" t="s">
        <v>1070</v>
      </c>
      <c r="H21" s="1" t="s">
        <v>1071</v>
      </c>
      <c r="I21" s="1" t="s">
        <v>1072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1073</v>
      </c>
      <c r="B22" s="1" t="s">
        <v>1074</v>
      </c>
      <c r="C22" s="1" t="s">
        <v>1075</v>
      </c>
      <c r="D22" s="1" t="s">
        <v>1076</v>
      </c>
      <c r="E22" s="1" t="s">
        <v>1077</v>
      </c>
      <c r="F22" s="1" t="s">
        <v>1078</v>
      </c>
      <c r="G22" s="1" t="s">
        <v>1079</v>
      </c>
      <c r="H22" s="1" t="s">
        <v>1080</v>
      </c>
      <c r="I22" s="1" t="s">
        <v>1081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 t="s">
        <v>1082</v>
      </c>
      <c r="C23" s="1" t="s">
        <v>1083</v>
      </c>
      <c r="D23" s="1" t="s">
        <v>980</v>
      </c>
      <c r="E23" s="1" t="s">
        <v>980</v>
      </c>
      <c r="F23" s="1" t="s">
        <v>980</v>
      </c>
      <c r="G23" s="1" t="s">
        <v>980</v>
      </c>
      <c r="H23" s="1" t="s">
        <v>980</v>
      </c>
      <c r="I23" s="1" t="s">
        <v>980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1084</v>
      </c>
      <c r="B24" s="1" t="s">
        <v>1085</v>
      </c>
      <c r="C24" s="1" t="s">
        <v>1086</v>
      </c>
      <c r="D24" s="1" t="s">
        <v>1087</v>
      </c>
      <c r="E24" s="1" t="s">
        <v>1088</v>
      </c>
      <c r="F24" s="1" t="s">
        <v>1089</v>
      </c>
      <c r="G24" s="1" t="s">
        <v>1090</v>
      </c>
      <c r="H24" s="1" t="s">
        <v>1090</v>
      </c>
      <c r="I24" s="1" t="s">
        <v>1090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1091</v>
      </c>
      <c r="B25" s="1" t="s">
        <v>1092</v>
      </c>
      <c r="C25" s="1" t="s">
        <v>1093</v>
      </c>
      <c r="D25" s="1" t="s">
        <v>1094</v>
      </c>
      <c r="E25" s="1" t="s">
        <v>1095</v>
      </c>
      <c r="F25" s="1" t="s">
        <v>1096</v>
      </c>
      <c r="G25" s="1" t="s">
        <v>1097</v>
      </c>
      <c r="H25" s="1" t="s">
        <v>1097</v>
      </c>
      <c r="I25" s="1" t="s">
        <v>980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1098</v>
      </c>
      <c r="B26" s="1" t="s">
        <v>1099</v>
      </c>
      <c r="C26" s="1" t="s">
        <v>1100</v>
      </c>
      <c r="D26" s="1" t="s">
        <v>1101</v>
      </c>
      <c r="E26" s="1" t="s">
        <v>1102</v>
      </c>
      <c r="F26" s="1" t="s">
        <v>1103</v>
      </c>
      <c r="G26" s="1" t="s">
        <v>980</v>
      </c>
      <c r="H26" s="1" t="s">
        <v>980</v>
      </c>
      <c r="I26" s="1" t="s">
        <v>980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1104</v>
      </c>
      <c r="B2" s="1" t="s">
        <v>1105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1106</v>
      </c>
      <c r="B3" s="1" t="s">
        <v>1107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1108</v>
      </c>
      <c r="B4" s="1" t="s">
        <v>1109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1110</v>
      </c>
      <c r="B5" s="1" t="s">
        <v>1111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1112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1113</v>
      </c>
      <c r="B7" s="1" t="s">
        <v>1114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1115</v>
      </c>
      <c r="B8" s="4" t="s">
        <v>1116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1117</v>
      </c>
      <c r="B9" s="1" t="s">
        <v>1118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1119</v>
      </c>
      <c r="B10" s="1" t="s">
        <v>1120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1121</v>
      </c>
      <c r="B11" s="1" t="s">
        <v>1118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1122</v>
      </c>
      <c r="B12" s="1" t="s">
        <v>1123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1124</v>
      </c>
      <c r="B13" s="1" t="s">
        <v>1125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1126</v>
      </c>
      <c r="B14" s="1" t="s">
        <v>1123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1127</v>
      </c>
      <c r="B15" s="1" t="s">
        <v>1128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1129</v>
      </c>
      <c r="B16" s="1">
        <v>43.0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1130</v>
      </c>
      <c r="B17" s="1" t="s">
        <v>1131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1132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1133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1134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1135</v>
      </c>
      <c r="B21" s="1">
        <v>2.21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1136</v>
      </c>
      <c r="B22" s="1">
        <v>2.16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1137</v>
      </c>
      <c r="B23" s="1">
        <v>2.06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1138</v>
      </c>
      <c r="B24" s="1">
        <v>2.3073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1139</v>
      </c>
      <c r="B25" s="1">
        <v>2.21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1140</v>
      </c>
      <c r="B26" s="1">
        <v>2.16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1141</v>
      </c>
      <c r="B27" s="1">
        <v>2.06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1142</v>
      </c>
      <c r="B28" s="1">
        <v>2.3073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1143</v>
      </c>
      <c r="B29" s="1">
        <v>-1.2023121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1144</v>
      </c>
      <c r="B30" s="1">
        <v>37257.0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1145</v>
      </c>
      <c r="B31" s="1">
        <v>37257.0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1146</v>
      </c>
      <c r="B32" s="1">
        <v>80160.0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1147</v>
      </c>
      <c r="B33" s="1">
        <v>87420.0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1148</v>
      </c>
      <c r="B34" s="1">
        <v>87420.0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1149</v>
      </c>
      <c r="B35" s="1">
        <v>3.5017216E7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1150</v>
      </c>
      <c r="B36" s="1">
        <v>1.97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1151</v>
      </c>
      <c r="B37" s="1">
        <v>3.569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1152</v>
      </c>
      <c r="B38" s="1">
        <v>49.389584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1153</v>
      </c>
      <c r="B39" s="1">
        <v>2.5254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1154</v>
      </c>
      <c r="B40" s="1">
        <v>2.841515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1155</v>
      </c>
      <c r="B41" s="1" t="s">
        <v>1156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1157</v>
      </c>
      <c r="B42" s="1">
        <v>3.093594E7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1158</v>
      </c>
      <c r="B43" s="1">
        <v>5568844.0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1159</v>
      </c>
      <c r="B44" s="1">
        <v>1.68352E7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1160</v>
      </c>
      <c r="B45" s="1">
        <v>300465.0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1161</v>
      </c>
      <c r="B46" s="1">
        <v>225559.0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1162</v>
      </c>
      <c r="B47" s="1">
        <v>1.7316288E9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1163</v>
      </c>
      <c r="B48" s="1">
        <v>1.734048E9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1164</v>
      </c>
      <c r="B49" s="1">
        <v>0.0178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1165</v>
      </c>
      <c r="B50" s="1">
        <v>0.20421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1166</v>
      </c>
      <c r="B51" s="1">
        <v>0.50598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1167</v>
      </c>
      <c r="B52" s="1">
        <v>2.19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1168</v>
      </c>
      <c r="B53" s="1">
        <v>0.025799999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1169</v>
      </c>
      <c r="B54" s="1">
        <v>1.68352E7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1170</v>
      </c>
      <c r="B55" s="1">
        <v>0.708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1171</v>
      </c>
      <c r="B56" s="1">
        <v>2.937853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1172</v>
      </c>
      <c r="B57" s="1">
        <v>1.7039808E9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1173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1174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1175</v>
      </c>
      <c r="B60" s="1">
        <v>-4.3347E7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1176</v>
      </c>
      <c r="B61" s="1">
        <v>-4.44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1177</v>
      </c>
      <c r="B62" s="1">
        <v>-1.73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1178</v>
      </c>
      <c r="B63" s="1" t="s">
        <v>1179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1180</v>
      </c>
      <c r="B64" s="1">
        <v>1.6902432E9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1181</v>
      </c>
      <c r="B65" s="1">
        <v>43.633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1182</v>
      </c>
      <c r="B66" s="1">
        <v>-1.435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1183</v>
      </c>
      <c r="B67" s="1">
        <v>-0.34029853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1184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1185</v>
      </c>
      <c r="B69" s="1" t="s">
        <v>1186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1187</v>
      </c>
      <c r="B70" s="1" t="s">
        <v>1188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1189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1190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1191</v>
      </c>
      <c r="B73" s="1" t="s">
        <v>1192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1193</v>
      </c>
      <c r="B74" s="1" t="s">
        <v>1192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1194</v>
      </c>
      <c r="B75" s="1">
        <v>1.4514858E9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1195</v>
      </c>
      <c r="B76" s="1" t="s">
        <v>1196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1197</v>
      </c>
      <c r="B77" s="1" t="s">
        <v>1198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1199</v>
      </c>
      <c r="B78" s="1" t="s">
        <v>1200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1201</v>
      </c>
      <c r="B79" s="1" t="s">
        <v>1202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1203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1204</v>
      </c>
      <c r="B81" s="1">
        <v>2.08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1205</v>
      </c>
      <c r="B82" s="1">
        <v>4.25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1206</v>
      </c>
      <c r="B83" s="1">
        <v>4.0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1207</v>
      </c>
      <c r="B84" s="1">
        <v>4.125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1208</v>
      </c>
      <c r="B85" s="1">
        <v>4.125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1209</v>
      </c>
      <c r="B86" s="1">
        <v>2.66667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1210</v>
      </c>
      <c r="B87" s="1" t="s">
        <v>1211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1212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1213</v>
      </c>
      <c r="B89" s="1">
        <v>3363000.0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1214</v>
      </c>
      <c r="B90" s="1">
        <v>0.245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1215</v>
      </c>
      <c r="B91" s="1">
        <v>-2.1556E7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1216</v>
      </c>
      <c r="B92" s="1">
        <v>3991000.0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1217</v>
      </c>
      <c r="B93" s="1">
        <v>0.393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1218</v>
      </c>
      <c r="B94" s="1">
        <v>0.527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1219</v>
      </c>
      <c r="B95" s="1">
        <v>709000.0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1220</v>
      </c>
      <c r="B96" s="1">
        <v>41.098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1221</v>
      </c>
      <c r="B97" s="1">
        <v>0.066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1222</v>
      </c>
      <c r="B98" s="1">
        <v>-0.18842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1223</v>
      </c>
      <c r="B99" s="1">
        <v>-1.6531501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1224</v>
      </c>
      <c r="B100" s="1">
        <v>116000.0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1225</v>
      </c>
      <c r="B101" s="1">
        <v>-7611000.0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1226</v>
      </c>
      <c r="B102" s="1">
        <v>-2.1293E7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1227</v>
      </c>
      <c r="B103" s="1">
        <v>-0.732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1228</v>
      </c>
      <c r="B104" s="1">
        <v>0.16361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1229</v>
      </c>
      <c r="B105" s="1">
        <v>-55.43478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1230</v>
      </c>
      <c r="B106" s="1" t="s">
        <v>1156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1231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24.0</v>
      </c>
      <c r="C3" s="1">
        <v>-8.0</v>
      </c>
      <c r="D3" s="1">
        <v>-3.0</v>
      </c>
      <c r="E3" s="1">
        <v>-10.0</v>
      </c>
      <c r="F3" s="1">
        <v>-6.0</v>
      </c>
      <c r="G3" s="1">
        <v>-12.0</v>
      </c>
      <c r="H3" s="1">
        <v>-11.0</v>
      </c>
      <c r="I3" s="1">
        <v>-14.0</v>
      </c>
      <c r="J3" s="1">
        <v>-11.0</v>
      </c>
      <c r="K3" s="1">
        <v>-6.0</v>
      </c>
      <c r="L3" s="1">
        <f>IF(K3*FORECAST(L2,B3:K3,B2:K2)&gt;0,FORECAST(L2,B3:K3,B2:K2),K3)*$X$1</f>
        <v>-17.53333333</v>
      </c>
      <c r="M3" s="1">
        <f>IF(L3*FORECAST(M2,B3:L3,B2:L2)&gt;0,FORECAST(M2,B3:L3,B2:L2),L3)*$X$1</f>
        <v>-19.68484848</v>
      </c>
      <c r="N3" s="1">
        <f>IF(M3*FORECAST(N2,B3:M3,B2:M2)&gt;0,FORECAST(N2,B3:M3,B2:M2),M3)*$X$1</f>
        <v>-21.83636364</v>
      </c>
      <c r="O3" s="1">
        <f>IF(N3*FORECAST(O2,B3:N3,B2:N2)&gt;0,FORECAST(O2,B3:N3,B2:N2),N3)*$X$1</f>
        <v>-23.98787879</v>
      </c>
      <c r="P3" s="1">
        <f>IF(O3*FORECAST(P2,B3:O3,B2:O2)&gt;0,FORECAST(P2,B3:O3,B2:O2),O3)*$X$1</f>
        <v>-26.13939394</v>
      </c>
      <c r="Q3" s="1">
        <f>IF(P3*FORECAST(Q2,B3:P3,B2:P2)&gt;0,FORECAST(Q2,B3:P3,B2:P2),P3)*$X$1</f>
        <v>-28.29090909</v>
      </c>
      <c r="R3" s="1">
        <f>IF(Q3*FORECAST(R2,B3:Q3,B2:Q2)&gt;0,FORECAST(R2,B3:Q3,B2:Q2),Q3)*$X$1</f>
        <v>-30.44242424</v>
      </c>
      <c r="S3" s="5">
        <f>IF(R3*FORECAST(S2,B3:R3,B2:R2)&gt;0,FORECAST(S2,B3:R3,B2:R2),R3)*$X$1</f>
        <v>-32.59393939</v>
      </c>
      <c r="T3" s="5">
        <f>IF(S3*FORECAST(T2,B3:S3,B2:S2)&gt;0,FORECAST(T2,B3:S3,B2:S2),S3)*$X$1</f>
        <v>-34.74545455</v>
      </c>
      <c r="U3" s="5">
        <f>IF(T3*FORECAST(U2,B3:T3,B2:T2)&gt;0,FORECAST(U2,B3:T3,B2:T2),T3)*$X$1</f>
        <v>-36.8969697</v>
      </c>
      <c r="V3" s="5">
        <f>IF(U3*FORECAST(V2,B3:U3,B2:U2)&gt;0,FORECAST(V2,B3:U3,B2:U2),U3)*$X$1</f>
        <v>-39.04848485</v>
      </c>
      <c r="W3" s="5">
        <f>IF(V3*FORECAST(W2,B3:V3,B2:V2)&gt;0,FORECAST(W2,B3:V3,B2:V2),V3)*$X$1</f>
        <v>-41.2</v>
      </c>
      <c r="X3" s="2"/>
      <c r="Y3" s="2"/>
      <c r="Z3" s="2"/>
    </row>
    <row r="4">
      <c r="A4" s="3" t="s">
        <v>129</v>
      </c>
      <c r="B4" s="1">
        <v>-3.0</v>
      </c>
      <c r="C4" s="1">
        <v>-10.0</v>
      </c>
      <c r="D4" s="1">
        <v>-11.0</v>
      </c>
      <c r="E4" s="1">
        <v>-5.0</v>
      </c>
      <c r="F4" s="1">
        <v>-6.0</v>
      </c>
      <c r="G4" s="1">
        <v>-16.0</v>
      </c>
      <c r="H4" s="1">
        <v>81.0</v>
      </c>
      <c r="I4" s="1">
        <v>-30.0</v>
      </c>
      <c r="J4" s="1">
        <v>-16.0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1232</v>
      </c>
      <c r="B5" s="1">
        <v>91.0</v>
      </c>
      <c r="C5" s="1">
        <v>1.0</v>
      </c>
      <c r="D5" s="1">
        <v>1.0</v>
      </c>
      <c r="E5" s="1">
        <v>1.0</v>
      </c>
      <c r="F5" s="1">
        <v>1.0</v>
      </c>
      <c r="G5" s="1">
        <v>2.0</v>
      </c>
      <c r="H5" s="1">
        <v>3.0</v>
      </c>
      <c r="I5" s="1">
        <v>4.0</v>
      </c>
      <c r="J5" s="1">
        <v>5.0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1233</v>
      </c>
      <c r="L7" s="1">
        <f>IF(W3*FORECAST(W2,B3:W3,B2:W2)&gt;0,FORECAST(W2,B3:W3,B2:W2),V3)*$X$1 * (1+0.02)/(0.0874-0.02)</f>
        <v>-623.5014837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1234</v>
      </c>
      <c r="L8" s="6">
        <f t="array" ref="L8">NPV(0.0874,M3:W3)</f>
        <v>-197.489983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1235</v>
      </c>
      <c r="L9" s="6">
        <f t="array" ref="L9">NPV(0.0874,M16:W16)</f>
        <v>-248.0589357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1236</v>
      </c>
      <c r="L10" s="6">
        <f>L8 + L9</f>
        <v>-445.5489186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1237</v>
      </c>
      <c r="L12" s="6">
        <f>L10 - L11</f>
        <v>-439.5489186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1238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-62.79270266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-623.5014837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-4.0</v>
      </c>
      <c r="C3" s="1">
        <v>-8.0</v>
      </c>
      <c r="D3" s="1">
        <v>-11.0</v>
      </c>
      <c r="E3" s="1">
        <v>-19.0</v>
      </c>
      <c r="F3" s="1">
        <v>-15.0</v>
      </c>
      <c r="G3" s="1">
        <v>-22.0</v>
      </c>
      <c r="H3" s="1">
        <v>-29.0</v>
      </c>
      <c r="I3" s="1">
        <v>-64.0</v>
      </c>
      <c r="J3" s="1">
        <v>-72.0</v>
      </c>
      <c r="K3" s="1">
        <v>-27.0</v>
      </c>
      <c r="L3" s="1">
        <f>IF(K3*FORECAST(L2,B3:K3,B2:K2)&gt;0,FORECAST(L2,B3:K3,B2:K2),K3)*$X$1</f>
        <v>-59</v>
      </c>
      <c r="M3" s="1">
        <f>IF(L3*FORECAST(M2,B3:L3,B2:L2)&gt;0,FORECAST(M2,B3:L3,B2:L2),L3)*$X$1</f>
        <v>-64.8</v>
      </c>
      <c r="N3" s="1">
        <f>IF(M3*FORECAST(N2,B3:M3,B2:M2)&gt;0,FORECAST(N2,B3:M3,B2:M2),M3)*$X$1</f>
        <v>-70.6</v>
      </c>
      <c r="O3" s="1">
        <f>IF(N3*FORECAST(O2,B3:N3,B2:N2)&gt;0,FORECAST(O2,B3:N3,B2:N2),N3)*$X$1</f>
        <v>-76.4</v>
      </c>
      <c r="P3" s="1">
        <f>IF(O3*FORECAST(P2,B3:O3,B2:O2)&gt;0,FORECAST(P2,B3:O3,B2:O2),O3)*$X$1</f>
        <v>-82.2</v>
      </c>
      <c r="Q3" s="1">
        <f>IF(P3*FORECAST(Q2,B3:P3,B2:P2)&gt;0,FORECAST(Q2,B3:P3,B2:P2),P3)*$X$1</f>
        <v>-88</v>
      </c>
      <c r="R3" s="1">
        <f>IF(Q3*FORECAST(R2,B3:Q3,B2:Q2)&gt;0,FORECAST(R2,B3:Q3,B2:Q2),Q3)*$X$1</f>
        <v>-93.8</v>
      </c>
      <c r="S3" s="5">
        <f>IF(R3*FORECAST(S2,B3:R3,B2:R2)&gt;0,FORECAST(S2,B3:R3,B2:R2),R3)*$X$1</f>
        <v>-99.6</v>
      </c>
      <c r="T3" s="5">
        <f>IF(S3*FORECAST(T2,B3:S3,B2:S2)&gt;0,FORECAST(T2,B3:S3,B2:S2),S3)*$X$1</f>
        <v>-105.4</v>
      </c>
      <c r="U3" s="5">
        <f>IF(T3*FORECAST(U2,B3:T3,B2:T2)&gt;0,FORECAST(U2,B3:T3,B2:T2),T3)*$X$1</f>
        <v>-111.2</v>
      </c>
      <c r="V3" s="5">
        <f>IF(U3*FORECAST(V2,B3:U3,B2:U2)&gt;0,FORECAST(V2,B3:U3,B2:U2),U3)*$X$1</f>
        <v>-117</v>
      </c>
      <c r="W3" s="5">
        <f>IF(V3*FORECAST(W2,B3:V3,B2:V2)&gt;0,FORECAST(W2,B3:V3,B2:V2),V3)*$X$1</f>
        <v>-122.8</v>
      </c>
      <c r="X3" s="2"/>
      <c r="Y3" s="2"/>
      <c r="Z3" s="2"/>
    </row>
    <row r="4">
      <c r="A4" s="3" t="s">
        <v>129</v>
      </c>
      <c r="B4" s="1">
        <v>-3.0</v>
      </c>
      <c r="C4" s="1">
        <v>-10.0</v>
      </c>
      <c r="D4" s="1">
        <v>-11.0</v>
      </c>
      <c r="E4" s="1">
        <v>-5.0</v>
      </c>
      <c r="F4" s="1">
        <v>-6.0</v>
      </c>
      <c r="G4" s="1">
        <v>-16.0</v>
      </c>
      <c r="H4" s="1">
        <v>81.0</v>
      </c>
      <c r="I4" s="1">
        <v>-30.0</v>
      </c>
      <c r="J4" s="1">
        <v>-16.0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1232</v>
      </c>
      <c r="B5" s="1">
        <v>91.0</v>
      </c>
      <c r="C5" s="1">
        <v>1.0</v>
      </c>
      <c r="D5" s="1">
        <v>1.0</v>
      </c>
      <c r="E5" s="1">
        <v>1.0</v>
      </c>
      <c r="F5" s="1">
        <v>1.0</v>
      </c>
      <c r="G5" s="1">
        <v>2.0</v>
      </c>
      <c r="H5" s="1">
        <v>3.0</v>
      </c>
      <c r="I5" s="1">
        <v>4.0</v>
      </c>
      <c r="J5" s="1">
        <v>5.0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1233</v>
      </c>
      <c r="L7" s="1">
        <f>IF(W3*FORECAST(W2,B3:W3,B2:W2)&gt;0,FORECAST(W2,B3:W3,B2:W2),V3)*$X$1 * (1+0.02)/(0.0874-0.02)</f>
        <v>-1858.397626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1234</v>
      </c>
      <c r="L8" s="6">
        <f t="array" ref="L8">NPV(0.0874,M3:W3)</f>
        <v>-613.2317415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1235</v>
      </c>
      <c r="L9" s="6">
        <f t="array" ref="L9">NPV(0.0874,M16:W16)</f>
        <v>-739.3601286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1236</v>
      </c>
      <c r="L10" s="6">
        <f>L8 + L9</f>
        <v>-1352.59187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1237</v>
      </c>
      <c r="L12" s="6">
        <f>L10 - L11</f>
        <v>-1346.59187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1238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-192.3702672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-1858.397626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