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<sst xmlns="http://schemas.openxmlformats.org/spreadsheetml/2006/main" count="1111" uniqueCount="842">
  <si>
    <t>ticker</t>
  </si>
  <si>
    <t>OCGN</t>
  </si>
  <si>
    <t>nombre</t>
  </si>
  <si>
    <t>OCUGEN INC</t>
  </si>
  <si>
    <t>empresa</t>
  </si>
  <si>
    <t>Biotechnology &amp; Medical Research</t>
  </si>
  <si>
    <t>Open</t>
  </si>
  <si>
    <t>Target Price</t>
  </si>
  <si>
    <t>Upside</t>
  </si>
  <si>
    <t>-1153.55%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</si>
  <si>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</si>
  <si>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</si>
  <si>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</si>
  <si>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</si>
  <si>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</si>
  <si>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</si>
  <si>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</si>
  <si>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</si>
  <si>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-183.33%</t>
  </si>
  <si>
    <t>Total Assets Growth</t>
  </si>
  <si>
    <t>200.00%</t>
  </si>
  <si>
    <t>Net Property, Plant and Equipment Growth</t>
  </si>
  <si>
    <t>-37.50%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</si>
  <si>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</si>
  <si>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</si>
  <si>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</si>
  <si>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</si>
  <si>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</si>
  <si>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</si>
  <si>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</si>
  <si>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</si>
  <si>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</si>
  <si>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</si>
  <si>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</si>
  <si>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</si>
  <si>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</si>
  <si>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Cash Acquisitions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</si>
  <si>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</si>
  <si>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</si>
  <si>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</si>
  <si>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</si>
  <si>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</si>
  <si>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</si>
  <si>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</si>
  <si>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</si>
  <si>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</si>
  <si>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</si>
  <si>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</si>
  <si>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</si>
  <si>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</si>
  <si>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</si>
  <si>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</si>
  <si>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</si>
  <si>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</si>
  <si>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</si>
  <si>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</si>
  <si>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</si>
  <si>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</si>
  <si>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</si>
  <si>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</si>
  <si>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</si>
  <si>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</si>
  <si>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</si>
  <si>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</si>
  <si>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</si>
  <si>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</si>
  <si>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</si>
  <si>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</si>
  <si>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</si>
  <si>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</si>
  <si>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</si>
  <si>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</si>
  <si>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</si>
  <si>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</si>
  <si>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</si>
  <si>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</si>
  <si>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</si>
  <si>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</si>
  <si>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</si>
  <si>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</si>
  <si>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</si>
  <si>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</si>
  <si>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</si>
  <si>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</si>
  <si>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</si>
  <si>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</si>
  <si>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</si>
  <si>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</si>
  <si>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</si>
  <si>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</si>
  <si>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</si>
  <si>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</si>
  <si>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</si>
  <si>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</si>
  <si>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0.43</t>
  </si>
  <si>
    <t>-1.23</t>
  </si>
  <si>
    <t>0.21</t>
  </si>
  <si>
    <t>0.12</t>
  </si>
  <si>
    <t>0.48</t>
  </si>
  <si>
    <t>0.38</t>
  </si>
  <si>
    <t>0.16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</si>
  <si>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</si>
  <si>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</si>
  <si>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</si>
  <si>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</si>
  <si>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</si>
  <si>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</si>
  <si>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</si>
  <si>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</si>
  <si>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Assets under Capital Lease - Gross</t>
  </si>
  <si>
    <t>Assets under Capital Lease - Accumulated Depreciation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</si>
  <si>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</si>
  <si>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</si>
  <si>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</si>
  <si>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</si>
  <si>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</si>
  <si>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</si>
  <si>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</si>
  <si>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</si>
  <si>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</si>
  <si>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</si>
  <si>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</si>
  <si>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</si>
  <si>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</si>
  <si>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Restructuring Charges</t>
  </si>
  <si>
    <t>In Process R&amp;D Expenses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</si>
  <si>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</si>
  <si>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</si>
  <si>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</si>
  <si>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</si>
  <si>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</si>
  <si>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</si>
  <si>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</si>
  <si>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</si>
  <si>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</si>
  <si>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</si>
  <si>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</si>
  <si>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-0.82</t>
  </si>
  <si>
    <t>-1.76</t>
  </si>
  <si>
    <t>-1.46</t>
  </si>
  <si>
    <t>-0.31</t>
  </si>
  <si>
    <t>-0.3</t>
  </si>
  <si>
    <t>-0.38</t>
  </si>
  <si>
    <t>-0.26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</si>
  <si>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</si>
  <si>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</si>
  <si>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</si>
  <si>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</si>
  <si>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</si>
  <si>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</si>
  <si>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-0.52</t>
  </si>
  <si>
    <t>-1.1</t>
  </si>
  <si>
    <t>-0.9</t>
  </si>
  <si>
    <t>-0.08</t>
  </si>
  <si>
    <t>-0.19</t>
  </si>
  <si>
    <t>-0.24</t>
  </si>
  <si>
    <t>-0.16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</si>
  <si>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</si>
  <si>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</si>
  <si>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</si>
  <si>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</si>
  <si>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</si>
  <si>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</si>
  <si>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</si>
  <si>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0.09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</si>
  <si>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</si>
  <si>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</si>
  <si>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</si>
  <si>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</si>
  <si>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</si>
  <si>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</si>
  <si>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</si>
  <si>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</si>
  <si>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</si>
  <si>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</si>
  <si>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</si>
  <si>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</si>
  <si>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</si>
  <si>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</si>
  <si>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</si>
  <si>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</si>
  <si>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-222.11</t>
  </si>
  <si>
    <t>-91.91</t>
  </si>
  <si>
    <t>-37.3</t>
  </si>
  <si>
    <t>-54.48</t>
  </si>
  <si>
    <t>-49.48</t>
  </si>
  <si>
    <t>-47.3</t>
  </si>
  <si>
    <t>Return on Total Capital</t>
  </si>
  <si>
    <t>-214.61</t>
  </si>
  <si>
    <t>-45.19</t>
  </si>
  <si>
    <t>-58.89</t>
  </si>
  <si>
    <t>-55.97</t>
  </si>
  <si>
    <t>-64.07</t>
  </si>
  <si>
    <t>Return On Equity %</t>
  </si>
  <si>
    <t>440.38</t>
  </si>
  <si>
    <t>-99.46</t>
  </si>
  <si>
    <t>-90.46</t>
  </si>
  <si>
    <t>-110.14</t>
  </si>
  <si>
    <t>Return on Common Equity</t>
  </si>
  <si>
    <t>-211.05</t>
  </si>
  <si>
    <t>Margin Analysis</t>
  </si>
  <si>
    <t>Gross Profit Margin %</t>
  </si>
  <si>
    <t>-555.62</t>
  </si>
  <si>
    <t>SG&amp;A Margin</t>
  </si>
  <si>
    <t>530.05</t>
  </si>
  <si>
    <t>EBITDA Margin %</t>
  </si>
  <si>
    <t>EBITA Margin %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</si>
  <si>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</si>
  <si>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</si>
  <si>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</si>
  <si>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</si>
  <si>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</si>
  <si>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-653.14</t>
  </si>
  <si>
    <t>Levered Free Cash Flow Margin</t>
  </si>
  <si>
    <t>-811.48</t>
  </si>
  <si>
    <t>Unlevered Free Cash Flow Margin</t>
  </si>
  <si>
    <t>Asset Turnover</t>
  </si>
  <si>
    <t>0</t>
  </si>
  <si>
    <t>0.07</t>
  </si>
  <si>
    <t>Fixed Assets Turnover</t>
  </si>
  <si>
    <t>0.05</t>
  </si>
  <si>
    <t>0.39</t>
  </si>
  <si>
    <t>Short Term Liquidity</t>
  </si>
  <si>
    <t>Current Ratio</t>
  </si>
  <si>
    <t>5.13</t>
  </si>
  <si>
    <t>0.14</t>
  </si>
  <si>
    <t>3.47</t>
  </si>
  <si>
    <t>7.16</t>
  </si>
  <si>
    <t>14.66</t>
  </si>
  <si>
    <t>5.34</t>
  </si>
  <si>
    <t>2.51</t>
  </si>
  <si>
    <t>Quick Ratio</t>
  </si>
  <si>
    <t>5.04</t>
  </si>
  <si>
    <t>1.64</t>
  </si>
  <si>
    <t>6.65</t>
  </si>
  <si>
    <t>13.57</t>
  </si>
  <si>
    <t>4.93</t>
  </si>
  <si>
    <t>2.31</t>
  </si>
  <si>
    <t>Operating Cash Flow to Current Liabilities</t>
  </si>
  <si>
    <t>-5.14</t>
  </si>
  <si>
    <t>-3.72</t>
  </si>
  <si>
    <t>-4.07</t>
  </si>
  <si>
    <t>-6.85</t>
  </si>
  <si>
    <t>-3.25</t>
  </si>
  <si>
    <t>-3.63</t>
  </si>
  <si>
    <t>Average Days Payable Outstanding</t>
  </si>
  <si>
    <t>81.53</t>
  </si>
  <si>
    <t>38.05</t>
  </si>
  <si>
    <t>51.81</t>
  </si>
  <si>
    <t>Long Term Solvency</t>
  </si>
  <si>
    <t>Total Debt/Equity</t>
  </si>
  <si>
    <t>21.68</t>
  </si>
  <si>
    <t>-67.31</t>
  </si>
  <si>
    <t>13.07</t>
  </si>
  <si>
    <t>11.56</t>
  </si>
  <si>
    <t>3.45</t>
  </si>
  <si>
    <t>7.58</t>
  </si>
  <si>
    <t>17.11</t>
  </si>
  <si>
    <t>Total Debt / Total Capital</t>
  </si>
  <si>
    <t>17.82</t>
  </si>
  <si>
    <t>-205.9</t>
  </si>
  <si>
    <t>10.36</t>
  </si>
  <si>
    <t>3.34</t>
  </si>
  <si>
    <t>7.05</t>
  </si>
  <si>
    <t>14.61</t>
  </si>
  <si>
    <t>LT Debt/Equity</t>
  </si>
  <si>
    <t>-8.26</t>
  </si>
  <si>
    <t>11.28</t>
  </si>
  <si>
    <t>10.27</t>
  </si>
  <si>
    <t>3.07</t>
  </si>
  <si>
    <t>6.99</t>
  </si>
  <si>
    <t>15.7</t>
  </si>
  <si>
    <t>Long-Term Debt / Total Capital</t>
  </si>
  <si>
    <t>-25.28</t>
  </si>
  <si>
    <t>9.98</t>
  </si>
  <si>
    <t>9.2</t>
  </si>
  <si>
    <t>2.97</t>
  </si>
  <si>
    <t>6.5</t>
  </si>
  <si>
    <t>13.4</t>
  </si>
  <si>
    <t>Total Liabilities / Total Assets</t>
  </si>
  <si>
    <t>33.1</t>
  </si>
  <si>
    <t>617.86</t>
  </si>
  <si>
    <t>34.44</t>
  </si>
  <si>
    <t>21.28</t>
  </si>
  <si>
    <t>9.4</t>
  </si>
  <si>
    <t>22.63</t>
  </si>
  <si>
    <t>37.16</t>
  </si>
  <si>
    <t>EBIT / Interest Expense</t>
  </si>
  <si>
    <t>-139.53</t>
  </si>
  <si>
    <t>-4.3</t>
  </si>
  <si>
    <t>-8.01</t>
  </si>
  <si>
    <t>-18.29</t>
  </si>
  <si>
    <t>-734.53</t>
  </si>
  <si>
    <t>EBITDA / Interest Expense</t>
  </si>
  <si>
    <t>-139.25</t>
  </si>
  <si>
    <t>-4.29</t>
  </si>
  <si>
    <t>-7.79</t>
  </si>
  <si>
    <t>-17.77</t>
  </si>
  <si>
    <t>-725.75</t>
  </si>
  <si>
    <t>(EBITDA - Capex) / Interest Expense</t>
  </si>
  <si>
    <t>-142.29</t>
  </si>
  <si>
    <t>-4.31</t>
  </si>
  <si>
    <t>-7.81</t>
  </si>
  <si>
    <t>-18.19</t>
  </si>
  <si>
    <t>-739.24</t>
  </si>
  <si>
    <t>Total Debt / EBITDA</t>
  </si>
  <si>
    <t>-0.12</t>
  </si>
  <si>
    <t>-0.53</t>
  </si>
  <si>
    <t>-0.1</t>
  </si>
  <si>
    <t>-0.06</t>
  </si>
  <si>
    <t>-0.11</t>
  </si>
  <si>
    <t>Net Debt / EBITDA</t>
  </si>
  <si>
    <t>0.67</t>
  </si>
  <si>
    <t>-0.43</t>
  </si>
  <si>
    <t>0.44</t>
  </si>
  <si>
    <t>1.68</t>
  </si>
  <si>
    <t>1.6</t>
  </si>
  <si>
    <t>1.01</t>
  </si>
  <si>
    <t>0.51</t>
  </si>
  <si>
    <t>Total Debt / (EBITDA - Capex)</t>
  </si>
  <si>
    <t>-0.07</t>
  </si>
  <si>
    <t>-0.09</t>
  </si>
  <si>
    <t>Net Debt / (EBITDA - Capex)</t>
  </si>
  <si>
    <t>0.66</t>
  </si>
  <si>
    <t>1.57</t>
  </si>
  <si>
    <t>0.96</t>
  </si>
  <si>
    <t>Growth Over Prior Year</t>
  </si>
  <si>
    <t>Total Revenues, 1 Yr. Growth %</t>
  </si>
  <si>
    <t>142.6</t>
  </si>
  <si>
    <t>Gross Profit, 1 Yr. Growth %</t>
  </si>
  <si>
    <t>-32.59</t>
  </si>
  <si>
    <t>456.3</t>
  </si>
  <si>
    <t>41.73</t>
  </si>
  <si>
    <t>-37.51</t>
  </si>
  <si>
    <t>EBITDA, 1 Yr. Growth %</t>
  </si>
  <si>
    <t>106.99</t>
  </si>
  <si>
    <t>-12.36</t>
  </si>
  <si>
    <t>-7.23</t>
  </si>
  <si>
    <t>307.52</t>
  </si>
  <si>
    <t>-26.82</t>
  </si>
  <si>
    <t>EBITA, 1 Yr. Growth %</t>
  </si>
  <si>
    <t>107.21</t>
  </si>
  <si>
    <t>-12.25</t>
  </si>
  <si>
    <t>-6.9</t>
  </si>
  <si>
    <t>306.22</t>
  </si>
  <si>
    <t>46.25</t>
  </si>
  <si>
    <t>-26.43</t>
  </si>
  <si>
    <t>EBIT, 1 Yr. Growth %</t>
  </si>
  <si>
    <t>Earnings From Cont. Operations, 1 Yr. Growth %</t>
  </si>
  <si>
    <t>133.12</t>
  </si>
  <si>
    <t>11.1</t>
  </si>
  <si>
    <t>7.8</t>
  </si>
  <si>
    <t>167.46</t>
  </si>
  <si>
    <t>39.38</t>
  </si>
  <si>
    <t>-27.33</t>
  </si>
  <si>
    <t>Net Income, 1 Yr. Growth %</t>
  </si>
  <si>
    <t>Normalized Net Income, 1 Yr. Growth %</t>
  </si>
  <si>
    <t>9.23</t>
  </si>
  <si>
    <t>-31.05</t>
  </si>
  <si>
    <t>291.86</t>
  </si>
  <si>
    <t>40.06</t>
  </si>
  <si>
    <t>Diluted EPS Before Extra, 1 Yr. Growth %</t>
  </si>
  <si>
    <t>113.66</t>
  </si>
  <si>
    <t>-60.33</t>
  </si>
  <si>
    <t>-78.98</t>
  </si>
  <si>
    <t>-2.26</t>
  </si>
  <si>
    <t>26.66</t>
  </si>
  <si>
    <t>-35.72</t>
  </si>
  <si>
    <t>Net Property, Plant and Equip., 1 Yr. Growth %</t>
  </si>
  <si>
    <t>59.42</t>
  </si>
  <si>
    <t>130.7</t>
  </si>
  <si>
    <t>88.1</t>
  </si>
  <si>
    <t>157.83</t>
  </si>
  <si>
    <t>262.16</t>
  </si>
  <si>
    <t>113.13</t>
  </si>
  <si>
    <t>Total Assets, 1 Yr. Growth %</t>
  </si>
  <si>
    <t>-62.98</t>
  </si>
  <si>
    <t>584.83</t>
  </si>
  <si>
    <t>62.88</t>
  </si>
  <si>
    <t>286.33</t>
  </si>
  <si>
    <t>2.71</t>
  </si>
  <si>
    <t>-40.58</t>
  </si>
  <si>
    <t>Tangible Book Value, 1 Yr. Growth %</t>
  </si>
  <si>
    <t>-386.57</t>
  </si>
  <si>
    <t>-186.69</t>
  </si>
  <si>
    <t>95.59</t>
  </si>
  <si>
    <t>344.63</t>
  </si>
  <si>
    <t>-12.28</t>
  </si>
  <si>
    <t>-45.17</t>
  </si>
  <si>
    <t>Common Equity, 1 Yr. Growth %</t>
  </si>
  <si>
    <t>Cash From Operations, 1 Yr. Growth %</t>
  </si>
  <si>
    <t>84.02</t>
  </si>
  <si>
    <t>45.25</t>
  </si>
  <si>
    <t>-12.93</t>
  </si>
  <si>
    <t>225.93</t>
  </si>
  <si>
    <t>25.32</t>
  </si>
  <si>
    <t>3.29</t>
  </si>
  <si>
    <t>Capital Expenditures, 1 Yr. Growth %</t>
  </si>
  <si>
    <t>-54.46</t>
  </si>
  <si>
    <t>-61.96</t>
  </si>
  <si>
    <t>941.99</t>
  </si>
  <si>
    <t>247.23</t>
  </si>
  <si>
    <t>318.1</t>
  </si>
  <si>
    <t>135.05</t>
  </si>
  <si>
    <t>Levered Free Cash Flow, 1 Yr. Growth %</t>
  </si>
  <si>
    <t>212.15</t>
  </si>
  <si>
    <t>-85.56</t>
  </si>
  <si>
    <t>841.94</t>
  </si>
  <si>
    <t>7.12</t>
  </si>
  <si>
    <t>77.6</t>
  </si>
  <si>
    <t>Unlevered Free Cash Flow, 1 Yr. Growth %</t>
  </si>
  <si>
    <t>373.6</t>
  </si>
  <si>
    <t>-87.16</t>
  </si>
  <si>
    <t>980.59</t>
  </si>
  <si>
    <t>Compound Annual Growth Rate Over Two Years</t>
  </si>
  <si>
    <t>Gross Profit, 2 Yr. CAGR %</t>
  </si>
  <si>
    <t>108.37</t>
  </si>
  <si>
    <t>180.79</t>
  </si>
  <si>
    <t>EBITDA, 2 Yr. CAGR %</t>
  </si>
  <si>
    <t>34.69</t>
  </si>
  <si>
    <t>-9.83</t>
  </si>
  <si>
    <t>102.45</t>
  </si>
  <si>
    <t>143.92</t>
  </si>
  <si>
    <t>5.91</t>
  </si>
  <si>
    <t>EBITA, 2 Yr. CAGR %</t>
  </si>
  <si>
    <t>34.84</t>
  </si>
  <si>
    <t>-9.62</t>
  </si>
  <si>
    <t>102.41</t>
  </si>
  <si>
    <t>143.74</t>
  </si>
  <si>
    <t>6.27</t>
  </si>
  <si>
    <t>EBIT, 2 Yr. CAGR %</t>
  </si>
  <si>
    <t>Earnings From Cont. Operations, 2 Yr. CAGR %</t>
  </si>
  <si>
    <t>60.94</t>
  </si>
  <si>
    <t>9.44</t>
  </si>
  <si>
    <t>69.8</t>
  </si>
  <si>
    <t>93.08</t>
  </si>
  <si>
    <t>3.96</t>
  </si>
  <si>
    <t>Net Income, 2 Yr. CAGR %</t>
  </si>
  <si>
    <t>Normalized Net Income, 2 Yr. CAGR %</t>
  </si>
  <si>
    <t>59.58</t>
  </si>
  <si>
    <t>-13.22</t>
  </si>
  <si>
    <t>70.83</t>
  </si>
  <si>
    <t>134.28</t>
  </si>
  <si>
    <t>4.21</t>
  </si>
  <si>
    <t>Diluted EPS Before Extra, 2 Yr. CAGR %</t>
  </si>
  <si>
    <t>32.96</t>
  </si>
  <si>
    <t>-71.13</t>
  </si>
  <si>
    <t>-54.68</t>
  </si>
  <si>
    <t>11.26</t>
  </si>
  <si>
    <t>-6.79</t>
  </si>
  <si>
    <t>Net Property, Plant and Equip., 2 Yr. CAGR %</t>
  </si>
  <si>
    <t>91.77</t>
  </si>
  <si>
    <t>108.32</t>
  </si>
  <si>
    <t>120.26</t>
  </si>
  <si>
    <t>205.57</t>
  </si>
  <si>
    <t>177.82</t>
  </si>
  <si>
    <t>Total Assets, 2 Yr. CAGR %</t>
  </si>
  <si>
    <t>59.22</t>
  </si>
  <si>
    <t>233.99</t>
  </si>
  <si>
    <t>150.85</t>
  </si>
  <si>
    <t>99.2</t>
  </si>
  <si>
    <t>-21.88</t>
  </si>
  <si>
    <t>Tangible Book Value, 2 Yr. CAGR %</t>
  </si>
  <si>
    <t>57.62</t>
  </si>
  <si>
    <t>30.22</t>
  </si>
  <si>
    <t>194.89</t>
  </si>
  <si>
    <t>97.49</t>
  </si>
  <si>
    <t>-34.94</t>
  </si>
  <si>
    <t>Common Equity, 2 Yr. CAGR %</t>
  </si>
  <si>
    <t>Cash From Operations, 2 Yr. CAGR %</t>
  </si>
  <si>
    <t>63.49</t>
  </si>
  <si>
    <t>12.46</t>
  </si>
  <si>
    <t>68.46</t>
  </si>
  <si>
    <t>102.1</t>
  </si>
  <si>
    <t>13.77</t>
  </si>
  <si>
    <t>Capital Expenditures, 2 Yr. CAGR %</t>
  </si>
  <si>
    <t>-58.38</t>
  </si>
  <si>
    <t>99.08</t>
  </si>
  <si>
    <t>496.1</t>
  </si>
  <si>
    <t>281.02</t>
  </si>
  <si>
    <t>213.49</t>
  </si>
  <si>
    <t>Levered Free Cash Flow, 2 Yr. CAGR %</t>
  </si>
  <si>
    <t>-32.9</t>
  </si>
  <si>
    <t>30.24</t>
  </si>
  <si>
    <t>217.41</t>
  </si>
  <si>
    <t>22.4</t>
  </si>
  <si>
    <t>Unlevered Free Cash Flow, 2 Yr. CAGR %</t>
  </si>
  <si>
    <t>-22.06</t>
  </si>
  <si>
    <t>34.03</t>
  </si>
  <si>
    <t>240.23</t>
  </si>
  <si>
    <t>Compound Annual Growth Rate Over Three Years</t>
  </si>
  <si>
    <t>Total Revenues, 3 Yr. CAGR %</t>
  </si>
  <si>
    <t>419.71</t>
  </si>
  <si>
    <t>Gross Profit, 3 Yr. CAGR %</t>
  </si>
  <si>
    <t>83.25</t>
  </si>
  <si>
    <t>74.51</t>
  </si>
  <si>
    <t>EBITDA, 3 Yr. CAGR %</t>
  </si>
  <si>
    <t>18.95</t>
  </si>
  <si>
    <t>53.15</t>
  </si>
  <si>
    <t>81.55</t>
  </si>
  <si>
    <t>65.96</t>
  </si>
  <si>
    <t>EBITA, 3 Yr. CAGR %</t>
  </si>
  <si>
    <t>19.18</t>
  </si>
  <si>
    <t>53.19</t>
  </si>
  <si>
    <t>81.63</t>
  </si>
  <si>
    <t>66.16</t>
  </si>
  <si>
    <t>EBIT, 3 Yr. CAGR %</t>
  </si>
  <si>
    <t>Earnings From Cont. Operations, 3 Yr. CAGR %</t>
  </si>
  <si>
    <t>40.81</t>
  </si>
  <si>
    <t>47.41</t>
  </si>
  <si>
    <t>58.99</t>
  </si>
  <si>
    <t>42.45</t>
  </si>
  <si>
    <t>Net Income, 3 Yr. CAGR %</t>
  </si>
  <si>
    <t>Normalized Net Income, 3 Yr. CAGR %</t>
  </si>
  <si>
    <t>20.64</t>
  </si>
  <si>
    <t>47.17</t>
  </si>
  <si>
    <t>59.89</t>
  </si>
  <si>
    <t>62.05</t>
  </si>
  <si>
    <t>Diluted EPS Before Extra, 3 Yr. CAGR %</t>
  </si>
  <si>
    <t>-28.11</t>
  </si>
  <si>
    <t>-56.65</t>
  </si>
  <si>
    <t>-36.16</t>
  </si>
  <si>
    <t>-5.31</t>
  </si>
  <si>
    <t>Net Property, Plant and Equip., 3 Yr. CAGR %</t>
  </si>
  <si>
    <t>90.54</t>
  </si>
  <si>
    <t>123.69</t>
  </si>
  <si>
    <t>159.97</t>
  </si>
  <si>
    <t>170.99</t>
  </si>
  <si>
    <t>Total Assets, 3 Yr. CAGR %</t>
  </si>
  <si>
    <t>60.43</t>
  </si>
  <si>
    <t>250.59</t>
  </si>
  <si>
    <t>86.27</t>
  </si>
  <si>
    <t>Tangible Book Value, 3 Yr. CAGR %</t>
  </si>
  <si>
    <t>69.38</t>
  </si>
  <si>
    <t>96.08</t>
  </si>
  <si>
    <t>96.85</t>
  </si>
  <si>
    <t>23.47</t>
  </si>
  <si>
    <t>Common Equity, 3 Yr. CAGR %</t>
  </si>
  <si>
    <t>Cash From Operations, 3 Yr. CAGR %</t>
  </si>
  <si>
    <t>32.52</t>
  </si>
  <si>
    <t>60.34</t>
  </si>
  <si>
    <t>52.64</t>
  </si>
  <si>
    <t>61.58</t>
  </si>
  <si>
    <t>Capital Expenditures, 3 Yr. CAGR %</t>
  </si>
  <si>
    <t>21.75</t>
  </si>
  <si>
    <t>139.69</t>
  </si>
  <si>
    <t>429.63</t>
  </si>
  <si>
    <t>224.35</t>
  </si>
  <si>
    <t>Levered Free Cash Flow, 3 Yr. CAGR %</t>
  </si>
  <si>
    <t>74.22</t>
  </si>
  <si>
    <t>21.96</t>
  </si>
  <si>
    <t>141.53</t>
  </si>
  <si>
    <t>Unlevered Free Cash Flow, 3 Yr. CAGR %</t>
  </si>
  <si>
    <t>104.06</t>
  </si>
  <si>
    <t>24.38</t>
  </si>
  <si>
    <t>152.97</t>
  </si>
  <si>
    <t>Compound Annual Growth Rate Over Five Years</t>
  </si>
  <si>
    <t>EBITDA, 5 Yr. CAGR %</t>
  </si>
  <si>
    <t>61.11</t>
  </si>
  <si>
    <t>32.14</t>
  </si>
  <si>
    <t>EBITA, 5 Yr. CAGR %</t>
  </si>
  <si>
    <t>61.23</t>
  </si>
  <si>
    <t>32.34</t>
  </si>
  <si>
    <t>EBIT, 5 Yr. CAGR %</t>
  </si>
  <si>
    <t>Earnings From Cont. Operations, 5 Yr. CAGR %</t>
  </si>
  <si>
    <t>59.76</t>
  </si>
  <si>
    <t>28.19</t>
  </si>
  <si>
    <t>Net Income, 5 Yr. CAGR %</t>
  </si>
  <si>
    <t>Normalized Net Income, 5 Yr. CAGR %</t>
  </si>
  <si>
    <t>Diluted EPS Before Extra, 5 Yr. CAGR %</t>
  </si>
  <si>
    <t>-14.39</t>
  </si>
  <si>
    <t>-41.12</t>
  </si>
  <si>
    <t>Net Property, Plant and Equip., 5 Yr. CAGR %</t>
  </si>
  <si>
    <t>130.18</t>
  </si>
  <si>
    <t>143.95</t>
  </si>
  <si>
    <t>Total Assets, 5 Yr. CAGR %</t>
  </si>
  <si>
    <t>74.94</t>
  </si>
  <si>
    <t>92.31</t>
  </si>
  <si>
    <t>Tangible Book Value, 5 Yr. CAGR %</t>
  </si>
  <si>
    <t>80.11</t>
  </si>
  <si>
    <t>26.12</t>
  </si>
  <si>
    <t>Common Equity, 5 Yr. CAGR %</t>
  </si>
  <si>
    <t>Cash From Operations, 5 Yr. CAGR %</t>
  </si>
  <si>
    <t>56.89</t>
  </si>
  <si>
    <t>39.78</t>
  </si>
  <si>
    <t>Capital Expenditures, 5 Yr. CAGR %</t>
  </si>
  <si>
    <t>92.19</t>
  </si>
  <si>
    <t>166.85</t>
  </si>
  <si>
    <t>Levered Free Cash Flow, 5 Yr. CAGR %</t>
  </si>
  <si>
    <t>51.23</t>
  </si>
  <si>
    <t>Unlevered Free Cash Flow, 5 Yr. CAGR %</t>
  </si>
  <si>
    <t>66.33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</si>
  <si>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</si>
  <si>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</si>
  <si>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</si>
  <si>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</si>
  <si>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</si>
  <si>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</si>
  <si>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</si>
  <si>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</si>
  <si>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</si>
  <si>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27.37</t>
  </si>
  <si>
    <t>296.5</t>
  </si>
  <si>
    <t>906.3</t>
  </si>
  <si>
    <t>284.6</t>
  </si>
  <si>
    <t>147.5</t>
  </si>
  <si>
    <t>229.2</t>
  </si>
  <si>
    <t>-</t>
  </si>
  <si>
    <t>Change</t>
  </si>
  <si>
    <t>983.53%</t>
  </si>
  <si>
    <t>205.66%</t>
  </si>
  <si>
    <t>-68.6%</t>
  </si>
  <si>
    <t>-48.17%</t>
  </si>
  <si>
    <t>55.37%</t>
  </si>
  <si>
    <t>0%</t>
  </si>
  <si>
    <t>Enterprise Value (EV)</t>
  </si>
  <si>
    <t>P/E ratio</t>
  </si>
  <si>
    <t>-5.9x</t>
  </si>
  <si>
    <t>-15.2x</t>
  </si>
  <si>
    <t>-3.42x</t>
  </si>
  <si>
    <t>-2.21x</t>
  </si>
  <si>
    <t>-3.71x</t>
  </si>
  <si>
    <t>-2.95x</t>
  </si>
  <si>
    <t>-3.49x</t>
  </si>
  <si>
    <t>PBR</t>
  </si>
  <si>
    <t>PEG</t>
  </si>
  <si>
    <t>4.71x</t>
  </si>
  <si>
    <t>-0.1x</t>
  </si>
  <si>
    <t>0.1x</t>
  </si>
  <si>
    <t>0.2x</t>
  </si>
  <si>
    <t>Capitalization / Revenue</t>
  </si>
  <si>
    <t>6,957x</t>
  </si>
  <si>
    <t>24.4x</t>
  </si>
  <si>
    <t>63.3x</t>
  </si>
  <si>
    <t>22.3x</t>
  </si>
  <si>
    <t>EV / Revenue</t>
  </si>
  <si>
    <t>0.01x</t>
  </si>
  <si>
    <t>0x</t>
  </si>
  <si>
    <t>EV / EBITDA</t>
  </si>
  <si>
    <t>EV / EBIT</t>
  </si>
  <si>
    <t>-0x</t>
  </si>
  <si>
    <t>-4.18x</t>
  </si>
  <si>
    <t>-3.97x</t>
  </si>
  <si>
    <t>-3.76x</t>
  </si>
  <si>
    <t>EV / FCF</t>
  </si>
  <si>
    <t>-3.39x</t>
  </si>
  <si>
    <t>-3.25x</t>
  </si>
  <si>
    <t>-2.96x</t>
  </si>
  <si>
    <t>FCF Yield</t>
  </si>
  <si>
    <t>-5.06%</t>
  </si>
  <si>
    <t>-29.5%</t>
  </si>
  <si>
    <t>-30.7%</t>
  </si>
  <si>
    <t>-33.8%</t>
  </si>
  <si>
    <t>Dividend per Share
                                    2</t>
  </si>
  <si>
    <t>Rate of return</t>
  </si>
  <si>
    <t>EPS
                                    2</t>
  </si>
  <si>
    <t>-0.2025</t>
  </si>
  <si>
    <t>-0.255</t>
  </si>
  <si>
    <t>-0.215</t>
  </si>
  <si>
    <t>Distribution rate</t>
  </si>
  <si>
    <t>Net sales
                                    1</t>
  </si>
  <si>
    <t>0.0426</t>
  </si>
  <si>
    <t>6.036</t>
  </si>
  <si>
    <t>3.62</t>
  </si>
  <si>
    <t>10.29</t>
  </si>
  <si>
    <t>EBIT
                                    1</t>
  </si>
  <si>
    <t>-14.16</t>
  </si>
  <si>
    <t>-21.28</t>
  </si>
  <si>
    <t>-58.03</t>
  </si>
  <si>
    <t>-84.87</t>
  </si>
  <si>
    <t>-65.53</t>
  </si>
  <si>
    <t>-54.83</t>
  </si>
  <si>
    <t>-57.69</t>
  </si>
  <si>
    <t>-60.93</t>
  </si>
  <si>
    <t>Net income
                                    1</t>
  </si>
  <si>
    <t>-58.36</t>
  </si>
  <si>
    <t>-81.35</t>
  </si>
  <si>
    <t>-63.08</t>
  </si>
  <si>
    <t>-54.08</t>
  </si>
  <si>
    <t>-59.53</t>
  </si>
  <si>
    <t>-62.77</t>
  </si>
  <si>
    <t>Reference price
                                    2</t>
  </si>
  <si>
    <t>0.5200</t>
  </si>
  <si>
    <t>1.8300</t>
  </si>
  <si>
    <t>4.5500</t>
  </si>
  <si>
    <t>1.3000</t>
  </si>
  <si>
    <t>0.5750</t>
  </si>
  <si>
    <t>0.7513</t>
  </si>
  <si>
    <t>Nbr of stocks (in thousands)</t>
  </si>
  <si>
    <t>52,625</t>
  </si>
  <si>
    <t>162,026</t>
  </si>
  <si>
    <t>199,186</t>
  </si>
  <si>
    <t>218,887</t>
  </si>
  <si>
    <t>256,502</t>
  </si>
  <si>
    <t>291,320</t>
  </si>
  <si>
    <t>Announcement Date</t>
  </si>
  <si>
    <t>3/27/20</t>
  </si>
  <si>
    <t>3/18/21</t>
  </si>
  <si>
    <t>2/25/22</t>
  </si>
  <si>
    <t>2/28/23</t>
  </si>
  <si>
    <t>4/16/24</t>
  </si>
  <si>
    <t>address1</t>
  </si>
  <si>
    <t>11 Great Valley Parkway</t>
  </si>
  <si>
    <t>city</t>
  </si>
  <si>
    <t>Malvern</t>
  </si>
  <si>
    <t>state</t>
  </si>
  <si>
    <t>PA</t>
  </si>
  <si>
    <t>zip</t>
  </si>
  <si>
    <t>19355</t>
  </si>
  <si>
    <t>country</t>
  </si>
  <si>
    <t>phone</t>
  </si>
  <si>
    <t>484 328 4701</t>
  </si>
  <si>
    <t>website</t>
  </si>
  <si>
    <t>https://www.ocugen.com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</si>
  <si>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</si>
  <si>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</si>
  <si>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</si>
  <si>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</si>
  <si>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</si>
  <si>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</si>
  <si>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</si>
  <si>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</si>
  <si>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</si>
  <si>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</si>
  <si>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</si>
  <si>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Ocugen, Inc., a clinical-stage biopharmaceutical company, focuses on discovering, developing, and commercializing novel gene and cell therapies and vaccines that improve patients' health. The company's pipeline product includes OCU400, a novel gene therapy product candidate restoring retinal integrity and function across a range of genetically diverse inherited retinal diseases, currently under Phase 3 trials for the treatment of retinitis pigmentosa and Phase 1/2 trials for the treatment of leber congenital amaurosis; OCU410, a gene therapy under phase 1/2 for the treatment of dry age-related macular degeneration (AMD); and OCU410ST, a gene therapy under phase 1/2 for the treatment of Stargardt disease. It is also involved in the development of OCU200, a novel fusion protein that is in preclinical development stage for the treatment of diabetic macular edema, diabetic retinopathy, and wet age-related macular degeneration; and NeoCart, an autologous chondrocyte-derived neocartilage, currently under Phase 3 studies indicated for the repair of knee cartilage injuries in adult. In addition, the company is developing OCU500, a COVID-19 vaccine; OCU510, a seasonal quadrivalent flu vaccine; and OCU520, a combination quadrivalent seasonal flu and COVID-19 vaccine. It has collaboration agreements with National Institute of Allergy and Infectious Diseases for early clinical studies for the OCU500 program; and a strategic partnership with CanSino Biologics Inc. for manufacturing its modifier gene therapy pipeline product candidates. The company was founded in 2013 and is headquartered in Malvern, Pennsylvania.</t>
  </si>
  <si>
    <t>fullTimeEmployees</t>
  </si>
  <si>
    <t>companyOfficers</t>
  </si>
  <si>
    <t>[{'maxAge': 1, 'name': 'Dr. Shankar  Musunuri M.B.A., Ph.D.', 'age': 60, 'title': 'Co-Founder, CEO &amp; Chairman', 'yearBorn': 1964, 'fiscalYear': 2023, 'totalPay': 864246, 'exercisedValue': 0, 'unexercisedValue': 0}, {'maxAge': 1, 'name': 'Dr. Uday B. Kompella Ph.D.', 'age': 57, 'title': 'Co-founder &amp; Independent Director', 'yearBorn': 1967, 'fiscalYear': 2023, 'totalPay': 60000, 'exercisedValue': 0, 'unexercisedValue': 0}, {'maxAge': 1, 'name': 'Dr. Arun  Upadhyay Ph.D.', 'age': 41, 'title': 'Chief Scientific Officer and Head of Research &amp; Development', 'yearBorn': 1983, 'fiscalYear': 2023, 'totalPay': 598056, 'exercisedValue': 0, 'unexercisedValue': 4000}, {'maxAge': 1, 'name': 'Mr. Ramesh  Ramachandran C.M.A., CPA, M.B.A.', 'title': 'Principal Financial Officer &amp; Principal Accounting Officer', 'fiscalYear': 2023, 'exercisedValue': 0, 'unexercisedValue': 0}, {'maxAge': 1, 'name': 'John  Kouch J.D.', 'title': 'General Counsel', 'fiscalYear': 2023, 'exercisedValue': 0, 'unexercisedValue': 0}, {'maxAge': 1, 'name': 'Ms. Tiffany J. Hamilton M.B.A.', 'title': 'AVP &amp; Head of Corporate Communications', 'fiscalYear': 2023, 'exercisedValue': 0, 'unexercisedValue': 0}, {'maxAge': 1, 'name': 'Ms. Kristen  Craft', 'title': 'Head of People &amp; Culture', 'fiscalYear': 2023, 'exercisedValue': 0, 'unexercisedValue': 0}, {'maxAge': 1, 'name': 'Mr. Michael  Shine M.B.A.', 'title': 'Senior Vice President of Commercial', 'fiscalYear': 2023, 'exercisedValue': 0, 'unexercisedValue': 0}, {'maxAge': 1, 'name': 'Ms. Jyothy  Pillai M.S.', 'title': 'VP &amp; Head of Regulatory &amp; Quality', 'fiscalYear': 2023, 'exercisedValue': 0, 'unexercisedValue': 0}, {'maxAge': 1, 'name': 'Dr. Huma  Qamar CMI, M.D., M.P.H.', 'age': 40, 'title': 'Chief Medical Officer', 'yearBorn': 1984,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</si>
  <si>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</si>
  <si>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</si>
  <si>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</si>
  <si>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</si>
  <si>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</si>
  <si>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</si>
  <si>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</si>
  <si>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</si>
  <si>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</si>
  <si>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</si>
  <si>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</si>
  <si>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</si>
  <si>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</si>
  <si>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</si>
  <si>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</si>
  <si>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</si>
  <si>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</si>
  <si>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</si>
  <si>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</si>
  <si>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</si>
  <si>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</si>
  <si>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</si>
  <si>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</si>
  <si>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</si>
  <si>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</si>
  <si>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</si>
  <si>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</si>
  <si>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</si>
  <si>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</si>
  <si>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</si>
  <si>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</si>
  <si>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</si>
  <si>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</si>
  <si>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</si>
  <si>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</si>
  <si>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</si>
  <si>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</si>
  <si>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</si>
  <si>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</si>
  <si>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</si>
  <si>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</si>
  <si>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</si>
  <si>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</si>
  <si>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</si>
  <si>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</si>
  <si>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</si>
  <si>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</si>
  <si>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</si>
  <si>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</si>
  <si>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</si>
  <si>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</si>
  <si>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</si>
  <si>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</si>
  <si>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</si>
  <si>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</si>
  <si>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</si>
  <si>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</si>
  <si>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</si>
  <si>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1:60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</si>
  <si>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</si>
  <si>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</si>
  <si>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</si>
  <si>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</si>
  <si>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</si>
  <si>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</si>
  <si>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</si>
  <si>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</si>
  <si>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</si>
  <si>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</si>
  <si>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</si>
  <si>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</si>
  <si>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Ocugen,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</si>
  <si>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</si>
  <si>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</si>
  <si>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</si>
  <si>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</si>
  <si>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</si>
  <si>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</si>
  <si>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</si>
  <si>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169c2c50-f570-39a4-b709-68c305b79bbd</t>
  </si>
  <si>
    <t>messageBoardId</t>
  </si>
  <si>
    <t>finmb_303874231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</si>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</sst>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ocugen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-8.428379462877277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2.18868704E8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0.158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-2.81734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23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-7.0</v>
      </c>
      <c r="C2" s="1">
        <v>-18.0</v>
      </c>
      <c r="D2" s="1">
        <v>-20.0</v>
      </c>
      <c r="E2" s="1">
        <v>-21.0</v>
      </c>
      <c r="F2" s="1">
        <v>-58.0</v>
      </c>
      <c r="G2" s="1">
        <v>-81.0</v>
      </c>
      <c r="H2" s="1">
        <v>-63.0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1.0</v>
      </c>
      <c r="C3" s="1">
        <v>4.0</v>
      </c>
      <c r="D3" s="1">
        <v>6.0</v>
      </c>
      <c r="E3" s="1">
        <v>10.0</v>
      </c>
      <c r="F3" s="1">
        <v>22.0</v>
      </c>
      <c r="G3" s="1">
        <v>48.0</v>
      </c>
      <c r="H3" s="1">
        <v>70.0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1.0</v>
      </c>
      <c r="C4" s="1">
        <v>4.0</v>
      </c>
      <c r="D4" s="1">
        <v>6.0</v>
      </c>
      <c r="E4" s="1">
        <v>10.0</v>
      </c>
      <c r="F4" s="1">
        <v>22.0</v>
      </c>
      <c r="G4" s="1">
        <v>48.0</v>
      </c>
      <c r="H4" s="1">
        <v>70.0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36.0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-9.0</v>
      </c>
      <c r="H6" s="1">
        <v>-18.0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0.0</v>
      </c>
      <c r="C7" s="1">
        <v>0.0</v>
      </c>
      <c r="D7" s="1">
        <v>0.0</v>
      </c>
      <c r="E7" s="1">
        <v>7.0</v>
      </c>
      <c r="F7" s="1">
        <v>0.0</v>
      </c>
      <c r="G7" s="1">
        <v>0.0</v>
      </c>
      <c r="H7" s="1">
        <v>0.0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73.0</v>
      </c>
      <c r="C8" s="1">
        <v>1.0</v>
      </c>
      <c r="D8" s="1">
        <v>88.0</v>
      </c>
      <c r="E8" s="1">
        <v>66.0</v>
      </c>
      <c r="F8" s="1">
        <v>6.0</v>
      </c>
      <c r="G8" s="1">
        <v>10.0</v>
      </c>
      <c r="H8" s="1">
        <v>9.0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5.0</v>
      </c>
      <c r="C9" s="1">
        <v>2.0</v>
      </c>
      <c r="D9" s="1">
        <v>5.0</v>
      </c>
      <c r="E9" s="1">
        <v>56.0</v>
      </c>
      <c r="F9" s="1">
        <v>74.0</v>
      </c>
      <c r="G9" s="1">
        <v>1.0</v>
      </c>
      <c r="H9" s="1">
        <v>4.0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86.0</v>
      </c>
      <c r="C10" s="1">
        <v>3.0</v>
      </c>
      <c r="D10" s="1">
        <v>-1.0</v>
      </c>
      <c r="E10" s="1">
        <v>-54.0</v>
      </c>
      <c r="F10" s="1">
        <v>3.0</v>
      </c>
      <c r="G10" s="1">
        <v>9.0</v>
      </c>
      <c r="H10" s="1">
        <v>-12.0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-17.0</v>
      </c>
      <c r="C11" s="1">
        <v>-25.0</v>
      </c>
      <c r="D11" s="1">
        <v>-1.0</v>
      </c>
      <c r="E11" s="1">
        <v>-66.0</v>
      </c>
      <c r="F11" s="1">
        <v>-1.0</v>
      </c>
      <c r="G11" s="1">
        <v>-29.0</v>
      </c>
      <c r="H11" s="1">
        <v>-81.0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-6.0</v>
      </c>
      <c r="C12" s="1">
        <v>-11.0</v>
      </c>
      <c r="D12" s="1">
        <v>-16.0</v>
      </c>
      <c r="E12" s="1">
        <v>-14.0</v>
      </c>
      <c r="F12" s="1">
        <v>-47.0</v>
      </c>
      <c r="G12" s="1">
        <v>-60.0</v>
      </c>
      <c r="H12" s="1">
        <v>-62.0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-17.0</v>
      </c>
      <c r="C13" s="1">
        <v>-7.0</v>
      </c>
      <c r="D13" s="1">
        <v>-2.0</v>
      </c>
      <c r="E13" s="1">
        <v>-30.0</v>
      </c>
      <c r="F13" s="1">
        <v>-1.0</v>
      </c>
      <c r="G13" s="1">
        <v>-4.0</v>
      </c>
      <c r="H13" s="1">
        <v>-10.0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0.0</v>
      </c>
      <c r="C14" s="1">
        <v>0.0</v>
      </c>
      <c r="D14" s="1">
        <v>-2.0</v>
      </c>
      <c r="E14" s="1">
        <v>0.0</v>
      </c>
      <c r="F14" s="1">
        <v>0.0</v>
      </c>
      <c r="G14" s="1">
        <v>0.0</v>
      </c>
      <c r="H14" s="1">
        <v>0.0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-13.0</v>
      </c>
      <c r="H15" s="1">
        <v>13.0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0.0</v>
      </c>
      <c r="C16" s="1">
        <v>0.0</v>
      </c>
      <c r="D16" s="1">
        <v>0.0</v>
      </c>
      <c r="E16" s="1">
        <v>0.0</v>
      </c>
      <c r="F16" s="1">
        <v>-75.0</v>
      </c>
      <c r="G16" s="1">
        <v>76.0</v>
      </c>
      <c r="H16" s="1">
        <v>0.0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-17.0</v>
      </c>
      <c r="C17" s="1">
        <v>-7.0</v>
      </c>
      <c r="D17" s="1">
        <v>-2.0</v>
      </c>
      <c r="E17" s="1">
        <v>-30.0</v>
      </c>
      <c r="F17" s="1">
        <v>-1.0</v>
      </c>
      <c r="G17" s="1">
        <v>-16.0</v>
      </c>
      <c r="H17" s="1">
        <v>3.0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0.0</v>
      </c>
      <c r="C18" s="1">
        <v>7.0</v>
      </c>
      <c r="D18" s="1">
        <v>6.0</v>
      </c>
      <c r="E18" s="1">
        <v>92.0</v>
      </c>
      <c r="F18" s="1">
        <v>0.0</v>
      </c>
      <c r="G18" s="1">
        <v>50.0</v>
      </c>
      <c r="H18" s="1">
        <v>50.0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0.0</v>
      </c>
      <c r="C19" s="1">
        <v>7.0</v>
      </c>
      <c r="D19" s="1">
        <v>6.0</v>
      </c>
      <c r="E19" s="1">
        <v>92.0</v>
      </c>
      <c r="F19" s="1">
        <v>0.0</v>
      </c>
      <c r="G19" s="1">
        <v>50.0</v>
      </c>
      <c r="H19" s="1">
        <v>50.0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0.0</v>
      </c>
      <c r="C20" s="1">
        <v>-1.0</v>
      </c>
      <c r="D20" s="1">
        <v>-5.0</v>
      </c>
      <c r="E20" s="1">
        <v>-5.0</v>
      </c>
      <c r="F20" s="1">
        <v>-1.0</v>
      </c>
      <c r="G20" s="1">
        <v>0.0</v>
      </c>
      <c r="H20" s="1">
        <v>0.0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0.0</v>
      </c>
      <c r="C21" s="1">
        <v>-1.0</v>
      </c>
      <c r="D21" s="1">
        <v>-5.0</v>
      </c>
      <c r="E21" s="1">
        <v>-5.0</v>
      </c>
      <c r="F21" s="1">
        <v>-1.0</v>
      </c>
      <c r="G21" s="1">
        <v>0.0</v>
      </c>
      <c r="H21" s="1">
        <v>0.0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7.0</v>
      </c>
      <c r="C22" s="1">
        <v>0.0</v>
      </c>
      <c r="D22" s="1">
        <v>23.0</v>
      </c>
      <c r="E22" s="1">
        <v>37.0</v>
      </c>
      <c r="F22" s="1">
        <v>129.0</v>
      </c>
      <c r="G22" s="1">
        <v>59.0</v>
      </c>
      <c r="H22" s="1">
        <v>20.0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0.0</v>
      </c>
      <c r="C23" s="1">
        <v>0.0</v>
      </c>
      <c r="D23" s="1">
        <v>-4.0</v>
      </c>
      <c r="E23" s="1">
        <v>0.0</v>
      </c>
      <c r="F23" s="1">
        <v>0.0</v>
      </c>
      <c r="G23" s="1">
        <v>0.0</v>
      </c>
      <c r="H23" s="1">
        <v>0.0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0.0</v>
      </c>
      <c r="C24" s="1">
        <v>-10.0</v>
      </c>
      <c r="D24" s="1">
        <v>-9.0</v>
      </c>
      <c r="E24" s="1">
        <v>-1.0</v>
      </c>
      <c r="F24" s="1">
        <v>-8.0</v>
      </c>
      <c r="G24" s="1">
        <v>-59.0</v>
      </c>
      <c r="H24" s="1">
        <v>-42.0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7.0</v>
      </c>
      <c r="C25" s="1">
        <v>7.0</v>
      </c>
      <c r="D25" s="1">
        <v>25.0</v>
      </c>
      <c r="E25" s="1">
        <v>31.0</v>
      </c>
      <c r="F25" s="1">
        <v>121.0</v>
      </c>
      <c r="G25" s="1">
        <v>59.0</v>
      </c>
      <c r="H25" s="1">
        <v>20.0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0.0</v>
      </c>
      <c r="C26" s="1">
        <v>451.0</v>
      </c>
      <c r="D26" s="1">
        <v>0.0</v>
      </c>
      <c r="E26" s="1">
        <v>0.0</v>
      </c>
      <c r="F26" s="1">
        <v>0.0</v>
      </c>
      <c r="G26" s="1">
        <v>2.0</v>
      </c>
      <c r="H26" s="1">
        <v>0.0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96.0</v>
      </c>
      <c r="C27" s="1">
        <v>-4.0</v>
      </c>
      <c r="D27" s="1">
        <v>5.0</v>
      </c>
      <c r="E27" s="1">
        <v>16.0</v>
      </c>
      <c r="F27" s="1">
        <v>70.0</v>
      </c>
      <c r="G27" s="1">
        <v>-17.0</v>
      </c>
      <c r="H27" s="1">
        <v>-38.0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0.0</v>
      </c>
      <c r="C29" s="1">
        <v>-6.0</v>
      </c>
      <c r="D29" s="1">
        <v>-19.0</v>
      </c>
      <c r="E29" s="1">
        <v>-2.0</v>
      </c>
      <c r="F29" s="1">
        <v>-32.0</v>
      </c>
      <c r="G29" s="1">
        <v>-35.0</v>
      </c>
      <c r="H29" s="1">
        <v>-48.0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0.0</v>
      </c>
      <c r="C30" s="1">
        <v>-3.0</v>
      </c>
      <c r="D30" s="1">
        <v>-18.0</v>
      </c>
      <c r="E30" s="1">
        <v>-2.0</v>
      </c>
      <c r="F30" s="1">
        <v>-32.0</v>
      </c>
      <c r="G30" s="1">
        <v>-35.0</v>
      </c>
      <c r="H30" s="1">
        <v>-48.0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0.0</v>
      </c>
      <c r="C31" s="1">
        <v>-5.0</v>
      </c>
      <c r="D31" s="1">
        <v>10.0</v>
      </c>
      <c r="E31" s="1">
        <v>-5.0</v>
      </c>
      <c r="F31" s="1">
        <v>2.0</v>
      </c>
      <c r="G31" s="1">
        <v>-11.0</v>
      </c>
      <c r="H31" s="1">
        <v>7.0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1">
        <v>0.0</v>
      </c>
      <c r="C32" s="1">
        <v>7.0</v>
      </c>
      <c r="D32" s="1">
        <v>1.0</v>
      </c>
      <c r="E32" s="1">
        <v>-4.0</v>
      </c>
      <c r="F32" s="1">
        <v>-1.0</v>
      </c>
      <c r="G32" s="1">
        <v>50.0</v>
      </c>
      <c r="H32" s="1">
        <v>50.0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23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56</v>
      </c>
      <c r="B3" s="1">
        <v>6.0</v>
      </c>
      <c r="C3" s="1">
        <v>1.0</v>
      </c>
      <c r="D3" s="1">
        <v>7.0</v>
      </c>
      <c r="E3" s="1">
        <v>24.0</v>
      </c>
      <c r="F3" s="1">
        <v>94.0</v>
      </c>
      <c r="G3" s="1">
        <v>77.0</v>
      </c>
      <c r="H3" s="1">
        <v>39.0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57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13.0</v>
      </c>
      <c r="H4" s="1">
        <v>0.0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58</v>
      </c>
      <c r="B5" s="1">
        <v>6.0</v>
      </c>
      <c r="C5" s="1">
        <v>1.0</v>
      </c>
      <c r="D5" s="1">
        <v>7.0</v>
      </c>
      <c r="E5" s="1">
        <v>24.0</v>
      </c>
      <c r="F5" s="1">
        <v>94.0</v>
      </c>
      <c r="G5" s="1">
        <v>90.0</v>
      </c>
      <c r="H5" s="1">
        <v>39.0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59</v>
      </c>
      <c r="B6" s="1">
        <v>0.0</v>
      </c>
      <c r="C6" s="1">
        <v>0.0</v>
      </c>
      <c r="D6" s="1">
        <v>0.0</v>
      </c>
      <c r="E6" s="1">
        <v>0.0</v>
      </c>
      <c r="F6" s="1">
        <v>4.0</v>
      </c>
      <c r="G6" s="1">
        <v>0.0</v>
      </c>
      <c r="H6" s="1">
        <v>0.0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60</v>
      </c>
      <c r="B7" s="1">
        <v>11.0</v>
      </c>
      <c r="C7" s="1">
        <v>31.0</v>
      </c>
      <c r="D7" s="1">
        <v>1.0</v>
      </c>
      <c r="E7" s="1">
        <v>1.0</v>
      </c>
      <c r="F7" s="1">
        <v>2.0</v>
      </c>
      <c r="G7" s="1">
        <v>7.0</v>
      </c>
      <c r="H7" s="1">
        <v>3.0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61</v>
      </c>
      <c r="B8" s="1">
        <v>0.0</v>
      </c>
      <c r="C8" s="1">
        <v>0.0</v>
      </c>
      <c r="D8" s="1">
        <v>7.0</v>
      </c>
      <c r="E8" s="1">
        <v>0.0</v>
      </c>
      <c r="F8" s="1">
        <v>0.0</v>
      </c>
      <c r="G8" s="1">
        <v>0.0</v>
      </c>
      <c r="H8" s="1">
        <v>0.0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62</v>
      </c>
      <c r="B9" s="1">
        <v>6.0</v>
      </c>
      <c r="C9" s="1">
        <v>1.0</v>
      </c>
      <c r="D9" s="1">
        <v>15.0</v>
      </c>
      <c r="E9" s="1">
        <v>25.0</v>
      </c>
      <c r="F9" s="1">
        <v>103.0</v>
      </c>
      <c r="G9" s="1">
        <v>98.0</v>
      </c>
      <c r="H9" s="1">
        <v>42.0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63</v>
      </c>
      <c r="B10" s="1">
        <v>17.0</v>
      </c>
      <c r="C10" s="1">
        <v>31.0</v>
      </c>
      <c r="D10" s="1">
        <v>0.0</v>
      </c>
      <c r="E10" s="1">
        <v>1.0</v>
      </c>
      <c r="F10" s="1">
        <v>3.0</v>
      </c>
      <c r="G10" s="1">
        <v>10.0</v>
      </c>
      <c r="H10" s="1">
        <v>22.0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64</v>
      </c>
      <c r="B11" s="1">
        <v>-1.0</v>
      </c>
      <c r="C11" s="1">
        <v>-6.0</v>
      </c>
      <c r="D11" s="1">
        <v>0.0</v>
      </c>
      <c r="E11" s="1">
        <v>-22.0</v>
      </c>
      <c r="F11" s="1">
        <v>-37.0</v>
      </c>
      <c r="G11" s="1">
        <v>-62.0</v>
      </c>
      <c r="H11" s="1">
        <v>-1.0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65</v>
      </c>
      <c r="B12" s="1">
        <v>15.0</v>
      </c>
      <c r="C12" s="1">
        <v>24.0</v>
      </c>
      <c r="D12" s="1">
        <v>56.0</v>
      </c>
      <c r="E12" s="1">
        <v>1.0</v>
      </c>
      <c r="F12" s="1">
        <v>2.0</v>
      </c>
      <c r="G12" s="1">
        <v>9.0</v>
      </c>
      <c r="H12" s="1">
        <v>21.0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66</v>
      </c>
      <c r="B13" s="1">
        <v>16.0</v>
      </c>
      <c r="C13" s="1">
        <v>26.0</v>
      </c>
      <c r="D13" s="1">
        <v>47.0</v>
      </c>
      <c r="E13" s="1">
        <v>43.0</v>
      </c>
      <c r="F13" s="1">
        <v>36.0</v>
      </c>
      <c r="G13" s="1">
        <v>17.0</v>
      </c>
      <c r="H13" s="1">
        <v>34.0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67</v>
      </c>
      <c r="B14" s="1">
        <v>6.0</v>
      </c>
      <c r="C14" s="1">
        <v>2.0</v>
      </c>
      <c r="D14" s="1">
        <v>16.0</v>
      </c>
      <c r="E14" s="1">
        <v>27.0</v>
      </c>
      <c r="F14" s="1">
        <v>106.0</v>
      </c>
      <c r="G14" s="1">
        <v>109.0</v>
      </c>
      <c r="H14" s="1">
        <v>64.0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68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69</v>
      </c>
      <c r="B16" s="1">
        <v>15.0</v>
      </c>
      <c r="C16" s="1">
        <v>3.0</v>
      </c>
      <c r="D16" s="1">
        <v>1.0</v>
      </c>
      <c r="E16" s="1">
        <v>39.0</v>
      </c>
      <c r="F16" s="1">
        <v>2.0</v>
      </c>
      <c r="G16" s="1">
        <v>8.0</v>
      </c>
      <c r="H16" s="1">
        <v>3.0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70</v>
      </c>
      <c r="B17" s="1">
        <v>89.0</v>
      </c>
      <c r="C17" s="1">
        <v>1.0</v>
      </c>
      <c r="D17" s="1">
        <v>2.0</v>
      </c>
      <c r="E17" s="1">
        <v>2.0</v>
      </c>
      <c r="F17" s="1">
        <v>4.0</v>
      </c>
      <c r="G17" s="1">
        <v>9.0</v>
      </c>
      <c r="H17" s="1">
        <v>2.0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</v>
      </c>
      <c r="B18" s="1">
        <v>0.0</v>
      </c>
      <c r="C18" s="1">
        <v>7.0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72</v>
      </c>
      <c r="B19" s="1">
        <v>0.0</v>
      </c>
      <c r="C19" s="1">
        <v>0.0</v>
      </c>
      <c r="D19" s="1">
        <v>0.0</v>
      </c>
      <c r="E19" s="1">
        <v>23.0</v>
      </c>
      <c r="F19" s="1">
        <v>0.0</v>
      </c>
      <c r="G19" s="1">
        <v>0.0</v>
      </c>
      <c r="H19" s="1">
        <v>0.0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73</v>
      </c>
      <c r="B20" s="1">
        <v>0.0</v>
      </c>
      <c r="C20" s="1">
        <v>2.0</v>
      </c>
      <c r="D20" s="1">
        <v>19.0</v>
      </c>
      <c r="E20" s="1">
        <v>4.0</v>
      </c>
      <c r="F20" s="1">
        <v>36.0</v>
      </c>
      <c r="G20" s="1">
        <v>49.0</v>
      </c>
      <c r="H20" s="1">
        <v>57.0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74</v>
      </c>
      <c r="B21" s="1">
        <v>18.0</v>
      </c>
      <c r="C21" s="1">
        <v>18.0</v>
      </c>
      <c r="D21" s="1">
        <v>0.0</v>
      </c>
      <c r="E21" s="1">
        <v>0.0</v>
      </c>
      <c r="F21" s="1">
        <v>0.0</v>
      </c>
      <c r="G21" s="1">
        <v>0.0</v>
      </c>
      <c r="H21" s="1">
        <v>10.0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75</v>
      </c>
      <c r="B22" s="1">
        <v>0.0</v>
      </c>
      <c r="C22" s="1">
        <v>1.0</v>
      </c>
      <c r="D22" s="1">
        <v>18.0</v>
      </c>
      <c r="E22" s="1">
        <v>0.0</v>
      </c>
      <c r="F22" s="1">
        <v>0.0</v>
      </c>
      <c r="G22" s="1">
        <v>0.0</v>
      </c>
      <c r="H22" s="1">
        <v>15.0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76</v>
      </c>
      <c r="B23" s="1">
        <v>1.0</v>
      </c>
      <c r="C23" s="1">
        <v>14.0</v>
      </c>
      <c r="D23" s="1">
        <v>4.0</v>
      </c>
      <c r="E23" s="1">
        <v>3.0</v>
      </c>
      <c r="F23" s="1">
        <v>7.0</v>
      </c>
      <c r="G23" s="1">
        <v>18.0</v>
      </c>
      <c r="H23" s="1">
        <v>17.0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77</v>
      </c>
      <c r="B24" s="1">
        <v>96.0</v>
      </c>
      <c r="C24" s="1">
        <v>1.0</v>
      </c>
      <c r="D24" s="1">
        <v>1.0</v>
      </c>
      <c r="E24" s="1">
        <v>1.0</v>
      </c>
      <c r="F24" s="1">
        <v>1.0</v>
      </c>
      <c r="G24" s="1">
        <v>2.0</v>
      </c>
      <c r="H24" s="1">
        <v>2.0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78</v>
      </c>
      <c r="B25" s="1">
        <v>0.0</v>
      </c>
      <c r="C25" s="1">
        <v>3.0</v>
      </c>
      <c r="D25" s="1">
        <v>17.0</v>
      </c>
      <c r="E25" s="1">
        <v>38.0</v>
      </c>
      <c r="F25" s="1">
        <v>1.0</v>
      </c>
      <c r="G25" s="1">
        <v>3.0</v>
      </c>
      <c r="H25" s="1">
        <v>3.0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79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24.0</v>
      </c>
      <c r="H26" s="1">
        <v>52.0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80</v>
      </c>
      <c r="B27" s="1">
        <v>2.0</v>
      </c>
      <c r="C27" s="1">
        <v>15.0</v>
      </c>
      <c r="D27" s="1">
        <v>5.0</v>
      </c>
      <c r="E27" s="1">
        <v>5.0</v>
      </c>
      <c r="F27" s="1">
        <v>9.0</v>
      </c>
      <c r="G27" s="1">
        <v>24.0</v>
      </c>
      <c r="H27" s="1">
        <v>23.0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81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82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83</v>
      </c>
      <c r="B30" s="1">
        <v>1.0</v>
      </c>
      <c r="C30" s="1">
        <v>1.0</v>
      </c>
      <c r="D30" s="1">
        <v>52.0</v>
      </c>
      <c r="E30" s="1">
        <v>1.0</v>
      </c>
      <c r="F30" s="1">
        <v>2.0</v>
      </c>
      <c r="G30" s="1">
        <v>2.0</v>
      </c>
      <c r="H30" s="1">
        <v>2.0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84</v>
      </c>
      <c r="B31" s="1">
        <v>17.0</v>
      </c>
      <c r="C31" s="1">
        <v>18.0</v>
      </c>
      <c r="D31" s="1">
        <v>62.0</v>
      </c>
      <c r="E31" s="1">
        <v>93.0</v>
      </c>
      <c r="F31" s="1">
        <v>226.0</v>
      </c>
      <c r="G31" s="1">
        <v>295.0</v>
      </c>
      <c r="H31" s="1">
        <v>324.0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85</v>
      </c>
      <c r="B32" s="1">
        <v>-13.0</v>
      </c>
      <c r="C32" s="1">
        <v>-31.0</v>
      </c>
      <c r="D32" s="1">
        <v>-51.0</v>
      </c>
      <c r="E32" s="1">
        <v>-73.0</v>
      </c>
      <c r="F32" s="1">
        <v>-132.0</v>
      </c>
      <c r="G32" s="1">
        <v>-213.0</v>
      </c>
      <c r="H32" s="1">
        <v>-286.0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86</v>
      </c>
      <c r="B33" s="1">
        <v>0.0</v>
      </c>
      <c r="C33" s="1">
        <v>0.0</v>
      </c>
      <c r="D33" s="1">
        <v>-4.0</v>
      </c>
      <c r="E33" s="1">
        <v>-4.0</v>
      </c>
      <c r="F33" s="1">
        <v>-4.0</v>
      </c>
      <c r="G33" s="1">
        <v>-4.0</v>
      </c>
      <c r="H33" s="1">
        <v>-4.0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87</v>
      </c>
      <c r="B34" s="1">
        <v>0.0</v>
      </c>
      <c r="C34" s="1">
        <v>451.0</v>
      </c>
      <c r="D34" s="1">
        <v>0.0</v>
      </c>
      <c r="E34" s="1">
        <v>0.0</v>
      </c>
      <c r="F34" s="1">
        <v>0.0</v>
      </c>
      <c r="G34" s="1">
        <v>2.0</v>
      </c>
      <c r="H34" s="1">
        <v>2.0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88</v>
      </c>
      <c r="B35" s="1">
        <v>4.0</v>
      </c>
      <c r="C35" s="1">
        <v>-12.0</v>
      </c>
      <c r="D35" s="1">
        <v>11.0</v>
      </c>
      <c r="E35" s="1">
        <v>21.0</v>
      </c>
      <c r="F35" s="1">
        <v>95.0</v>
      </c>
      <c r="G35" s="1">
        <v>84.0</v>
      </c>
      <c r="H35" s="1">
        <v>40.0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89</v>
      </c>
      <c r="B36" s="1">
        <v>4.0</v>
      </c>
      <c r="C36" s="1">
        <v>-12.0</v>
      </c>
      <c r="D36" s="1">
        <v>11.0</v>
      </c>
      <c r="E36" s="1">
        <v>21.0</v>
      </c>
      <c r="F36" s="1">
        <v>95.0</v>
      </c>
      <c r="G36" s="1">
        <v>84.0</v>
      </c>
      <c r="H36" s="1">
        <v>40.0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90</v>
      </c>
      <c r="B37" s="1">
        <v>6.0</v>
      </c>
      <c r="C37" s="1">
        <v>2.0</v>
      </c>
      <c r="D37" s="1">
        <v>16.0</v>
      </c>
      <c r="E37" s="1">
        <v>27.0</v>
      </c>
      <c r="F37" s="1">
        <v>106.0</v>
      </c>
      <c r="G37" s="1">
        <v>109.0</v>
      </c>
      <c r="H37" s="1">
        <v>64.0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50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91</v>
      </c>
      <c r="B39" s="1">
        <v>10.0</v>
      </c>
      <c r="C39" s="1">
        <v>10.0</v>
      </c>
      <c r="D39" s="1">
        <v>52.0</v>
      </c>
      <c r="E39" s="1">
        <v>188.0</v>
      </c>
      <c r="F39" s="1">
        <v>199.0</v>
      </c>
      <c r="G39" s="1">
        <v>226.0</v>
      </c>
      <c r="H39" s="1">
        <v>257.0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92</v>
      </c>
      <c r="B40" s="1">
        <v>10.0</v>
      </c>
      <c r="C40" s="1">
        <v>10.0</v>
      </c>
      <c r="D40" s="1">
        <v>52.0</v>
      </c>
      <c r="E40" s="1">
        <v>184.0</v>
      </c>
      <c r="F40" s="1">
        <v>199.0</v>
      </c>
      <c r="G40" s="1">
        <v>222.0</v>
      </c>
      <c r="H40" s="1">
        <v>257.0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93</v>
      </c>
      <c r="B41" s="1" t="s">
        <v>94</v>
      </c>
      <c r="C41" s="1" t="s">
        <v>95</v>
      </c>
      <c r="D41" s="1" t="s">
        <v>96</v>
      </c>
      <c r="E41" s="1" t="s">
        <v>97</v>
      </c>
      <c r="F41" s="1" t="s">
        <v>98</v>
      </c>
      <c r="G41" s="1" t="s">
        <v>99</v>
      </c>
      <c r="H41" s="1" t="s">
        <v>100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101</v>
      </c>
      <c r="B42" s="1">
        <v>4.0</v>
      </c>
      <c r="C42" s="1">
        <v>-12.0</v>
      </c>
      <c r="D42" s="1">
        <v>11.0</v>
      </c>
      <c r="E42" s="1">
        <v>21.0</v>
      </c>
      <c r="F42" s="1">
        <v>95.0</v>
      </c>
      <c r="G42" s="1">
        <v>84.0</v>
      </c>
      <c r="H42" s="1">
        <v>40.0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102</v>
      </c>
      <c r="B43" s="1" t="s">
        <v>94</v>
      </c>
      <c r="C43" s="1" t="s">
        <v>95</v>
      </c>
      <c r="D43" s="1" t="s">
        <v>96</v>
      </c>
      <c r="E43" s="1" t="s">
        <v>97</v>
      </c>
      <c r="F43" s="1" t="s">
        <v>98</v>
      </c>
      <c r="G43" s="1" t="s">
        <v>99</v>
      </c>
      <c r="H43" s="1" t="s">
        <v>100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103</v>
      </c>
      <c r="B44" s="1">
        <v>96.0</v>
      </c>
      <c r="C44" s="1">
        <v>8.0</v>
      </c>
      <c r="D44" s="1">
        <v>1.0</v>
      </c>
      <c r="E44" s="1">
        <v>2.0</v>
      </c>
      <c r="F44" s="1">
        <v>3.0</v>
      </c>
      <c r="G44" s="1">
        <v>6.0</v>
      </c>
      <c r="H44" s="1">
        <v>6.0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104</v>
      </c>
      <c r="B45" s="1">
        <v>-5.0</v>
      </c>
      <c r="C45" s="1">
        <v>6.0</v>
      </c>
      <c r="D45" s="1">
        <v>-6.0</v>
      </c>
      <c r="E45" s="1">
        <v>-21.0</v>
      </c>
      <c r="F45" s="1">
        <v>-91.0</v>
      </c>
      <c r="G45" s="1">
        <v>-84.0</v>
      </c>
      <c r="H45" s="1">
        <v>-32.0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105</v>
      </c>
      <c r="B46" s="1">
        <v>72.0</v>
      </c>
      <c r="C46" s="1">
        <v>2.0</v>
      </c>
      <c r="D46" s="1">
        <v>2.0</v>
      </c>
      <c r="E46" s="1">
        <v>2.0</v>
      </c>
      <c r="F46" s="1">
        <v>3.0</v>
      </c>
      <c r="G46" s="1">
        <v>7.0</v>
      </c>
      <c r="H46" s="1">
        <v>9.0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106</v>
      </c>
      <c r="B47" s="1">
        <v>0.0</v>
      </c>
      <c r="C47" s="1">
        <v>3.0</v>
      </c>
      <c r="D47" s="1">
        <v>3.0</v>
      </c>
      <c r="E47" s="1">
        <v>3.0</v>
      </c>
      <c r="F47" s="1">
        <v>3.0</v>
      </c>
      <c r="G47" s="1">
        <v>3.0</v>
      </c>
      <c r="H47" s="1">
        <v>3.0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107</v>
      </c>
      <c r="B48" s="1">
        <v>17.0</v>
      </c>
      <c r="C48" s="1">
        <v>24.0</v>
      </c>
      <c r="D48" s="1">
        <v>0.0</v>
      </c>
      <c r="E48" s="1">
        <v>61.0</v>
      </c>
      <c r="F48" s="1">
        <v>1.0</v>
      </c>
      <c r="G48" s="1">
        <v>2.0</v>
      </c>
      <c r="H48" s="1">
        <v>1.0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108</v>
      </c>
      <c r="B49" s="1">
        <v>0.0</v>
      </c>
      <c r="C49" s="1">
        <v>21.0</v>
      </c>
      <c r="D49" s="1">
        <v>16.0</v>
      </c>
      <c r="E49" s="1">
        <v>15.0</v>
      </c>
      <c r="F49" s="1">
        <v>56.0</v>
      </c>
      <c r="G49" s="1">
        <v>84.0</v>
      </c>
      <c r="H49" s="1">
        <v>65.0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109</v>
      </c>
      <c r="B50" s="1">
        <v>0.0</v>
      </c>
      <c r="C50" s="1">
        <v>6.0</v>
      </c>
      <c r="D50" s="1">
        <v>0.0</v>
      </c>
      <c r="E50" s="1">
        <v>0.0</v>
      </c>
      <c r="F50" s="1">
        <v>0.0</v>
      </c>
      <c r="G50" s="1">
        <v>0.0</v>
      </c>
      <c r="H50" s="1">
        <v>0.0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110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0.0</v>
      </c>
      <c r="H51" s="1">
        <v>0.0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23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111</v>
      </c>
      <c r="B2" s="1">
        <v>0.0</v>
      </c>
      <c r="C2" s="1">
        <v>0.0</v>
      </c>
      <c r="D2" s="1">
        <v>0.0</v>
      </c>
      <c r="E2" s="1">
        <v>4.0</v>
      </c>
      <c r="F2" s="1">
        <v>0.0</v>
      </c>
      <c r="G2" s="1">
        <v>0.0</v>
      </c>
      <c r="H2" s="1">
        <v>6.0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112</v>
      </c>
      <c r="B3" s="1">
        <v>0.0</v>
      </c>
      <c r="C3" s="1">
        <v>0.0</v>
      </c>
      <c r="D3" s="1">
        <v>0.0</v>
      </c>
      <c r="E3" s="1">
        <v>4.0</v>
      </c>
      <c r="F3" s="1">
        <v>0.0</v>
      </c>
      <c r="G3" s="1">
        <v>0.0</v>
      </c>
      <c r="H3" s="1">
        <v>6.0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113</v>
      </c>
      <c r="B4" s="1">
        <v>0.0</v>
      </c>
      <c r="C4" s="1">
        <v>0.0</v>
      </c>
      <c r="D4" s="1">
        <v>0.0</v>
      </c>
      <c r="E4" s="1">
        <v>5.0</v>
      </c>
      <c r="F4" s="1">
        <v>35.0</v>
      </c>
      <c r="G4" s="1">
        <v>49.0</v>
      </c>
      <c r="H4" s="1">
        <v>39.0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114</v>
      </c>
      <c r="B5" s="1">
        <v>0.0</v>
      </c>
      <c r="C5" s="1">
        <v>0.0</v>
      </c>
      <c r="D5" s="1">
        <v>0.0</v>
      </c>
      <c r="E5" s="1">
        <v>-5.0</v>
      </c>
      <c r="F5" s="1">
        <v>-35.0</v>
      </c>
      <c r="G5" s="1">
        <v>-49.0</v>
      </c>
      <c r="H5" s="1">
        <v>-33.0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115</v>
      </c>
      <c r="B6" s="1">
        <v>2.0</v>
      </c>
      <c r="C6" s="1">
        <v>5.0</v>
      </c>
      <c r="D6" s="1">
        <v>6.0</v>
      </c>
      <c r="E6" s="1">
        <v>7.0</v>
      </c>
      <c r="F6" s="1">
        <v>22.0</v>
      </c>
      <c r="G6" s="1">
        <v>35.0</v>
      </c>
      <c r="H6" s="1">
        <v>31.0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116</v>
      </c>
      <c r="B7" s="1">
        <v>4.0</v>
      </c>
      <c r="C7" s="1">
        <v>10.0</v>
      </c>
      <c r="D7" s="1">
        <v>8.0</v>
      </c>
      <c r="E7" s="1">
        <v>31.0</v>
      </c>
      <c r="F7" s="1">
        <v>0.0</v>
      </c>
      <c r="G7" s="1">
        <v>0.0</v>
      </c>
      <c r="H7" s="1">
        <v>0.0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117</v>
      </c>
      <c r="B8" s="1">
        <v>7.0</v>
      </c>
      <c r="C8" s="1">
        <v>16.0</v>
      </c>
      <c r="D8" s="1">
        <v>14.0</v>
      </c>
      <c r="E8" s="1">
        <v>8.0</v>
      </c>
      <c r="F8" s="1">
        <v>22.0</v>
      </c>
      <c r="G8" s="1">
        <v>35.0</v>
      </c>
      <c r="H8" s="1">
        <v>31.0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118</v>
      </c>
      <c r="B9" s="1">
        <v>-7.0</v>
      </c>
      <c r="C9" s="1">
        <v>-16.0</v>
      </c>
      <c r="D9" s="1">
        <v>-14.0</v>
      </c>
      <c r="E9" s="1">
        <v>-13.0</v>
      </c>
      <c r="F9" s="1">
        <v>-58.0</v>
      </c>
      <c r="G9" s="1">
        <v>-84.0</v>
      </c>
      <c r="H9" s="1">
        <v>-65.0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119</v>
      </c>
      <c r="B10" s="1">
        <v>-5.0</v>
      </c>
      <c r="C10" s="1">
        <v>-3.0</v>
      </c>
      <c r="D10" s="1">
        <v>-1.0</v>
      </c>
      <c r="E10" s="1">
        <v>-72.0</v>
      </c>
      <c r="F10" s="1">
        <v>-7.0</v>
      </c>
      <c r="G10" s="1">
        <v>0.0</v>
      </c>
      <c r="H10" s="1">
        <v>0.0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120</v>
      </c>
      <c r="B11" s="1">
        <v>3.0</v>
      </c>
      <c r="C11" s="1">
        <v>1.0</v>
      </c>
      <c r="D11" s="1">
        <v>0.0</v>
      </c>
      <c r="E11" s="1">
        <v>0.0</v>
      </c>
      <c r="F11" s="1">
        <v>0.0</v>
      </c>
      <c r="G11" s="1">
        <v>1.0</v>
      </c>
      <c r="H11" s="1">
        <v>2.0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121</v>
      </c>
      <c r="B12" s="1">
        <v>-2.0</v>
      </c>
      <c r="C12" s="1">
        <v>-3.0</v>
      </c>
      <c r="D12" s="1">
        <v>-1.0</v>
      </c>
      <c r="E12" s="1">
        <v>-72.0</v>
      </c>
      <c r="F12" s="1">
        <v>-7.0</v>
      </c>
      <c r="G12" s="1">
        <v>1.0</v>
      </c>
      <c r="H12" s="1">
        <v>2.0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122</v>
      </c>
      <c r="B13" s="1">
        <v>0.0</v>
      </c>
      <c r="C13" s="1">
        <v>1.0</v>
      </c>
      <c r="D13" s="1">
        <v>-3.0</v>
      </c>
      <c r="E13" s="1">
        <v>18.0</v>
      </c>
      <c r="F13" s="1">
        <v>2.0</v>
      </c>
      <c r="G13" s="1">
        <v>2.0</v>
      </c>
      <c r="H13" s="1">
        <v>-4.0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123</v>
      </c>
      <c r="B14" s="1">
        <v>-7.0</v>
      </c>
      <c r="C14" s="1">
        <v>-18.0</v>
      </c>
      <c r="D14" s="1">
        <v>-19.0</v>
      </c>
      <c r="E14" s="1">
        <v>-13.0</v>
      </c>
      <c r="F14" s="1">
        <v>-58.0</v>
      </c>
      <c r="G14" s="1">
        <v>-81.0</v>
      </c>
      <c r="H14" s="1">
        <v>-63.0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124</v>
      </c>
      <c r="B15" s="1">
        <v>0.0</v>
      </c>
      <c r="C15" s="1">
        <v>0.0</v>
      </c>
      <c r="D15" s="1">
        <v>0.0</v>
      </c>
      <c r="E15" s="1">
        <v>-1.0</v>
      </c>
      <c r="F15" s="1">
        <v>0.0</v>
      </c>
      <c r="G15" s="1">
        <v>0.0</v>
      </c>
      <c r="H15" s="1">
        <v>0.0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125</v>
      </c>
      <c r="B16" s="1">
        <v>0.0</v>
      </c>
      <c r="C16" s="1">
        <v>0.0</v>
      </c>
      <c r="D16" s="1">
        <v>0.0</v>
      </c>
      <c r="E16" s="1">
        <v>-7.0</v>
      </c>
      <c r="F16" s="1">
        <v>0.0</v>
      </c>
      <c r="G16" s="1">
        <v>0.0</v>
      </c>
      <c r="H16" s="1">
        <v>0.0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126</v>
      </c>
      <c r="B17" s="1">
        <v>0.0</v>
      </c>
      <c r="C17" s="1">
        <v>0.0</v>
      </c>
      <c r="D17" s="1">
        <v>-34.0</v>
      </c>
      <c r="E17" s="1">
        <v>0.0</v>
      </c>
      <c r="F17" s="1">
        <v>-33.0</v>
      </c>
      <c r="G17" s="1">
        <v>0.0</v>
      </c>
      <c r="H17" s="1">
        <v>0.0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127</v>
      </c>
      <c r="B18" s="1">
        <v>-7.0</v>
      </c>
      <c r="C18" s="1">
        <v>-18.0</v>
      </c>
      <c r="D18" s="1">
        <v>-20.0</v>
      </c>
      <c r="E18" s="1">
        <v>-21.0</v>
      </c>
      <c r="F18" s="1">
        <v>-58.0</v>
      </c>
      <c r="G18" s="1">
        <v>-81.0</v>
      </c>
      <c r="H18" s="1">
        <v>-63.0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128</v>
      </c>
      <c r="B19" s="1">
        <v>0.0</v>
      </c>
      <c r="C19" s="1">
        <v>0.0</v>
      </c>
      <c r="D19" s="1">
        <v>0.0</v>
      </c>
      <c r="E19" s="1">
        <v>0.0</v>
      </c>
      <c r="F19" s="1">
        <v>-5.0</v>
      </c>
      <c r="G19" s="1">
        <v>0.0</v>
      </c>
      <c r="H19" s="1">
        <v>0.0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129</v>
      </c>
      <c r="B20" s="1">
        <v>-7.0</v>
      </c>
      <c r="C20" s="1">
        <v>-18.0</v>
      </c>
      <c r="D20" s="1">
        <v>-20.0</v>
      </c>
      <c r="E20" s="1">
        <v>-21.0</v>
      </c>
      <c r="F20" s="1">
        <v>-58.0</v>
      </c>
      <c r="G20" s="1">
        <v>-81.0</v>
      </c>
      <c r="H20" s="1">
        <v>-63.0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130</v>
      </c>
      <c r="B21" s="1">
        <v>-7.0</v>
      </c>
      <c r="C21" s="1">
        <v>-18.0</v>
      </c>
      <c r="D21" s="1">
        <v>-20.0</v>
      </c>
      <c r="E21" s="1">
        <v>-21.0</v>
      </c>
      <c r="F21" s="1">
        <v>-58.0</v>
      </c>
      <c r="G21" s="1">
        <v>-81.0</v>
      </c>
      <c r="H21" s="1">
        <v>-63.0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131</v>
      </c>
      <c r="B22" s="1">
        <v>-7.0</v>
      </c>
      <c r="C22" s="1">
        <v>-18.0</v>
      </c>
      <c r="D22" s="1">
        <v>-20.0</v>
      </c>
      <c r="E22" s="1">
        <v>-21.0</v>
      </c>
      <c r="F22" s="1">
        <v>-58.0</v>
      </c>
      <c r="G22" s="1">
        <v>-81.0</v>
      </c>
      <c r="H22" s="1">
        <v>-63.0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132</v>
      </c>
      <c r="B23" s="1">
        <v>0.0</v>
      </c>
      <c r="C23" s="1">
        <v>0.0</v>
      </c>
      <c r="D23" s="1">
        <v>0.0</v>
      </c>
      <c r="E23" s="1">
        <v>12.0</v>
      </c>
      <c r="F23" s="1">
        <v>0.0</v>
      </c>
      <c r="G23" s="1">
        <v>0.0</v>
      </c>
      <c r="H23" s="1">
        <v>0.0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133</v>
      </c>
      <c r="B24" s="1">
        <v>-7.0</v>
      </c>
      <c r="C24" s="1">
        <v>-18.0</v>
      </c>
      <c r="D24" s="1">
        <v>-20.0</v>
      </c>
      <c r="E24" s="1">
        <v>-34.0</v>
      </c>
      <c r="F24" s="1">
        <v>-58.0</v>
      </c>
      <c r="G24" s="1">
        <v>-81.0</v>
      </c>
      <c r="H24" s="1">
        <v>-63.0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134</v>
      </c>
      <c r="B25" s="1">
        <v>-7.0</v>
      </c>
      <c r="C25" s="1">
        <v>-18.0</v>
      </c>
      <c r="D25" s="1">
        <v>-20.0</v>
      </c>
      <c r="E25" s="1">
        <v>-34.0</v>
      </c>
      <c r="F25" s="1">
        <v>-58.0</v>
      </c>
      <c r="G25" s="1">
        <v>-81.0</v>
      </c>
      <c r="H25" s="1">
        <v>-63.0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135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136</v>
      </c>
      <c r="B27" s="1" t="s">
        <v>137</v>
      </c>
      <c r="C27" s="1" t="s">
        <v>138</v>
      </c>
      <c r="D27" s="1" t="s">
        <v>139</v>
      </c>
      <c r="E27" s="1" t="s">
        <v>140</v>
      </c>
      <c r="F27" s="1" t="s">
        <v>141</v>
      </c>
      <c r="G27" s="1" t="s">
        <v>142</v>
      </c>
      <c r="H27" s="1" t="s">
        <v>143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144</v>
      </c>
      <c r="B28" s="1" t="s">
        <v>137</v>
      </c>
      <c r="C28" s="1" t="s">
        <v>138</v>
      </c>
      <c r="D28" s="1" t="s">
        <v>139</v>
      </c>
      <c r="E28" s="1" t="s">
        <v>140</v>
      </c>
      <c r="F28" s="1" t="s">
        <v>141</v>
      </c>
      <c r="G28" s="1" t="s">
        <v>142</v>
      </c>
      <c r="H28" s="1" t="s">
        <v>143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145</v>
      </c>
      <c r="B29" s="1">
        <v>9.0</v>
      </c>
      <c r="C29" s="1">
        <v>10.0</v>
      </c>
      <c r="D29" s="1">
        <v>13.0</v>
      </c>
      <c r="E29" s="1">
        <v>112.0</v>
      </c>
      <c r="F29" s="1">
        <v>195.0</v>
      </c>
      <c r="G29" s="1">
        <v>215.0</v>
      </c>
      <c r="H29" s="1">
        <v>244.0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146</v>
      </c>
      <c r="B30" s="1" t="s">
        <v>137</v>
      </c>
      <c r="C30" s="1" t="s">
        <v>138</v>
      </c>
      <c r="D30" s="1" t="s">
        <v>139</v>
      </c>
      <c r="E30" s="1" t="s">
        <v>140</v>
      </c>
      <c r="F30" s="1" t="s">
        <v>141</v>
      </c>
      <c r="G30" s="1" t="s">
        <v>142</v>
      </c>
      <c r="H30" s="1" t="s">
        <v>143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147</v>
      </c>
      <c r="B31" s="1" t="s">
        <v>137</v>
      </c>
      <c r="C31" s="1" t="s">
        <v>138</v>
      </c>
      <c r="D31" s="1" t="s">
        <v>139</v>
      </c>
      <c r="E31" s="1" t="s">
        <v>140</v>
      </c>
      <c r="F31" s="1" t="s">
        <v>141</v>
      </c>
      <c r="G31" s="1" t="s">
        <v>142</v>
      </c>
      <c r="H31" s="1" t="s">
        <v>143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148</v>
      </c>
      <c r="B32" s="1">
        <v>9.0</v>
      </c>
      <c r="C32" s="1">
        <v>10.0</v>
      </c>
      <c r="D32" s="1">
        <v>13.0</v>
      </c>
      <c r="E32" s="1">
        <v>112.0</v>
      </c>
      <c r="F32" s="1">
        <v>195.0</v>
      </c>
      <c r="G32" s="1">
        <v>215.0</v>
      </c>
      <c r="H32" s="1">
        <v>244.0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149</v>
      </c>
      <c r="B33" s="1" t="s">
        <v>150</v>
      </c>
      <c r="C33" s="1" t="s">
        <v>151</v>
      </c>
      <c r="D33" s="1" t="s">
        <v>152</v>
      </c>
      <c r="E33" s="1" t="s">
        <v>153</v>
      </c>
      <c r="F33" s="1" t="s">
        <v>154</v>
      </c>
      <c r="G33" s="1" t="s">
        <v>155</v>
      </c>
      <c r="H33" s="1" t="s">
        <v>156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157</v>
      </c>
      <c r="B34" s="1" t="s">
        <v>150</v>
      </c>
      <c r="C34" s="1" t="s">
        <v>151</v>
      </c>
      <c r="D34" s="1" t="s">
        <v>152</v>
      </c>
      <c r="E34" s="1" t="s">
        <v>153</v>
      </c>
      <c r="F34" s="1" t="s">
        <v>154</v>
      </c>
      <c r="G34" s="1" t="s">
        <v>155</v>
      </c>
      <c r="H34" s="1" t="s">
        <v>156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158</v>
      </c>
      <c r="B36" s="1">
        <v>-7.0</v>
      </c>
      <c r="C36" s="1">
        <v>-16.0</v>
      </c>
      <c r="D36" s="1">
        <v>-14.0</v>
      </c>
      <c r="E36" s="1">
        <v>-13.0</v>
      </c>
      <c r="F36" s="1">
        <v>-57.0</v>
      </c>
      <c r="G36" s="1">
        <v>-84.0</v>
      </c>
      <c r="H36" s="1">
        <v>-64.0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159</v>
      </c>
      <c r="B37" s="1">
        <v>-7.0</v>
      </c>
      <c r="C37" s="1">
        <v>-16.0</v>
      </c>
      <c r="D37" s="1">
        <v>-14.0</v>
      </c>
      <c r="E37" s="1">
        <v>-13.0</v>
      </c>
      <c r="F37" s="1">
        <v>-58.0</v>
      </c>
      <c r="G37" s="1">
        <v>-84.0</v>
      </c>
      <c r="H37" s="1">
        <v>-65.0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160</v>
      </c>
      <c r="B38" s="1">
        <v>-7.0</v>
      </c>
      <c r="C38" s="1">
        <v>-16.0</v>
      </c>
      <c r="D38" s="1">
        <v>-14.0</v>
      </c>
      <c r="E38" s="1">
        <v>-13.0</v>
      </c>
      <c r="F38" s="1">
        <v>-58.0</v>
      </c>
      <c r="G38" s="1">
        <v>-84.0</v>
      </c>
      <c r="H38" s="1">
        <v>-65.0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161</v>
      </c>
      <c r="B39" s="1">
        <v>-7.0</v>
      </c>
      <c r="C39" s="1">
        <v>-15.0</v>
      </c>
      <c r="D39" s="1">
        <v>-13.0</v>
      </c>
      <c r="E39" s="1">
        <v>-12.0</v>
      </c>
      <c r="F39" s="1">
        <v>-57.0</v>
      </c>
      <c r="G39" s="1">
        <v>-83.0</v>
      </c>
      <c r="H39" s="1">
        <v>-63.0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162</v>
      </c>
      <c r="B40" s="1">
        <v>0.0</v>
      </c>
      <c r="C40" s="1">
        <v>0.0</v>
      </c>
      <c r="D40" s="1">
        <v>0.0</v>
      </c>
      <c r="E40" s="1">
        <v>4.0</v>
      </c>
      <c r="F40" s="1">
        <v>0.0</v>
      </c>
      <c r="G40" s="1">
        <v>0.0</v>
      </c>
      <c r="H40" s="1">
        <v>6.0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163</v>
      </c>
      <c r="B41" s="1">
        <v>0.0</v>
      </c>
      <c r="C41" s="1">
        <v>0.0</v>
      </c>
      <c r="D41" s="1">
        <v>0.0</v>
      </c>
      <c r="E41" s="1">
        <v>0.0</v>
      </c>
      <c r="F41" s="1" t="s">
        <v>164</v>
      </c>
      <c r="G41" s="1">
        <v>0.0</v>
      </c>
      <c r="H41" s="1">
        <v>0.0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165</v>
      </c>
      <c r="B42" s="1">
        <v>0.0</v>
      </c>
      <c r="C42" s="1">
        <v>0.0</v>
      </c>
      <c r="D42" s="1">
        <v>0.0</v>
      </c>
      <c r="E42" s="1">
        <v>0.0</v>
      </c>
      <c r="F42" s="1">
        <v>-5.0</v>
      </c>
      <c r="G42" s="1">
        <v>0.0</v>
      </c>
      <c r="H42" s="1">
        <v>0.0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166</v>
      </c>
      <c r="B43" s="1">
        <v>-4.0</v>
      </c>
      <c r="C43" s="1">
        <v>-11.0</v>
      </c>
      <c r="D43" s="1">
        <v>-12.0</v>
      </c>
      <c r="E43" s="1">
        <v>-8.0</v>
      </c>
      <c r="F43" s="1">
        <v>-36.0</v>
      </c>
      <c r="G43" s="1">
        <v>-50.0</v>
      </c>
      <c r="H43" s="1">
        <v>-39.0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167</v>
      </c>
      <c r="B44" s="1">
        <v>5.0</v>
      </c>
      <c r="C44" s="1">
        <v>0.0</v>
      </c>
      <c r="D44" s="1">
        <v>0.0</v>
      </c>
      <c r="E44" s="1">
        <v>0.0</v>
      </c>
      <c r="F44" s="1">
        <v>0.0</v>
      </c>
      <c r="G44" s="1">
        <v>0.0</v>
      </c>
      <c r="H44" s="1">
        <v>0.0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168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169</v>
      </c>
      <c r="B46" s="1">
        <v>2.0</v>
      </c>
      <c r="C46" s="1">
        <v>5.0</v>
      </c>
      <c r="D46" s="1">
        <v>6.0</v>
      </c>
      <c r="E46" s="1">
        <v>7.0</v>
      </c>
      <c r="F46" s="1">
        <v>22.0</v>
      </c>
      <c r="G46" s="1">
        <v>35.0</v>
      </c>
      <c r="H46" s="1">
        <v>31.0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170</v>
      </c>
      <c r="B47" s="1">
        <v>4.0</v>
      </c>
      <c r="C47" s="1">
        <v>10.0</v>
      </c>
      <c r="D47" s="1">
        <v>8.0</v>
      </c>
      <c r="E47" s="1">
        <v>13.0</v>
      </c>
      <c r="F47" s="1">
        <v>35.0</v>
      </c>
      <c r="G47" s="1">
        <v>49.0</v>
      </c>
      <c r="H47" s="1">
        <v>39.0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171</v>
      </c>
      <c r="B48" s="1">
        <v>9.0</v>
      </c>
      <c r="C48" s="1">
        <v>31.0</v>
      </c>
      <c r="D48" s="1">
        <v>33.0</v>
      </c>
      <c r="E48" s="1">
        <v>27.0</v>
      </c>
      <c r="F48" s="1">
        <v>46.0</v>
      </c>
      <c r="G48" s="1">
        <v>93.0</v>
      </c>
      <c r="H48" s="1">
        <v>1.0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172</v>
      </c>
      <c r="B49" s="1">
        <v>0.0</v>
      </c>
      <c r="C49" s="1">
        <v>2.0</v>
      </c>
      <c r="D49" s="1">
        <v>93.0</v>
      </c>
      <c r="E49" s="1">
        <v>81.0</v>
      </c>
      <c r="F49" s="1">
        <v>10.0</v>
      </c>
      <c r="G49" s="1">
        <v>0.0</v>
      </c>
      <c r="H49" s="1">
        <v>0.0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173</v>
      </c>
      <c r="B50" s="1">
        <v>0.0</v>
      </c>
      <c r="C50" s="1">
        <v>-1.0</v>
      </c>
      <c r="D50" s="1">
        <v>-60.0</v>
      </c>
      <c r="E50" s="1">
        <v>-53.0</v>
      </c>
      <c r="F50" s="1">
        <v>36.0</v>
      </c>
      <c r="G50" s="1">
        <v>0.0</v>
      </c>
      <c r="H50" s="1">
        <v>0.0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174</v>
      </c>
      <c r="B51" s="1">
        <v>0.0</v>
      </c>
      <c r="C51" s="1">
        <v>0.0</v>
      </c>
      <c r="D51" s="1">
        <v>0.0</v>
      </c>
      <c r="E51" s="1">
        <v>0.0</v>
      </c>
      <c r="F51" s="1">
        <v>2.0</v>
      </c>
      <c r="G51" s="1">
        <v>2.0</v>
      </c>
      <c r="H51" s="1">
        <v>2.0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175</v>
      </c>
      <c r="B52" s="1">
        <v>26.0</v>
      </c>
      <c r="C52" s="1">
        <v>51.0</v>
      </c>
      <c r="D52" s="1">
        <v>36.0</v>
      </c>
      <c r="E52" s="1">
        <v>31.0</v>
      </c>
      <c r="F52" s="1">
        <v>0.0</v>
      </c>
      <c r="G52" s="1">
        <v>0.0</v>
      </c>
      <c r="H52" s="1">
        <v>0.0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176</v>
      </c>
      <c r="B53" s="1">
        <v>25.0</v>
      </c>
      <c r="C53" s="1">
        <v>56.0</v>
      </c>
      <c r="D53" s="1">
        <v>52.0</v>
      </c>
      <c r="E53" s="1">
        <v>34.0</v>
      </c>
      <c r="F53" s="1">
        <v>4.0</v>
      </c>
      <c r="G53" s="1">
        <v>7.0</v>
      </c>
      <c r="H53" s="1">
        <v>6.0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177</v>
      </c>
      <c r="B54" s="1">
        <v>21.0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0.0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178</v>
      </c>
      <c r="B55" s="1">
        <v>73.0</v>
      </c>
      <c r="C55" s="1">
        <v>1.0</v>
      </c>
      <c r="D55" s="1">
        <v>88.0</v>
      </c>
      <c r="E55" s="1">
        <v>66.0</v>
      </c>
      <c r="F55" s="1">
        <v>6.0</v>
      </c>
      <c r="G55" s="1">
        <v>10.0</v>
      </c>
      <c r="H55" s="1">
        <v>9.0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23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180</v>
      </c>
      <c r="B3" s="1">
        <v>0.0</v>
      </c>
      <c r="C3" s="1" t="s">
        <v>181</v>
      </c>
      <c r="D3" s="1" t="s">
        <v>182</v>
      </c>
      <c r="E3" s="1" t="s">
        <v>183</v>
      </c>
      <c r="F3" s="1" t="s">
        <v>184</v>
      </c>
      <c r="G3" s="1" t="s">
        <v>185</v>
      </c>
      <c r="H3" s="1" t="s">
        <v>186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187</v>
      </c>
      <c r="B4" s="1">
        <v>0.0</v>
      </c>
      <c r="C4" s="1">
        <v>0.0</v>
      </c>
      <c r="D4" s="1" t="s">
        <v>188</v>
      </c>
      <c r="E4" s="1" t="s">
        <v>189</v>
      </c>
      <c r="F4" s="1" t="s">
        <v>190</v>
      </c>
      <c r="G4" s="1" t="s">
        <v>191</v>
      </c>
      <c r="H4" s="1" t="s">
        <v>192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193</v>
      </c>
      <c r="B5" s="1">
        <v>0.0</v>
      </c>
      <c r="C5" s="1" t="s">
        <v>194</v>
      </c>
      <c r="D5" s="1">
        <v>0.0</v>
      </c>
      <c r="E5" s="1">
        <v>-134.0</v>
      </c>
      <c r="F5" s="1" t="s">
        <v>195</v>
      </c>
      <c r="G5" s="1" t="s">
        <v>196</v>
      </c>
      <c r="H5" s="1" t="s">
        <v>197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198</v>
      </c>
      <c r="B6" s="1">
        <v>0.0</v>
      </c>
      <c r="C6" s="1" t="s">
        <v>194</v>
      </c>
      <c r="D6" s="1">
        <v>0.0</v>
      </c>
      <c r="E6" s="1" t="s">
        <v>199</v>
      </c>
      <c r="F6" s="1" t="s">
        <v>195</v>
      </c>
      <c r="G6" s="1" t="s">
        <v>196</v>
      </c>
      <c r="H6" s="1" t="s">
        <v>197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201</v>
      </c>
      <c r="B8" s="1">
        <v>0.0</v>
      </c>
      <c r="C8" s="1">
        <v>0.0</v>
      </c>
      <c r="D8" s="1">
        <v>0.0</v>
      </c>
      <c r="E8" s="1">
        <v>-1.0</v>
      </c>
      <c r="F8" s="1">
        <v>0.0</v>
      </c>
      <c r="G8" s="1">
        <v>0.0</v>
      </c>
      <c r="H8" s="1" t="s">
        <v>202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203</v>
      </c>
      <c r="B9" s="1">
        <v>0.0</v>
      </c>
      <c r="C9" s="1">
        <v>0.0</v>
      </c>
      <c r="D9" s="1">
        <v>0.0</v>
      </c>
      <c r="E9" s="1">
        <v>1.0</v>
      </c>
      <c r="F9" s="1">
        <v>0.0</v>
      </c>
      <c r="G9" s="1">
        <v>0.0</v>
      </c>
      <c r="H9" s="1" t="s">
        <v>204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205</v>
      </c>
      <c r="B10" s="1">
        <v>0.0</v>
      </c>
      <c r="C10" s="1">
        <v>0.0</v>
      </c>
      <c r="D10" s="1">
        <v>0.0</v>
      </c>
      <c r="E10" s="1">
        <v>-3.0</v>
      </c>
      <c r="F10" s="1">
        <v>0.0</v>
      </c>
      <c r="G10" s="1">
        <v>0.0</v>
      </c>
      <c r="H10" s="1">
        <v>0.0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206</v>
      </c>
      <c r="B11" s="1">
        <v>0.0</v>
      </c>
      <c r="C11" s="1">
        <v>0.0</v>
      </c>
      <c r="D11" s="1">
        <v>0.0</v>
      </c>
      <c r="E11" s="1">
        <v>-3.0</v>
      </c>
      <c r="F11" s="1">
        <v>0.0</v>
      </c>
      <c r="G11" s="1">
        <v>0.0</v>
      </c>
      <c r="H11" s="1">
        <v>0.0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207</v>
      </c>
      <c r="B12" s="1">
        <v>0.0</v>
      </c>
      <c r="C12" s="1">
        <v>0.0</v>
      </c>
      <c r="D12" s="1">
        <v>0.0</v>
      </c>
      <c r="E12" s="1">
        <v>-3.0</v>
      </c>
      <c r="F12" s="1">
        <v>0.0</v>
      </c>
      <c r="G12" s="1">
        <v>0.0</v>
      </c>
      <c r="H12" s="1">
        <v>0.0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208</v>
      </c>
      <c r="B13" s="1">
        <v>0.0</v>
      </c>
      <c r="C13" s="1">
        <v>0.0</v>
      </c>
      <c r="D13" s="1">
        <v>0.0</v>
      </c>
      <c r="E13" s="1">
        <v>-5.0</v>
      </c>
      <c r="F13" s="1">
        <v>0.0</v>
      </c>
      <c r="G13" s="1">
        <v>0.0</v>
      </c>
      <c r="H13" s="1">
        <v>0.0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209</v>
      </c>
      <c r="B14" s="1">
        <v>0.0</v>
      </c>
      <c r="C14" s="1">
        <v>0.0</v>
      </c>
      <c r="D14" s="1">
        <v>0.0</v>
      </c>
      <c r="E14" s="1">
        <v>-5.0</v>
      </c>
      <c r="F14" s="1">
        <v>0.0</v>
      </c>
      <c r="G14" s="1">
        <v>0.0</v>
      </c>
      <c r="H14" s="1">
        <v>0.0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210</v>
      </c>
      <c r="B15" s="1">
        <v>0.0</v>
      </c>
      <c r="C15" s="1">
        <v>0.0</v>
      </c>
      <c r="D15" s="1">
        <v>0.0</v>
      </c>
      <c r="E15" s="1">
        <v>-8.0</v>
      </c>
      <c r="F15" s="1">
        <v>0.0</v>
      </c>
      <c r="G15" s="1">
        <v>0.0</v>
      </c>
      <c r="H15" s="1">
        <v>0.0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211</v>
      </c>
      <c r="B16" s="1">
        <v>0.0</v>
      </c>
      <c r="C16" s="1">
        <v>0.0</v>
      </c>
      <c r="D16" s="1">
        <v>0.0</v>
      </c>
      <c r="E16" s="1">
        <v>-2.0</v>
      </c>
      <c r="F16" s="1">
        <v>0.0</v>
      </c>
      <c r="G16" s="1">
        <v>0.0</v>
      </c>
      <c r="H16" s="1" t="s">
        <v>212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213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 t="s">
        <v>214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215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 t="s">
        <v>214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216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216</v>
      </c>
      <c r="B20" s="1">
        <v>0.0</v>
      </c>
      <c r="C20" s="1">
        <v>0.0</v>
      </c>
      <c r="D20" s="1">
        <v>0.0</v>
      </c>
      <c r="E20" s="1" t="s">
        <v>217</v>
      </c>
      <c r="F20" s="1">
        <v>0.0</v>
      </c>
      <c r="G20" s="1">
        <v>0.0</v>
      </c>
      <c r="H20" s="1" t="s">
        <v>218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219</v>
      </c>
      <c r="B21" s="1">
        <v>0.0</v>
      </c>
      <c r="C21" s="1">
        <v>0.0</v>
      </c>
      <c r="D21" s="1">
        <v>0.0</v>
      </c>
      <c r="E21" s="1" t="s">
        <v>220</v>
      </c>
      <c r="F21" s="1">
        <v>0.0</v>
      </c>
      <c r="G21" s="1">
        <v>0.0</v>
      </c>
      <c r="H21" s="1" t="s">
        <v>221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222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223</v>
      </c>
      <c r="B23" s="1" t="s">
        <v>224</v>
      </c>
      <c r="C23" s="1" t="s">
        <v>225</v>
      </c>
      <c r="D23" s="1" t="s">
        <v>226</v>
      </c>
      <c r="E23" s="1" t="s">
        <v>227</v>
      </c>
      <c r="F23" s="1" t="s">
        <v>228</v>
      </c>
      <c r="G23" s="1" t="s">
        <v>229</v>
      </c>
      <c r="H23" s="1" t="s">
        <v>230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231</v>
      </c>
      <c r="B24" s="1" t="s">
        <v>232</v>
      </c>
      <c r="C24" s="1" t="s">
        <v>97</v>
      </c>
      <c r="D24" s="1" t="s">
        <v>233</v>
      </c>
      <c r="E24" s="1" t="s">
        <v>234</v>
      </c>
      <c r="F24" s="1" t="s">
        <v>235</v>
      </c>
      <c r="G24" s="1" t="s">
        <v>236</v>
      </c>
      <c r="H24" s="1" t="s">
        <v>237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238</v>
      </c>
      <c r="B25" s="1" t="s">
        <v>239</v>
      </c>
      <c r="C25" s="1" t="s">
        <v>137</v>
      </c>
      <c r="D25" s="1" t="s">
        <v>240</v>
      </c>
      <c r="E25" s="1" t="s">
        <v>241</v>
      </c>
      <c r="F25" s="1" t="s">
        <v>242</v>
      </c>
      <c r="G25" s="1" t="s">
        <v>243</v>
      </c>
      <c r="H25" s="1" t="s">
        <v>244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245</v>
      </c>
      <c r="B26" s="1">
        <v>0.0</v>
      </c>
      <c r="C26" s="1">
        <v>0.0</v>
      </c>
      <c r="D26" s="1">
        <v>0.0</v>
      </c>
      <c r="E26" s="1" t="s">
        <v>246</v>
      </c>
      <c r="F26" s="1">
        <v>0.0</v>
      </c>
      <c r="G26" s="1" t="s">
        <v>247</v>
      </c>
      <c r="H26" s="1" t="s">
        <v>248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249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250</v>
      </c>
      <c r="B28" s="1" t="s">
        <v>251</v>
      </c>
      <c r="C28" s="1" t="s">
        <v>252</v>
      </c>
      <c r="D28" s="1" t="s">
        <v>253</v>
      </c>
      <c r="E28" s="1" t="s">
        <v>254</v>
      </c>
      <c r="F28" s="1" t="s">
        <v>255</v>
      </c>
      <c r="G28" s="1" t="s">
        <v>256</v>
      </c>
      <c r="H28" s="1" t="s">
        <v>257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258</v>
      </c>
      <c r="B29" s="1" t="s">
        <v>259</v>
      </c>
      <c r="C29" s="1" t="s">
        <v>260</v>
      </c>
      <c r="D29" s="1" t="s">
        <v>254</v>
      </c>
      <c r="E29" s="1" t="s">
        <v>261</v>
      </c>
      <c r="F29" s="1" t="s">
        <v>262</v>
      </c>
      <c r="G29" s="1" t="s">
        <v>263</v>
      </c>
      <c r="H29" s="1" t="s">
        <v>264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265</v>
      </c>
      <c r="B30" s="1" t="s">
        <v>251</v>
      </c>
      <c r="C30" s="1" t="s">
        <v>266</v>
      </c>
      <c r="D30" s="1" t="s">
        <v>267</v>
      </c>
      <c r="E30" s="1" t="s">
        <v>268</v>
      </c>
      <c r="F30" s="1" t="s">
        <v>269</v>
      </c>
      <c r="G30" s="1" t="s">
        <v>270</v>
      </c>
      <c r="H30" s="1" t="s">
        <v>271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272</v>
      </c>
      <c r="B31" s="1" t="s">
        <v>259</v>
      </c>
      <c r="C31" s="1" t="s">
        <v>273</v>
      </c>
      <c r="D31" s="1" t="s">
        <v>274</v>
      </c>
      <c r="E31" s="1" t="s">
        <v>275</v>
      </c>
      <c r="F31" s="1" t="s">
        <v>276</v>
      </c>
      <c r="G31" s="1" t="s">
        <v>277</v>
      </c>
      <c r="H31" s="1" t="s">
        <v>278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279</v>
      </c>
      <c r="B32" s="1" t="s">
        <v>280</v>
      </c>
      <c r="C32" s="1" t="s">
        <v>281</v>
      </c>
      <c r="D32" s="1" t="s">
        <v>282</v>
      </c>
      <c r="E32" s="1" t="s">
        <v>283</v>
      </c>
      <c r="F32" s="1" t="s">
        <v>284</v>
      </c>
      <c r="G32" s="1" t="s">
        <v>285</v>
      </c>
      <c r="H32" s="1" t="s">
        <v>286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287</v>
      </c>
      <c r="B33" s="1" t="s">
        <v>288</v>
      </c>
      <c r="C33" s="1" t="s">
        <v>289</v>
      </c>
      <c r="D33" s="1" t="s">
        <v>290</v>
      </c>
      <c r="E33" s="1" t="s">
        <v>291</v>
      </c>
      <c r="F33" s="1" t="s">
        <v>292</v>
      </c>
      <c r="G33" s="1">
        <v>0.0</v>
      </c>
      <c r="H33" s="1">
        <v>0.0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293</v>
      </c>
      <c r="B34" s="1" t="s">
        <v>294</v>
      </c>
      <c r="C34" s="1" t="s">
        <v>295</v>
      </c>
      <c r="D34" s="1" t="s">
        <v>296</v>
      </c>
      <c r="E34" s="1" t="s">
        <v>297</v>
      </c>
      <c r="F34" s="1" t="s">
        <v>298</v>
      </c>
      <c r="G34" s="1">
        <v>0.0</v>
      </c>
      <c r="H34" s="1">
        <v>0.0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299</v>
      </c>
      <c r="B35" s="1" t="s">
        <v>300</v>
      </c>
      <c r="C35" s="1" t="s">
        <v>301</v>
      </c>
      <c r="D35" s="1" t="s">
        <v>302</v>
      </c>
      <c r="E35" s="1" t="s">
        <v>303</v>
      </c>
      <c r="F35" s="1" t="s">
        <v>304</v>
      </c>
      <c r="G35" s="1">
        <v>0.0</v>
      </c>
      <c r="H35" s="1">
        <v>0.0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305</v>
      </c>
      <c r="B36" s="1" t="s">
        <v>306</v>
      </c>
      <c r="C36" s="1" t="s">
        <v>307</v>
      </c>
      <c r="D36" s="1" t="s">
        <v>308</v>
      </c>
      <c r="E36" s="1" t="s">
        <v>154</v>
      </c>
      <c r="F36" s="1" t="s">
        <v>309</v>
      </c>
      <c r="G36" s="1" t="s">
        <v>153</v>
      </c>
      <c r="H36" s="1" t="s">
        <v>310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311</v>
      </c>
      <c r="B37" s="1" t="s">
        <v>312</v>
      </c>
      <c r="C37" s="1" t="s">
        <v>313</v>
      </c>
      <c r="D37" s="1" t="s">
        <v>314</v>
      </c>
      <c r="E37" s="1" t="s">
        <v>315</v>
      </c>
      <c r="F37" s="1" t="s">
        <v>316</v>
      </c>
      <c r="G37" s="1" t="s">
        <v>317</v>
      </c>
      <c r="H37" s="1" t="s">
        <v>318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319</v>
      </c>
      <c r="B38" s="1" t="s">
        <v>306</v>
      </c>
      <c r="C38" s="1" t="s">
        <v>307</v>
      </c>
      <c r="D38" s="1" t="s">
        <v>308</v>
      </c>
      <c r="E38" s="1" t="s">
        <v>154</v>
      </c>
      <c r="F38" s="1" t="s">
        <v>309</v>
      </c>
      <c r="G38" s="1" t="s">
        <v>320</v>
      </c>
      <c r="H38" s="1" t="s">
        <v>321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322</v>
      </c>
      <c r="B39" s="1" t="s">
        <v>323</v>
      </c>
      <c r="C39" s="1" t="s">
        <v>313</v>
      </c>
      <c r="D39" s="1" t="s">
        <v>314</v>
      </c>
      <c r="E39" s="1" t="s">
        <v>233</v>
      </c>
      <c r="F39" s="1" t="s">
        <v>324</v>
      </c>
      <c r="G39" s="1" t="s">
        <v>325</v>
      </c>
      <c r="H39" s="1" t="s">
        <v>314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326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327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0.0</v>
      </c>
      <c r="H41" s="1" t="s">
        <v>328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329</v>
      </c>
      <c r="B42" s="1">
        <v>0.0</v>
      </c>
      <c r="C42" s="1">
        <v>0.0</v>
      </c>
      <c r="D42" s="1">
        <v>0.0</v>
      </c>
      <c r="E42" s="1" t="s">
        <v>330</v>
      </c>
      <c r="F42" s="1" t="s">
        <v>331</v>
      </c>
      <c r="G42" s="1" t="s">
        <v>332</v>
      </c>
      <c r="H42" s="1" t="s">
        <v>333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334</v>
      </c>
      <c r="B43" s="1">
        <v>0.0</v>
      </c>
      <c r="C43" s="1" t="s">
        <v>335</v>
      </c>
      <c r="D43" s="1" t="s">
        <v>336</v>
      </c>
      <c r="E43" s="1" t="s">
        <v>337</v>
      </c>
      <c r="F43" s="1" t="s">
        <v>338</v>
      </c>
      <c r="G43" s="1">
        <v>46.0</v>
      </c>
      <c r="H43" s="1" t="s">
        <v>339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340</v>
      </c>
      <c r="B44" s="1">
        <v>0.0</v>
      </c>
      <c r="C44" s="1" t="s">
        <v>341</v>
      </c>
      <c r="D44" s="1" t="s">
        <v>342</v>
      </c>
      <c r="E44" s="1" t="s">
        <v>343</v>
      </c>
      <c r="F44" s="1" t="s">
        <v>344</v>
      </c>
      <c r="G44" s="1" t="s">
        <v>345</v>
      </c>
      <c r="H44" s="1" t="s">
        <v>346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347</v>
      </c>
      <c r="B45" s="1">
        <v>0.0</v>
      </c>
      <c r="C45" s="1" t="s">
        <v>341</v>
      </c>
      <c r="D45" s="1" t="s">
        <v>342</v>
      </c>
      <c r="E45" s="1" t="s">
        <v>343</v>
      </c>
      <c r="F45" s="1" t="s">
        <v>344</v>
      </c>
      <c r="G45" s="1" t="s">
        <v>345</v>
      </c>
      <c r="H45" s="1" t="s">
        <v>346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348</v>
      </c>
      <c r="B46" s="1">
        <v>0.0</v>
      </c>
      <c r="C46" s="1" t="s">
        <v>349</v>
      </c>
      <c r="D46" s="1" t="s">
        <v>350</v>
      </c>
      <c r="E46" s="1" t="s">
        <v>351</v>
      </c>
      <c r="F46" s="1" t="s">
        <v>352</v>
      </c>
      <c r="G46" s="1" t="s">
        <v>353</v>
      </c>
      <c r="H46" s="1" t="s">
        <v>354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355</v>
      </c>
      <c r="B47" s="1">
        <v>0.0</v>
      </c>
      <c r="C47" s="1" t="s">
        <v>349</v>
      </c>
      <c r="D47" s="1" t="s">
        <v>350</v>
      </c>
      <c r="E47" s="1" t="s">
        <v>351</v>
      </c>
      <c r="F47" s="1" t="s">
        <v>352</v>
      </c>
      <c r="G47" s="1" t="s">
        <v>353</v>
      </c>
      <c r="H47" s="1" t="s">
        <v>354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356</v>
      </c>
      <c r="B48" s="1">
        <v>0.0</v>
      </c>
      <c r="C48" s="1" t="s">
        <v>349</v>
      </c>
      <c r="D48" s="1" t="s">
        <v>357</v>
      </c>
      <c r="E48" s="1" t="s">
        <v>358</v>
      </c>
      <c r="F48" s="1" t="s">
        <v>359</v>
      </c>
      <c r="G48" s="1" t="s">
        <v>360</v>
      </c>
      <c r="H48" s="1" t="s">
        <v>354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361</v>
      </c>
      <c r="B49" s="1">
        <v>0.0</v>
      </c>
      <c r="C49" s="1" t="s">
        <v>362</v>
      </c>
      <c r="D49" s="1" t="s">
        <v>363</v>
      </c>
      <c r="E49" s="1" t="s">
        <v>364</v>
      </c>
      <c r="F49" s="1" t="s">
        <v>365</v>
      </c>
      <c r="G49" s="1" t="s">
        <v>366</v>
      </c>
      <c r="H49" s="1" t="s">
        <v>367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368</v>
      </c>
      <c r="B50" s="1">
        <v>0.0</v>
      </c>
      <c r="C50" s="1" t="s">
        <v>369</v>
      </c>
      <c r="D50" s="1" t="s">
        <v>370</v>
      </c>
      <c r="E50" s="1" t="s">
        <v>371</v>
      </c>
      <c r="F50" s="1" t="s">
        <v>372</v>
      </c>
      <c r="G50" s="1" t="s">
        <v>373</v>
      </c>
      <c r="H50" s="1" t="s">
        <v>374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375</v>
      </c>
      <c r="B51" s="1">
        <v>0.0</v>
      </c>
      <c r="C51" s="1" t="s">
        <v>376</v>
      </c>
      <c r="D51" s="1" t="s">
        <v>377</v>
      </c>
      <c r="E51" s="1" t="s">
        <v>378</v>
      </c>
      <c r="F51" s="1" t="s">
        <v>379</v>
      </c>
      <c r="G51" s="1" t="s">
        <v>380</v>
      </c>
      <c r="H51" s="1" t="s">
        <v>381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382</v>
      </c>
      <c r="B52" s="1">
        <v>0.0</v>
      </c>
      <c r="C52" s="1" t="s">
        <v>383</v>
      </c>
      <c r="D52" s="1" t="s">
        <v>384</v>
      </c>
      <c r="E52" s="1" t="s">
        <v>385</v>
      </c>
      <c r="F52" s="1" t="s">
        <v>386</v>
      </c>
      <c r="G52" s="1" t="s">
        <v>387</v>
      </c>
      <c r="H52" s="1" t="s">
        <v>388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389</v>
      </c>
      <c r="B53" s="1">
        <v>0.0</v>
      </c>
      <c r="C53" s="1" t="s">
        <v>383</v>
      </c>
      <c r="D53" s="1" t="s">
        <v>384</v>
      </c>
      <c r="E53" s="1" t="s">
        <v>385</v>
      </c>
      <c r="F53" s="1" t="s">
        <v>386</v>
      </c>
      <c r="G53" s="1" t="s">
        <v>387</v>
      </c>
      <c r="H53" s="1" t="s">
        <v>388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390</v>
      </c>
      <c r="B54" s="1">
        <v>0.0</v>
      </c>
      <c r="C54" s="1" t="s">
        <v>391</v>
      </c>
      <c r="D54" s="1" t="s">
        <v>392</v>
      </c>
      <c r="E54" s="1" t="s">
        <v>393</v>
      </c>
      <c r="F54" s="1" t="s">
        <v>394</v>
      </c>
      <c r="G54" s="1" t="s">
        <v>395</v>
      </c>
      <c r="H54" s="1" t="s">
        <v>396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397</v>
      </c>
      <c r="B55" s="1">
        <v>0.0</v>
      </c>
      <c r="C55" s="1" t="s">
        <v>398</v>
      </c>
      <c r="D55" s="1" t="s">
        <v>399</v>
      </c>
      <c r="E55" s="1" t="s">
        <v>400</v>
      </c>
      <c r="F55" s="1" t="s">
        <v>401</v>
      </c>
      <c r="G55" s="1" t="s">
        <v>402</v>
      </c>
      <c r="H55" s="1" t="s">
        <v>403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404</v>
      </c>
      <c r="B56" s="1">
        <v>0.0</v>
      </c>
      <c r="C56" s="1">
        <v>0.0</v>
      </c>
      <c r="D56" s="1" t="s">
        <v>405</v>
      </c>
      <c r="E56" s="1" t="s">
        <v>406</v>
      </c>
      <c r="F56" s="1" t="s">
        <v>407</v>
      </c>
      <c r="G56" s="1" t="s">
        <v>408</v>
      </c>
      <c r="H56" s="1" t="s">
        <v>409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410</v>
      </c>
      <c r="B57" s="1">
        <v>0.0</v>
      </c>
      <c r="C57" s="1">
        <v>0.0</v>
      </c>
      <c r="D57" s="1" t="s">
        <v>411</v>
      </c>
      <c r="E57" s="1" t="s">
        <v>412</v>
      </c>
      <c r="F57" s="1" t="s">
        <v>413</v>
      </c>
      <c r="G57" s="1" t="s">
        <v>408</v>
      </c>
      <c r="H57" s="1" t="s">
        <v>409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414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415</v>
      </c>
      <c r="B59" s="1">
        <v>0.0</v>
      </c>
      <c r="C59" s="1">
        <v>0.0</v>
      </c>
      <c r="D59" s="1">
        <v>0.0</v>
      </c>
      <c r="E59" s="1">
        <v>0.0</v>
      </c>
      <c r="F59" s="1" t="s">
        <v>416</v>
      </c>
      <c r="G59" s="1" t="s">
        <v>417</v>
      </c>
      <c r="H59" s="1" t="s">
        <v>365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418</v>
      </c>
      <c r="B60" s="1">
        <v>0.0</v>
      </c>
      <c r="C60" s="1">
        <v>0.0</v>
      </c>
      <c r="D60" s="1" t="s">
        <v>419</v>
      </c>
      <c r="E60" s="1" t="s">
        <v>420</v>
      </c>
      <c r="F60" s="1" t="s">
        <v>421</v>
      </c>
      <c r="G60" s="1" t="s">
        <v>422</v>
      </c>
      <c r="H60" s="1" t="s">
        <v>423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424</v>
      </c>
      <c r="B61" s="1">
        <v>0.0</v>
      </c>
      <c r="C61" s="1">
        <v>0.0</v>
      </c>
      <c r="D61" s="1" t="s">
        <v>425</v>
      </c>
      <c r="E61" s="1" t="s">
        <v>426</v>
      </c>
      <c r="F61" s="1" t="s">
        <v>427</v>
      </c>
      <c r="G61" s="1" t="s">
        <v>428</v>
      </c>
      <c r="H61" s="1" t="s">
        <v>429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430</v>
      </c>
      <c r="B62" s="1">
        <v>0.0</v>
      </c>
      <c r="C62" s="1">
        <v>0.0</v>
      </c>
      <c r="D62" s="1" t="s">
        <v>425</v>
      </c>
      <c r="E62" s="1" t="s">
        <v>426</v>
      </c>
      <c r="F62" s="1" t="s">
        <v>427</v>
      </c>
      <c r="G62" s="1" t="s">
        <v>428</v>
      </c>
      <c r="H62" s="1" t="s">
        <v>429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431</v>
      </c>
      <c r="B63" s="1">
        <v>0.0</v>
      </c>
      <c r="C63" s="1">
        <v>0.0</v>
      </c>
      <c r="D63" s="1" t="s">
        <v>432</v>
      </c>
      <c r="E63" s="1" t="s">
        <v>433</v>
      </c>
      <c r="F63" s="1" t="s">
        <v>434</v>
      </c>
      <c r="G63" s="1" t="s">
        <v>435</v>
      </c>
      <c r="H63" s="1" t="s">
        <v>436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437</v>
      </c>
      <c r="B64" s="1">
        <v>0.0</v>
      </c>
      <c r="C64" s="1">
        <v>0.0</v>
      </c>
      <c r="D64" s="1" t="s">
        <v>432</v>
      </c>
      <c r="E64" s="1" t="s">
        <v>433</v>
      </c>
      <c r="F64" s="1" t="s">
        <v>434</v>
      </c>
      <c r="G64" s="1" t="s">
        <v>435</v>
      </c>
      <c r="H64" s="1" t="s">
        <v>436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438</v>
      </c>
      <c r="B65" s="1">
        <v>0.0</v>
      </c>
      <c r="C65" s="1">
        <v>0.0</v>
      </c>
      <c r="D65" s="1" t="s">
        <v>439</v>
      </c>
      <c r="E65" s="1" t="s">
        <v>440</v>
      </c>
      <c r="F65" s="1" t="s">
        <v>441</v>
      </c>
      <c r="G65" s="1" t="s">
        <v>442</v>
      </c>
      <c r="H65" s="1" t="s">
        <v>443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444</v>
      </c>
      <c r="B66" s="1">
        <v>0.0</v>
      </c>
      <c r="C66" s="1">
        <v>0.0</v>
      </c>
      <c r="D66" s="1" t="s">
        <v>445</v>
      </c>
      <c r="E66" s="1" t="s">
        <v>446</v>
      </c>
      <c r="F66" s="1" t="s">
        <v>447</v>
      </c>
      <c r="G66" s="1" t="s">
        <v>448</v>
      </c>
      <c r="H66" s="1" t="s">
        <v>449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450</v>
      </c>
      <c r="B67" s="1">
        <v>0.0</v>
      </c>
      <c r="C67" s="1">
        <v>0.0</v>
      </c>
      <c r="D67" s="1" t="s">
        <v>451</v>
      </c>
      <c r="E67" s="1" t="s">
        <v>452</v>
      </c>
      <c r="F67" s="1" t="s">
        <v>453</v>
      </c>
      <c r="G67" s="1" t="s">
        <v>454</v>
      </c>
      <c r="H67" s="1" t="s">
        <v>455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456</v>
      </c>
      <c r="B68" s="1">
        <v>0.0</v>
      </c>
      <c r="C68" s="1">
        <v>0.0</v>
      </c>
      <c r="D68" s="1" t="s">
        <v>457</v>
      </c>
      <c r="E68" s="1" t="s">
        <v>458</v>
      </c>
      <c r="F68" s="1" t="s">
        <v>459</v>
      </c>
      <c r="G68" s="1" t="s">
        <v>460</v>
      </c>
      <c r="H68" s="1" t="s">
        <v>461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462</v>
      </c>
      <c r="B69" s="1">
        <v>0.0</v>
      </c>
      <c r="C69" s="1">
        <v>0.0</v>
      </c>
      <c r="D69" s="1" t="s">
        <v>463</v>
      </c>
      <c r="E69" s="1" t="s">
        <v>464</v>
      </c>
      <c r="F69" s="1" t="s">
        <v>465</v>
      </c>
      <c r="G69" s="1" t="s">
        <v>466</v>
      </c>
      <c r="H69" s="1" t="s">
        <v>467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468</v>
      </c>
      <c r="B70" s="1">
        <v>0.0</v>
      </c>
      <c r="C70" s="1">
        <v>0.0</v>
      </c>
      <c r="D70" s="1" t="s">
        <v>463</v>
      </c>
      <c r="E70" s="1" t="s">
        <v>464</v>
      </c>
      <c r="F70" s="1" t="s">
        <v>465</v>
      </c>
      <c r="G70" s="1" t="s">
        <v>466</v>
      </c>
      <c r="H70" s="1" t="s">
        <v>467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469</v>
      </c>
      <c r="B71" s="1">
        <v>0.0</v>
      </c>
      <c r="C71" s="1">
        <v>0.0</v>
      </c>
      <c r="D71" s="1" t="s">
        <v>470</v>
      </c>
      <c r="E71" s="1" t="s">
        <v>471</v>
      </c>
      <c r="F71" s="1" t="s">
        <v>472</v>
      </c>
      <c r="G71" s="1" t="s">
        <v>473</v>
      </c>
      <c r="H71" s="1" t="s">
        <v>474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475</v>
      </c>
      <c r="B72" s="1">
        <v>0.0</v>
      </c>
      <c r="C72" s="1">
        <v>0.0</v>
      </c>
      <c r="D72" s="1" t="s">
        <v>476</v>
      </c>
      <c r="E72" s="1" t="s">
        <v>477</v>
      </c>
      <c r="F72" s="1" t="s">
        <v>478</v>
      </c>
      <c r="G72" s="1" t="s">
        <v>479</v>
      </c>
      <c r="H72" s="1" t="s">
        <v>480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481</v>
      </c>
      <c r="B73" s="1">
        <v>0.0</v>
      </c>
      <c r="C73" s="1">
        <v>0.0</v>
      </c>
      <c r="D73" s="1">
        <v>0.0</v>
      </c>
      <c r="E73" s="1" t="s">
        <v>482</v>
      </c>
      <c r="F73" s="1" t="s">
        <v>483</v>
      </c>
      <c r="G73" s="1" t="s">
        <v>484</v>
      </c>
      <c r="H73" s="1" t="s">
        <v>485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486</v>
      </c>
      <c r="B74" s="1">
        <v>0.0</v>
      </c>
      <c r="C74" s="1">
        <v>0.0</v>
      </c>
      <c r="D74" s="1">
        <v>0.0</v>
      </c>
      <c r="E74" s="1" t="s">
        <v>487</v>
      </c>
      <c r="F74" s="1" t="s">
        <v>488</v>
      </c>
      <c r="G74" s="1" t="s">
        <v>489</v>
      </c>
      <c r="H74" s="1" t="s">
        <v>485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490</v>
      </c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491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>
        <v>0.0</v>
      </c>
      <c r="H76" s="1" t="s">
        <v>492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493</v>
      </c>
      <c r="B77" s="1">
        <v>0.0</v>
      </c>
      <c r="C77" s="1">
        <v>0.0</v>
      </c>
      <c r="D77" s="1">
        <v>0.0</v>
      </c>
      <c r="E77" s="1">
        <v>0.0</v>
      </c>
      <c r="F77" s="1">
        <v>0.0</v>
      </c>
      <c r="G77" s="1" t="s">
        <v>494</v>
      </c>
      <c r="H77" s="1" t="s">
        <v>495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496</v>
      </c>
      <c r="B78" s="1">
        <v>0.0</v>
      </c>
      <c r="C78" s="1">
        <v>0.0</v>
      </c>
      <c r="D78" s="1">
        <v>0.0</v>
      </c>
      <c r="E78" s="1" t="s">
        <v>497</v>
      </c>
      <c r="F78" s="1" t="s">
        <v>498</v>
      </c>
      <c r="G78" s="1" t="s">
        <v>499</v>
      </c>
      <c r="H78" s="1" t="s">
        <v>500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501</v>
      </c>
      <c r="B79" s="1">
        <v>0.0</v>
      </c>
      <c r="C79" s="1">
        <v>0.0</v>
      </c>
      <c r="D79" s="1">
        <v>0.0</v>
      </c>
      <c r="E79" s="1" t="s">
        <v>502</v>
      </c>
      <c r="F79" s="1" t="s">
        <v>503</v>
      </c>
      <c r="G79" s="1" t="s">
        <v>504</v>
      </c>
      <c r="H79" s="1" t="s">
        <v>505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506</v>
      </c>
      <c r="B80" s="1">
        <v>0.0</v>
      </c>
      <c r="C80" s="1">
        <v>0.0</v>
      </c>
      <c r="D80" s="1">
        <v>0.0</v>
      </c>
      <c r="E80" s="1" t="s">
        <v>502</v>
      </c>
      <c r="F80" s="1" t="s">
        <v>503</v>
      </c>
      <c r="G80" s="1" t="s">
        <v>504</v>
      </c>
      <c r="H80" s="1" t="s">
        <v>505</v>
      </c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507</v>
      </c>
      <c r="B81" s="1">
        <v>0.0</v>
      </c>
      <c r="C81" s="1">
        <v>0.0</v>
      </c>
      <c r="D81" s="1">
        <v>0.0</v>
      </c>
      <c r="E81" s="1" t="s">
        <v>508</v>
      </c>
      <c r="F81" s="1" t="s">
        <v>509</v>
      </c>
      <c r="G81" s="1" t="s">
        <v>510</v>
      </c>
      <c r="H81" s="1" t="s">
        <v>511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512</v>
      </c>
      <c r="B82" s="1">
        <v>0.0</v>
      </c>
      <c r="C82" s="1">
        <v>0.0</v>
      </c>
      <c r="D82" s="1">
        <v>0.0</v>
      </c>
      <c r="E82" s="1" t="s">
        <v>508</v>
      </c>
      <c r="F82" s="1" t="s">
        <v>509</v>
      </c>
      <c r="G82" s="1" t="s">
        <v>510</v>
      </c>
      <c r="H82" s="1" t="s">
        <v>511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513</v>
      </c>
      <c r="B83" s="1">
        <v>0.0</v>
      </c>
      <c r="C83" s="1">
        <v>0.0</v>
      </c>
      <c r="D83" s="1">
        <v>0.0</v>
      </c>
      <c r="E83" s="1" t="s">
        <v>514</v>
      </c>
      <c r="F83" s="1" t="s">
        <v>515</v>
      </c>
      <c r="G83" s="1" t="s">
        <v>516</v>
      </c>
      <c r="H83" s="1" t="s">
        <v>517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518</v>
      </c>
      <c r="B84" s="1">
        <v>0.0</v>
      </c>
      <c r="C84" s="1">
        <v>0.0</v>
      </c>
      <c r="D84" s="1">
        <v>0.0</v>
      </c>
      <c r="E84" s="1" t="s">
        <v>519</v>
      </c>
      <c r="F84" s="1" t="s">
        <v>520</v>
      </c>
      <c r="G84" s="1" t="s">
        <v>521</v>
      </c>
      <c r="H84" s="1" t="s">
        <v>522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523</v>
      </c>
      <c r="B85" s="1">
        <v>0.0</v>
      </c>
      <c r="C85" s="1">
        <v>0.0</v>
      </c>
      <c r="D85" s="1">
        <v>0.0</v>
      </c>
      <c r="E85" s="1" t="s">
        <v>524</v>
      </c>
      <c r="F85" s="1" t="s">
        <v>525</v>
      </c>
      <c r="G85" s="1" t="s">
        <v>526</v>
      </c>
      <c r="H85" s="1" t="s">
        <v>527</v>
      </c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528</v>
      </c>
      <c r="B86" s="1">
        <v>0.0</v>
      </c>
      <c r="C86" s="1">
        <v>0.0</v>
      </c>
      <c r="D86" s="1">
        <v>0.0</v>
      </c>
      <c r="E86" s="1" t="s">
        <v>529</v>
      </c>
      <c r="F86" s="1" t="s">
        <v>530</v>
      </c>
      <c r="G86" s="1" t="s">
        <v>531</v>
      </c>
      <c r="H86" s="1" t="s">
        <v>280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532</v>
      </c>
      <c r="B87" s="1">
        <v>0.0</v>
      </c>
      <c r="C87" s="1">
        <v>0.0</v>
      </c>
      <c r="D87" s="1">
        <v>0.0</v>
      </c>
      <c r="E87" s="1" t="s">
        <v>533</v>
      </c>
      <c r="F87" s="1" t="s">
        <v>534</v>
      </c>
      <c r="G87" s="1" t="s">
        <v>535</v>
      </c>
      <c r="H87" s="1" t="s">
        <v>536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537</v>
      </c>
      <c r="B88" s="1">
        <v>0.0</v>
      </c>
      <c r="C88" s="1">
        <v>0.0</v>
      </c>
      <c r="D88" s="1">
        <v>0.0</v>
      </c>
      <c r="E88" s="1" t="s">
        <v>533</v>
      </c>
      <c r="F88" s="1" t="s">
        <v>534</v>
      </c>
      <c r="G88" s="1" t="s">
        <v>535</v>
      </c>
      <c r="H88" s="1" t="s">
        <v>536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538</v>
      </c>
      <c r="B89" s="1">
        <v>0.0</v>
      </c>
      <c r="C89" s="1">
        <v>0.0</v>
      </c>
      <c r="D89" s="1">
        <v>0.0</v>
      </c>
      <c r="E89" s="1" t="s">
        <v>539</v>
      </c>
      <c r="F89" s="1" t="s">
        <v>540</v>
      </c>
      <c r="G89" s="1" t="s">
        <v>541</v>
      </c>
      <c r="H89" s="1" t="s">
        <v>542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543</v>
      </c>
      <c r="B90" s="1">
        <v>0.0</v>
      </c>
      <c r="C90" s="1">
        <v>0.0</v>
      </c>
      <c r="D90" s="1">
        <v>0.0</v>
      </c>
      <c r="E90" s="1" t="s">
        <v>544</v>
      </c>
      <c r="F90" s="1" t="s">
        <v>545</v>
      </c>
      <c r="G90" s="1" t="s">
        <v>546</v>
      </c>
      <c r="H90" s="1" t="s">
        <v>547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548</v>
      </c>
      <c r="B91" s="1">
        <v>0.0</v>
      </c>
      <c r="C91" s="1">
        <v>0.0</v>
      </c>
      <c r="D91" s="1">
        <v>0.0</v>
      </c>
      <c r="E91" s="1">
        <v>0.0</v>
      </c>
      <c r="F91" s="1" t="s">
        <v>549</v>
      </c>
      <c r="G91" s="1" t="s">
        <v>550</v>
      </c>
      <c r="H91" s="1" t="s">
        <v>551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552</v>
      </c>
      <c r="B92" s="1">
        <v>0.0</v>
      </c>
      <c r="C92" s="1">
        <v>0.0</v>
      </c>
      <c r="D92" s="1">
        <v>0.0</v>
      </c>
      <c r="E92" s="1">
        <v>0.0</v>
      </c>
      <c r="F92" s="1" t="s">
        <v>553</v>
      </c>
      <c r="G92" s="1" t="s">
        <v>554</v>
      </c>
      <c r="H92" s="1" t="s">
        <v>555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556</v>
      </c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557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 t="s">
        <v>558</v>
      </c>
      <c r="H94" s="1" t="s">
        <v>559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560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 t="s">
        <v>561</v>
      </c>
      <c r="H95" s="1" t="s">
        <v>562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563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561</v>
      </c>
      <c r="H96" s="1" t="s">
        <v>562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564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565</v>
      </c>
      <c r="H97" s="1" t="s">
        <v>566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567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565</v>
      </c>
      <c r="H98" s="1" t="s">
        <v>566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568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 t="s">
        <v>565</v>
      </c>
      <c r="H99" s="1" t="s">
        <v>566</v>
      </c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569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570</v>
      </c>
      <c r="H100" s="1" t="s">
        <v>571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572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573</v>
      </c>
      <c r="H101" s="1" t="s">
        <v>574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575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576</v>
      </c>
      <c r="H102" s="1" t="s">
        <v>577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578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579</v>
      </c>
      <c r="H103" s="1" t="s">
        <v>580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581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579</v>
      </c>
      <c r="H104" s="1" t="s">
        <v>580</v>
      </c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582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583</v>
      </c>
      <c r="H105" s="1" t="s">
        <v>584</v>
      </c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585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586</v>
      </c>
      <c r="H106" s="1" t="s">
        <v>587</v>
      </c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588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>
        <v>0.0</v>
      </c>
      <c r="H107" s="1" t="s">
        <v>589</v>
      </c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590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>
        <v>0.0</v>
      </c>
      <c r="H108" s="1" t="s">
        <v>591</v>
      </c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23</v>
      </c>
      <c r="B1" s="1" t="s">
        <v>592</v>
      </c>
      <c r="C1" s="1" t="s">
        <v>593</v>
      </c>
      <c r="D1" s="1" t="s">
        <v>594</v>
      </c>
      <c r="E1" s="1" t="s">
        <v>595</v>
      </c>
      <c r="F1" s="1" t="s">
        <v>596</v>
      </c>
      <c r="G1" s="1" t="s">
        <v>597</v>
      </c>
      <c r="H1" s="1" t="s">
        <v>598</v>
      </c>
      <c r="I1" s="1" t="s">
        <v>599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600</v>
      </c>
      <c r="B2" s="1" t="s">
        <v>601</v>
      </c>
      <c r="C2" s="1" t="s">
        <v>602</v>
      </c>
      <c r="D2" s="1" t="s">
        <v>603</v>
      </c>
      <c r="E2" s="1" t="s">
        <v>604</v>
      </c>
      <c r="F2" s="1" t="s">
        <v>605</v>
      </c>
      <c r="G2" s="1" t="s">
        <v>606</v>
      </c>
      <c r="H2" s="1" t="s">
        <v>606</v>
      </c>
      <c r="I2" s="1" t="s">
        <v>607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608</v>
      </c>
      <c r="B3" s="1" t="s">
        <v>607</v>
      </c>
      <c r="C3" s="1" t="s">
        <v>609</v>
      </c>
      <c r="D3" s="1" t="s">
        <v>610</v>
      </c>
      <c r="E3" s="1" t="s">
        <v>611</v>
      </c>
      <c r="F3" s="1" t="s">
        <v>612</v>
      </c>
      <c r="G3" s="1" t="s">
        <v>613</v>
      </c>
      <c r="H3" s="1" t="s">
        <v>614</v>
      </c>
      <c r="I3" s="1" t="s">
        <v>607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615</v>
      </c>
      <c r="B4" s="1" t="s">
        <v>601</v>
      </c>
      <c r="C4" s="1" t="s">
        <v>602</v>
      </c>
      <c r="D4" s="1" t="s">
        <v>603</v>
      </c>
      <c r="E4" s="1" t="s">
        <v>604</v>
      </c>
      <c r="F4" s="1" t="s">
        <v>605</v>
      </c>
      <c r="G4" s="1" t="s">
        <v>606</v>
      </c>
      <c r="H4" s="1" t="s">
        <v>606</v>
      </c>
      <c r="I4" s="1" t="s">
        <v>606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608</v>
      </c>
      <c r="B5" s="1" t="s">
        <v>607</v>
      </c>
      <c r="C5" s="1" t="s">
        <v>609</v>
      </c>
      <c r="D5" s="1" t="s">
        <v>610</v>
      </c>
      <c r="E5" s="1" t="s">
        <v>611</v>
      </c>
      <c r="F5" s="1" t="s">
        <v>612</v>
      </c>
      <c r="G5" s="1" t="s">
        <v>613</v>
      </c>
      <c r="H5" s="1" t="s">
        <v>614</v>
      </c>
      <c r="I5" s="1" t="s">
        <v>614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616</v>
      </c>
      <c r="B6" s="1" t="s">
        <v>607</v>
      </c>
      <c r="C6" s="1" t="s">
        <v>617</v>
      </c>
      <c r="D6" s="1" t="s">
        <v>618</v>
      </c>
      <c r="E6" s="1" t="s">
        <v>619</v>
      </c>
      <c r="F6" s="1" t="s">
        <v>620</v>
      </c>
      <c r="G6" s="1" t="s">
        <v>621</v>
      </c>
      <c r="H6" s="1" t="s">
        <v>622</v>
      </c>
      <c r="I6" s="1" t="s">
        <v>623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624</v>
      </c>
      <c r="B7" s="1" t="s">
        <v>607</v>
      </c>
      <c r="C7" s="1" t="s">
        <v>607</v>
      </c>
      <c r="D7" s="1" t="s">
        <v>607</v>
      </c>
      <c r="E7" s="1" t="s">
        <v>607</v>
      </c>
      <c r="F7" s="1" t="s">
        <v>607</v>
      </c>
      <c r="G7" s="1" t="s">
        <v>607</v>
      </c>
      <c r="H7" s="1" t="s">
        <v>607</v>
      </c>
      <c r="I7" s="1" t="s">
        <v>607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625</v>
      </c>
      <c r="B8" s="1" t="s">
        <v>607</v>
      </c>
      <c r="C8" s="1" t="s">
        <v>607</v>
      </c>
      <c r="D8" s="1" t="s">
        <v>626</v>
      </c>
      <c r="E8" s="1" t="s">
        <v>627</v>
      </c>
      <c r="F8" s="1" t="s">
        <v>628</v>
      </c>
      <c r="G8" s="1" t="s">
        <v>629</v>
      </c>
      <c r="H8" s="1" t="s">
        <v>627</v>
      </c>
      <c r="I8" s="1" t="s">
        <v>629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630</v>
      </c>
      <c r="B9" s="1" t="s">
        <v>607</v>
      </c>
      <c r="C9" s="1" t="s">
        <v>631</v>
      </c>
      <c r="D9" s="1" t="s">
        <v>607</v>
      </c>
      <c r="E9" s="1" t="s">
        <v>607</v>
      </c>
      <c r="F9" s="1" t="s">
        <v>632</v>
      </c>
      <c r="G9" s="1" t="s">
        <v>633</v>
      </c>
      <c r="H9" s="1" t="s">
        <v>607</v>
      </c>
      <c r="I9" s="1" t="s">
        <v>634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635</v>
      </c>
      <c r="B10" s="1" t="s">
        <v>607</v>
      </c>
      <c r="C10" s="1" t="s">
        <v>636</v>
      </c>
      <c r="D10" s="1" t="s">
        <v>607</v>
      </c>
      <c r="E10" s="1" t="s">
        <v>607</v>
      </c>
      <c r="F10" s="1" t="s">
        <v>637</v>
      </c>
      <c r="G10" s="1" t="s">
        <v>633</v>
      </c>
      <c r="H10" s="1" t="s">
        <v>607</v>
      </c>
      <c r="I10" s="1" t="s">
        <v>634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638</v>
      </c>
      <c r="B11" s="1" t="s">
        <v>607</v>
      </c>
      <c r="C11" s="1" t="s">
        <v>607</v>
      </c>
      <c r="D11" s="1" t="s">
        <v>607</v>
      </c>
      <c r="E11" s="1" t="s">
        <v>607</v>
      </c>
      <c r="F11" s="1" t="s">
        <v>607</v>
      </c>
      <c r="G11" s="1" t="s">
        <v>607</v>
      </c>
      <c r="H11" s="1" t="s">
        <v>607</v>
      </c>
      <c r="I11" s="1" t="s">
        <v>607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639</v>
      </c>
      <c r="B12" s="1" t="s">
        <v>640</v>
      </c>
      <c r="C12" s="1" t="s">
        <v>640</v>
      </c>
      <c r="D12" s="1" t="s">
        <v>640</v>
      </c>
      <c r="E12" s="1" t="s">
        <v>640</v>
      </c>
      <c r="F12" s="1" t="s">
        <v>640</v>
      </c>
      <c r="G12" s="1" t="s">
        <v>641</v>
      </c>
      <c r="H12" s="1" t="s">
        <v>642</v>
      </c>
      <c r="I12" s="1" t="s">
        <v>643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644</v>
      </c>
      <c r="B13" s="1" t="s">
        <v>607</v>
      </c>
      <c r="C13" s="1" t="s">
        <v>640</v>
      </c>
      <c r="D13" s="1" t="s">
        <v>607</v>
      </c>
      <c r="E13" s="1" t="s">
        <v>607</v>
      </c>
      <c r="F13" s="1" t="s">
        <v>607</v>
      </c>
      <c r="G13" s="1" t="s">
        <v>645</v>
      </c>
      <c r="H13" s="1" t="s">
        <v>646</v>
      </c>
      <c r="I13" s="1" t="s">
        <v>647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648</v>
      </c>
      <c r="B14" s="1" t="s">
        <v>607</v>
      </c>
      <c r="C14" s="1" t="s">
        <v>649</v>
      </c>
      <c r="D14" s="1" t="s">
        <v>607</v>
      </c>
      <c r="E14" s="1" t="s">
        <v>607</v>
      </c>
      <c r="F14" s="1" t="s">
        <v>607</v>
      </c>
      <c r="G14" s="1" t="s">
        <v>650</v>
      </c>
      <c r="H14" s="1" t="s">
        <v>651</v>
      </c>
      <c r="I14" s="1" t="s">
        <v>652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653</v>
      </c>
      <c r="B15" s="1" t="s">
        <v>607</v>
      </c>
      <c r="C15" s="1" t="s">
        <v>607</v>
      </c>
      <c r="D15" s="1" t="s">
        <v>607</v>
      </c>
      <c r="E15" s="1" t="s">
        <v>607</v>
      </c>
      <c r="F15" s="1" t="s">
        <v>607</v>
      </c>
      <c r="G15" s="1" t="s">
        <v>607</v>
      </c>
      <c r="H15" s="1" t="s">
        <v>607</v>
      </c>
      <c r="I15" s="1" t="s">
        <v>607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654</v>
      </c>
      <c r="B16" s="1" t="s">
        <v>607</v>
      </c>
      <c r="C16" s="1" t="s">
        <v>607</v>
      </c>
      <c r="D16" s="1" t="s">
        <v>607</v>
      </c>
      <c r="E16" s="1" t="s">
        <v>607</v>
      </c>
      <c r="F16" s="1" t="s">
        <v>607</v>
      </c>
      <c r="G16" s="1" t="s">
        <v>607</v>
      </c>
      <c r="H16" s="1" t="s">
        <v>607</v>
      </c>
      <c r="I16" s="1" t="s">
        <v>607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655</v>
      </c>
      <c r="B17" s="1" t="s">
        <v>607</v>
      </c>
      <c r="C17" s="1" t="s">
        <v>140</v>
      </c>
      <c r="D17" s="1" t="s">
        <v>141</v>
      </c>
      <c r="E17" s="1" t="s">
        <v>142</v>
      </c>
      <c r="F17" s="1" t="s">
        <v>143</v>
      </c>
      <c r="G17" s="1" t="s">
        <v>656</v>
      </c>
      <c r="H17" s="1" t="s">
        <v>657</v>
      </c>
      <c r="I17" s="1" t="s">
        <v>658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659</v>
      </c>
      <c r="B18" s="1" t="s">
        <v>607</v>
      </c>
      <c r="C18" s="1" t="s">
        <v>607</v>
      </c>
      <c r="D18" s="1" t="s">
        <v>607</v>
      </c>
      <c r="E18" s="1" t="s">
        <v>607</v>
      </c>
      <c r="F18" s="1" t="s">
        <v>607</v>
      </c>
      <c r="G18" s="1" t="s">
        <v>607</v>
      </c>
      <c r="H18" s="1" t="s">
        <v>607</v>
      </c>
      <c r="I18" s="1" t="s">
        <v>607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660</v>
      </c>
      <c r="B19" s="1" t="s">
        <v>607</v>
      </c>
      <c r="C19" s="1" t="s">
        <v>661</v>
      </c>
      <c r="D19" s="1" t="s">
        <v>607</v>
      </c>
      <c r="E19" s="1" t="s">
        <v>607</v>
      </c>
      <c r="F19" s="1" t="s">
        <v>662</v>
      </c>
      <c r="G19" s="1" t="s">
        <v>663</v>
      </c>
      <c r="H19" s="1" t="s">
        <v>607</v>
      </c>
      <c r="I19" s="1" t="s">
        <v>664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158</v>
      </c>
      <c r="B20" s="1" t="s">
        <v>607</v>
      </c>
      <c r="C20" s="1" t="s">
        <v>607</v>
      </c>
      <c r="D20" s="1" t="s">
        <v>607</v>
      </c>
      <c r="E20" s="1" t="s">
        <v>607</v>
      </c>
      <c r="F20" s="1" t="s">
        <v>607</v>
      </c>
      <c r="G20" s="1" t="s">
        <v>607</v>
      </c>
      <c r="H20" s="1" t="s">
        <v>607</v>
      </c>
      <c r="I20" s="1" t="s">
        <v>607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665</v>
      </c>
      <c r="B21" s="1" t="s">
        <v>666</v>
      </c>
      <c r="C21" s="1" t="s">
        <v>667</v>
      </c>
      <c r="D21" s="1" t="s">
        <v>668</v>
      </c>
      <c r="E21" s="1" t="s">
        <v>669</v>
      </c>
      <c r="F21" s="1" t="s">
        <v>670</v>
      </c>
      <c r="G21" s="1" t="s">
        <v>671</v>
      </c>
      <c r="H21" s="1" t="s">
        <v>672</v>
      </c>
      <c r="I21" s="1" t="s">
        <v>673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674</v>
      </c>
      <c r="B22" s="1" t="s">
        <v>607</v>
      </c>
      <c r="C22" s="1" t="s">
        <v>607</v>
      </c>
      <c r="D22" s="1" t="s">
        <v>675</v>
      </c>
      <c r="E22" s="1" t="s">
        <v>676</v>
      </c>
      <c r="F22" s="1" t="s">
        <v>677</v>
      </c>
      <c r="G22" s="1" t="s">
        <v>678</v>
      </c>
      <c r="H22" s="1" t="s">
        <v>679</v>
      </c>
      <c r="I22" s="1" t="s">
        <v>680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104</v>
      </c>
      <c r="B23" s="1" t="s">
        <v>607</v>
      </c>
      <c r="C23" s="1" t="s">
        <v>607</v>
      </c>
      <c r="D23" s="1" t="s">
        <v>607</v>
      </c>
      <c r="E23" s="1" t="s">
        <v>607</v>
      </c>
      <c r="F23" s="1" t="s">
        <v>607</v>
      </c>
      <c r="G23" s="1" t="s">
        <v>607</v>
      </c>
      <c r="H23" s="1" t="s">
        <v>607</v>
      </c>
      <c r="I23" s="1" t="s">
        <v>607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681</v>
      </c>
      <c r="B24" s="1" t="s">
        <v>682</v>
      </c>
      <c r="C24" s="1" t="s">
        <v>683</v>
      </c>
      <c r="D24" s="1" t="s">
        <v>684</v>
      </c>
      <c r="E24" s="1" t="s">
        <v>685</v>
      </c>
      <c r="F24" s="1" t="s">
        <v>686</v>
      </c>
      <c r="G24" s="1" t="s">
        <v>687</v>
      </c>
      <c r="H24" s="1" t="s">
        <v>687</v>
      </c>
      <c r="I24" s="1" t="s">
        <v>687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688</v>
      </c>
      <c r="B25" s="1" t="s">
        <v>689</v>
      </c>
      <c r="C25" s="1" t="s">
        <v>690</v>
      </c>
      <c r="D25" s="1" t="s">
        <v>691</v>
      </c>
      <c r="E25" s="1" t="s">
        <v>692</v>
      </c>
      <c r="F25" s="1" t="s">
        <v>693</v>
      </c>
      <c r="G25" s="1" t="s">
        <v>694</v>
      </c>
      <c r="H25" s="1" t="s">
        <v>694</v>
      </c>
      <c r="I25" s="1" t="s">
        <v>607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695</v>
      </c>
      <c r="B26" s="1" t="s">
        <v>696</v>
      </c>
      <c r="C26" s="1" t="s">
        <v>697</v>
      </c>
      <c r="D26" s="1" t="s">
        <v>698</v>
      </c>
      <c r="E26" s="1" t="s">
        <v>699</v>
      </c>
      <c r="F26" s="1" t="s">
        <v>700</v>
      </c>
      <c r="G26" s="1" t="s">
        <v>607</v>
      </c>
      <c r="H26" s="1" t="s">
        <v>607</v>
      </c>
      <c r="I26" s="1" t="s">
        <v>607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701</v>
      </c>
      <c r="B2" s="1" t="s">
        <v>702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703</v>
      </c>
      <c r="B3" s="1" t="s">
        <v>704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705</v>
      </c>
      <c r="B4" s="1" t="s">
        <v>706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707</v>
      </c>
      <c r="B5" s="1" t="s">
        <v>708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709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710</v>
      </c>
      <c r="B7" s="1" t="s">
        <v>711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712</v>
      </c>
      <c r="B8" s="4" t="s">
        <v>713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714</v>
      </c>
      <c r="B9" s="1" t="s">
        <v>715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716</v>
      </c>
      <c r="B10" s="1" t="s">
        <v>717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718</v>
      </c>
      <c r="B11" s="1" t="s">
        <v>715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719</v>
      </c>
      <c r="B12" s="1" t="s">
        <v>720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721</v>
      </c>
      <c r="B13" s="1" t="s">
        <v>722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723</v>
      </c>
      <c r="B14" s="1" t="s">
        <v>720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724</v>
      </c>
      <c r="B15" s="1" t="s">
        <v>725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726</v>
      </c>
      <c r="B16" s="1">
        <v>65.0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727</v>
      </c>
      <c r="B17" s="1" t="s">
        <v>728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729</v>
      </c>
      <c r="B18" s="1">
        <v>10.0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730</v>
      </c>
      <c r="B19" s="1">
        <v>7.0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731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732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733</v>
      </c>
      <c r="B22" s="1">
        <v>10.0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734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735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736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737</v>
      </c>
      <c r="B26" s="1">
        <v>4.0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738</v>
      </c>
      <c r="B27" s="1">
        <v>0.7866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739</v>
      </c>
      <c r="B28" s="1">
        <v>0.8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740</v>
      </c>
      <c r="B29" s="1">
        <v>0.7351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741</v>
      </c>
      <c r="B30" s="1">
        <v>0.8099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742</v>
      </c>
      <c r="B31" s="1">
        <v>0.7866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743</v>
      </c>
      <c r="B32" s="1">
        <v>0.8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744</v>
      </c>
      <c r="B33" s="1">
        <v>0.7351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745</v>
      </c>
      <c r="B34" s="1">
        <v>0.8099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746</v>
      </c>
      <c r="B35" s="1">
        <v>3.766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747</v>
      </c>
      <c r="B36" s="1">
        <v>-2.81734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748</v>
      </c>
      <c r="B37" s="1">
        <v>5731897.0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749</v>
      </c>
      <c r="B38" s="1">
        <v>5731897.0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750</v>
      </c>
      <c r="B39" s="1">
        <v>4548159.0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751</v>
      </c>
      <c r="B40" s="1">
        <v>5173540.0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752</v>
      </c>
      <c r="B41" s="1">
        <v>5173540.0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753</v>
      </c>
      <c r="B42" s="1">
        <v>0.7269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754</v>
      </c>
      <c r="B43" s="1">
        <v>0.7763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755</v>
      </c>
      <c r="B44" s="1">
        <v>2300.0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756</v>
      </c>
      <c r="B45" s="1">
        <v>3800.0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757</v>
      </c>
      <c r="B46" s="1">
        <v>2.18868704E8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758</v>
      </c>
      <c r="B47" s="1">
        <v>0.491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759</v>
      </c>
      <c r="B48" s="1">
        <v>2.105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760</v>
      </c>
      <c r="B49" s="1">
        <v>46.56781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761</v>
      </c>
      <c r="B50" s="1">
        <v>0.89526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762</v>
      </c>
      <c r="B51" s="1">
        <v>1.274345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763</v>
      </c>
      <c r="B52" s="1" t="s">
        <v>764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765</v>
      </c>
      <c r="B53" s="1">
        <v>1.9451592E8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766</v>
      </c>
      <c r="B54" s="1">
        <v>2.83905482E8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767</v>
      </c>
      <c r="B55" s="1">
        <v>2.9132E8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768</v>
      </c>
      <c r="B56" s="1">
        <v>5.8632954E7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769</v>
      </c>
      <c r="B57" s="1">
        <v>5.4396876E7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770</v>
      </c>
      <c r="B58" s="1">
        <v>1.7316288E9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771</v>
      </c>
      <c r="B59" s="1">
        <v>1.734048E9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772</v>
      </c>
      <c r="B60" s="1">
        <v>0.2013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773</v>
      </c>
      <c r="B61" s="1">
        <v>0.01274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774</v>
      </c>
      <c r="B62" s="1">
        <v>0.27504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775</v>
      </c>
      <c r="B63" s="1">
        <v>14.91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776</v>
      </c>
      <c r="B64" s="1">
        <v>0.2047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777</v>
      </c>
      <c r="B65" s="1">
        <v>3.07727008E8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778</v>
      </c>
      <c r="B66" s="1">
        <v>0.158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779</v>
      </c>
      <c r="B67" s="1">
        <v>4.755063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780</v>
      </c>
      <c r="B68" s="1">
        <v>1.7039808E9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781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782</v>
      </c>
      <c r="B70" s="1">
        <v>1.7276544E9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783</v>
      </c>
      <c r="B71" s="1">
        <v>-5.1144E7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784</v>
      </c>
      <c r="B72" s="1">
        <v>-0.19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785</v>
      </c>
      <c r="B73" s="1">
        <v>-0.26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786</v>
      </c>
      <c r="B74" s="1" t="s">
        <v>787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788</v>
      </c>
      <c r="B75" s="1">
        <v>1.5698016E9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789</v>
      </c>
      <c r="B76" s="1">
        <v>41.386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790</v>
      </c>
      <c r="B77" s="1">
        <v>-3.85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791</v>
      </c>
      <c r="B78" s="1">
        <v>0.40535712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792</v>
      </c>
      <c r="B79" s="1">
        <v>0.22263205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793</v>
      </c>
      <c r="B80" s="1" t="s">
        <v>794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795</v>
      </c>
      <c r="B81" s="1" t="s">
        <v>796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797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798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799</v>
      </c>
      <c r="B84" s="1" t="s">
        <v>800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801</v>
      </c>
      <c r="B85" s="1" t="s">
        <v>800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802</v>
      </c>
      <c r="B86" s="1">
        <v>1.417617E9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803</v>
      </c>
      <c r="B87" s="1" t="s">
        <v>804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805</v>
      </c>
      <c r="B88" s="1" t="s">
        <v>806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807</v>
      </c>
      <c r="B89" s="1" t="s">
        <v>808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809</v>
      </c>
      <c r="B90" s="1" t="s">
        <v>810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811</v>
      </c>
      <c r="B91" s="1">
        <v>-1.8E7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812</v>
      </c>
      <c r="B92" s="1">
        <v>0.7513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813</v>
      </c>
      <c r="B93" s="1">
        <v>8.0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814</v>
      </c>
      <c r="B94" s="1">
        <v>4.0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815</v>
      </c>
      <c r="B95" s="1">
        <v>6.25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816</v>
      </c>
      <c r="B96" s="1">
        <v>6.5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817</v>
      </c>
      <c r="B97" s="1" t="s">
        <v>818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819</v>
      </c>
      <c r="B98" s="1">
        <v>4.0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820</v>
      </c>
      <c r="B99" s="1">
        <v>3.8696E7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821</v>
      </c>
      <c r="B100" s="1">
        <v>0.134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822</v>
      </c>
      <c r="B101" s="1">
        <v>-5.0529E7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823</v>
      </c>
      <c r="B102" s="1">
        <v>6783000.0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824</v>
      </c>
      <c r="B103" s="1">
        <v>2.455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825</v>
      </c>
      <c r="B104" s="1">
        <v>2.58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826</v>
      </c>
      <c r="B105" s="1">
        <v>4700000.0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827</v>
      </c>
      <c r="B106" s="1">
        <v>16.695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828</v>
      </c>
      <c r="B107" s="1">
        <v>0.018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829</v>
      </c>
      <c r="B108" s="1">
        <v>-0.47981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830</v>
      </c>
      <c r="B109" s="1">
        <v>-1.0329499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831</v>
      </c>
      <c r="B110" s="1">
        <v>-2.6915E7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832</v>
      </c>
      <c r="B111" s="1">
        <v>-11.665489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833</v>
      </c>
      <c r="B112" s="1" t="s">
        <v>764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834</v>
      </c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52</v>
      </c>
      <c r="B3" s="1">
        <v>0.0</v>
      </c>
      <c r="C3" s="1">
        <v>-3.0</v>
      </c>
      <c r="D3" s="1">
        <v>-18.0</v>
      </c>
      <c r="E3" s="1">
        <v>-2.0</v>
      </c>
      <c r="F3" s="1">
        <v>-32.0</v>
      </c>
      <c r="G3" s="1">
        <v>-35.0</v>
      </c>
      <c r="H3" s="1">
        <v>-48.0</v>
      </c>
      <c r="I3" s="1">
        <f>IF(H3*FORECAST(I2,B3:H3,B2:H2)&gt;0,FORECAST(I2,B3:H3,B2:H2),H3)*$X$1</f>
        <v>-51.42857143</v>
      </c>
      <c r="J3" s="1">
        <f>IF(I3*FORECAST(J2,B3:I3,B2:I2)&gt;0,FORECAST(J2,B3:I3,B2:I2),I3)*$X$1</f>
        <v>-59.35714286</v>
      </c>
      <c r="K3" s="1">
        <f>IF(J3*FORECAST(K2,B3:J3,B2:J2)&gt;0,FORECAST(K2,B3:J3,B2:J2),J3)*$X$1</f>
        <v>-67.28571429</v>
      </c>
      <c r="L3" s="1">
        <f>IF(K3*FORECAST(L2,B3:K3,B2:K2)&gt;0,FORECAST(L2,B3:K3,B2:K2),K3)*$X$1</f>
        <v>-75.21428571</v>
      </c>
      <c r="M3" s="1">
        <f>IF(L3*FORECAST(M2,B3:L3,B2:L2)&gt;0,FORECAST(M2,B3:L3,B2:L2),L3)*$X$1</f>
        <v>-83.14285714</v>
      </c>
      <c r="N3" s="1">
        <f>IF(M3*FORECAST(N2,B3:M3,B2:M2)&gt;0,FORECAST(N2,B3:M3,B2:M2),M3)*$X$1</f>
        <v>-91.07142857</v>
      </c>
      <c r="O3" s="1">
        <f>IF(N3*FORECAST(O2,B3:N3,B2:N2)&gt;0,FORECAST(O2,B3:N3,B2:N2),N3)*$X$1</f>
        <v>-99</v>
      </c>
      <c r="P3" s="5">
        <f>IF(O3*FORECAST(P2,B3:O3,B2:O2)&gt;0,FORECAST(P2,B3:O3,B2:O2),O3)*$X$1</f>
        <v>-106.9285714</v>
      </c>
      <c r="Q3" s="5">
        <f>IF(P3*FORECAST(Q2,B3:P3,B2:P2)&gt;0,FORECAST(Q2,B3:P3,B2:P2),P3)*$X$1</f>
        <v>-114.8571429</v>
      </c>
      <c r="R3" s="5">
        <f>IF(Q3*FORECAST(R2,B3:Q3,B2:Q2)&gt;0,FORECAST(R2,B3:Q3,B2:Q2),Q3)*$X$1</f>
        <v>-122.7857143</v>
      </c>
      <c r="S3" s="5">
        <f>IF(R3*FORECAST(S2,B3:R3,B2:R2)&gt;0,FORECAST(S2,B3:R3,B2:R2),R3)*$X$1</f>
        <v>-130.7142857</v>
      </c>
      <c r="T3" s="5">
        <f>IF(S3*FORECAST(T2,B3:S3,B2:S2)&gt;0,FORECAST(T2,B3:S3,B2:S2),S3)*$X$1</f>
        <v>-138.6428571</v>
      </c>
      <c r="U3" s="2"/>
      <c r="V3" s="2"/>
      <c r="W3" s="2"/>
      <c r="X3" s="2"/>
      <c r="Y3" s="2"/>
      <c r="Z3" s="2"/>
    </row>
    <row r="4">
      <c r="A4" s="3" t="s">
        <v>103</v>
      </c>
      <c r="B4" s="1">
        <v>-5.0</v>
      </c>
      <c r="C4" s="1">
        <v>6.0</v>
      </c>
      <c r="D4" s="1">
        <v>-6.0</v>
      </c>
      <c r="E4" s="1">
        <v>-21.0</v>
      </c>
      <c r="F4" s="1">
        <v>-91.0</v>
      </c>
      <c r="G4" s="1">
        <v>-84.0</v>
      </c>
      <c r="H4" s="1">
        <v>-32.0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835</v>
      </c>
      <c r="B5" s="1">
        <v>9.0</v>
      </c>
      <c r="C5" s="1">
        <v>10.0</v>
      </c>
      <c r="D5" s="1">
        <v>13.0</v>
      </c>
      <c r="E5" s="1">
        <v>112.0</v>
      </c>
      <c r="F5" s="1">
        <v>195.0</v>
      </c>
      <c r="G5" s="1">
        <v>215.0</v>
      </c>
      <c r="H5" s="1">
        <v>244.0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836</v>
      </c>
      <c r="L7" s="1">
        <f>IF(T3*FORECAST(T2,B3:T3,B2:T2)&gt;0,FORECAST(T2,B3:T3,B2:T2),S3)*$X$1 * (1+0.02)/(0.0874-0.02)</f>
        <v>-2098.155998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837</v>
      </c>
      <c r="L8" s="6">
        <f t="array" ref="L8">NPV(0.0874,J3:T3)</f>
        <v>-636.941891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838</v>
      </c>
      <c r="L9" s="6">
        <f t="array" ref="L9">NPV(0.0874,J16:T16)</f>
        <v>-834.7475626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839</v>
      </c>
      <c r="L10" s="6">
        <f>L8 + L9</f>
        <v>-1471.689454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104</v>
      </c>
      <c r="L11" s="1">
        <v>-32.0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840</v>
      </c>
      <c r="L12" s="6">
        <f>L10 - L11</f>
        <v>-1439.689454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841</v>
      </c>
      <c r="L13" s="1">
        <v>244.0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-5.900366613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(1+0.02)/(0.0874-0.02)</f>
        <v>-2098.155998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24</v>
      </c>
      <c r="B3" s="1">
        <v>-7.0</v>
      </c>
      <c r="C3" s="1">
        <v>-18.0</v>
      </c>
      <c r="D3" s="1">
        <v>-20.0</v>
      </c>
      <c r="E3" s="1">
        <v>-21.0</v>
      </c>
      <c r="F3" s="1">
        <v>-58.0</v>
      </c>
      <c r="G3" s="1">
        <v>-81.0</v>
      </c>
      <c r="H3" s="1">
        <v>-63.0</v>
      </c>
      <c r="I3" s="1">
        <f>IF(H3*FORECAST(I2,B3:H3,B2:H2)&gt;0,FORECAST(I2,B3:H3,B2:H2),H3)*$X$1</f>
        <v>-85.71428571</v>
      </c>
      <c r="J3" s="1">
        <f>IF(I3*FORECAST(J2,B3:I3,B2:I2)&gt;0,FORECAST(J2,B3:I3,B2:I2),I3)*$X$1</f>
        <v>-97.57142857</v>
      </c>
      <c r="K3" s="1">
        <f>IF(J3*FORECAST(K2,B3:J3,B2:J2)&gt;0,FORECAST(K2,B3:J3,B2:J2),J3)*$X$1</f>
        <v>-109.4285714</v>
      </c>
      <c r="L3" s="1">
        <f>IF(K3*FORECAST(L2,B3:K3,B2:K2)&gt;0,FORECAST(L2,B3:K3,B2:K2),K3)*$X$1</f>
        <v>-121.2857143</v>
      </c>
      <c r="M3" s="1">
        <f>IF(L3*FORECAST(M2,B3:L3,B2:L2)&gt;0,FORECAST(M2,B3:L3,B2:L2),L3)*$X$1</f>
        <v>-133.1428571</v>
      </c>
      <c r="N3" s="1">
        <f>IF(M3*FORECAST(N2,B3:M3,B2:M2)&gt;0,FORECAST(N2,B3:M3,B2:M2),M3)*$X$1</f>
        <v>-145</v>
      </c>
      <c r="O3" s="1">
        <f>IF(N3*FORECAST(O2,B3:N3,B2:N2)&gt;0,FORECAST(O2,B3:N3,B2:N2),N3)*$X$1</f>
        <v>-156.8571429</v>
      </c>
      <c r="P3" s="5">
        <f>IF(O3*FORECAST(P2,B3:O3,B2:O2)&gt;0,FORECAST(P2,B3:O3,B2:O2),O3)*$X$1</f>
        <v>-168.7142857</v>
      </c>
      <c r="Q3" s="5">
        <f>IF(P3*FORECAST(Q2,B3:P3,B2:P2)&gt;0,FORECAST(Q2,B3:P3,B2:P2),P3)*$X$1</f>
        <v>-180.5714286</v>
      </c>
      <c r="R3" s="5">
        <f>IF(Q3*FORECAST(R2,B3:Q3,B2:Q2)&gt;0,FORECAST(R2,B3:Q3,B2:Q2),Q3)*$X$1</f>
        <v>-192.4285714</v>
      </c>
      <c r="S3" s="5">
        <f>IF(R3*FORECAST(S2,B3:R3,B2:R2)&gt;0,FORECAST(S2,B3:R3,B2:R2),R3)*$X$1</f>
        <v>-204.2857143</v>
      </c>
      <c r="T3" s="5">
        <f>IF(S3*FORECAST(T2,B3:S3,B2:S2)&gt;0,FORECAST(T2,B3:S3,B2:S2),S3)*$X$1</f>
        <v>-216.1428571</v>
      </c>
      <c r="U3" s="2"/>
      <c r="V3" s="2"/>
      <c r="W3" s="2"/>
      <c r="X3" s="2"/>
      <c r="Y3" s="2"/>
      <c r="Z3" s="2"/>
    </row>
    <row r="4">
      <c r="A4" s="3" t="s">
        <v>103</v>
      </c>
      <c r="B4" s="1">
        <v>-5.0</v>
      </c>
      <c r="C4" s="1">
        <v>6.0</v>
      </c>
      <c r="D4" s="1">
        <v>-6.0</v>
      </c>
      <c r="E4" s="1">
        <v>-21.0</v>
      </c>
      <c r="F4" s="1">
        <v>-91.0</v>
      </c>
      <c r="G4" s="1">
        <v>-84.0</v>
      </c>
      <c r="H4" s="1">
        <v>-32.0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835</v>
      </c>
      <c r="B5" s="1">
        <v>9.0</v>
      </c>
      <c r="C5" s="1">
        <v>10.0</v>
      </c>
      <c r="D5" s="1">
        <v>13.0</v>
      </c>
      <c r="E5" s="1">
        <v>112.0</v>
      </c>
      <c r="F5" s="1">
        <v>195.0</v>
      </c>
      <c r="G5" s="1">
        <v>215.0</v>
      </c>
      <c r="H5" s="1">
        <v>244.0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836</v>
      </c>
      <c r="L7" s="1">
        <f>IF(T3*FORECAST(T2,B3:T3,B2:T2)&gt;0,FORECAST(T2,B3:T3,B2:T2),S3)*$X$1 * (1+0.02)/(0.0874-0.02)</f>
        <v>-3271.004663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837</v>
      </c>
      <c r="L8" s="6">
        <f t="array" ref="L8">NPV(0.0874,J3:T3)</f>
        <v>-1013.193567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838</v>
      </c>
      <c r="L9" s="6">
        <f t="array" ref="L9">NPV(0.0874,J16:T16)</f>
        <v>-1301.363279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839</v>
      </c>
      <c r="L10" s="6">
        <f>L8 + L9</f>
        <v>-2314.556846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104</v>
      </c>
      <c r="L11" s="1">
        <v>-32.0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840</v>
      </c>
      <c r="L12" s="6">
        <f>L10 - L11</f>
        <v>-2282.556846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841</v>
      </c>
      <c r="L13" s="1">
        <v>244.0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-9.354741173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(1+0.02)/(0.0874-0.02)</f>
        <v>-3271.004663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