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<sst xmlns="http://schemas.openxmlformats.org/spreadsheetml/2006/main" count="993" uniqueCount="860">
  <si>
    <t>ticker</t>
  </si>
  <si>
    <t>OND</t>
  </si>
  <si>
    <t>nombre</t>
  </si>
  <si>
    <t>ONDE S A</t>
  </si>
  <si>
    <t>empresa</t>
  </si>
  <si>
    <t>Construction &amp; Engineering</t>
  </si>
  <si>
    <t>Open</t>
  </si>
  <si>
    <t>Target Price</t>
  </si>
  <si>
    <t>Upside</t>
  </si>
  <si>
    <t>-18.12%</t>
  </si>
  <si>
    <t>Country</t>
  </si>
  <si>
    <t>No encontrado</t>
  </si>
  <si>
    <t>Market Cap</t>
  </si>
  <si>
    <t>Book Value</t>
  </si>
  <si>
    <t>Pe ratio</t>
  </si>
  <si>
    <t>Dividend Ratio</t>
  </si>
  <si>
    <t>Net Debt Growth</t>
  </si>
  <si>
    <t>-65.31%</t>
  </si>
  <si>
    <t>Total Assets Growth</t>
  </si>
  <si>
    <t>-36.63%</t>
  </si>
  <si>
    <t>Net Property, Plant and Equipment Growth</t>
  </si>
  <si>
    <t>-35.71%</t>
  </si>
  <si>
    <t>EBITDA Growth</t>
  </si>
  <si>
    <t>-16.99%</t>
  </si>
  <si>
    <t>Fiscal Period: December</t>
  </si>
  <si>
    <t>Net Income</t>
  </si>
  <si>
    <t>Depreciation &amp; Amortization - CF</t>
  </si>
  <si>
    <t>Depreciation &amp; Amortization, Total</t>
  </si>
  <si>
    <t>Other Operating Activities, Total</t>
  </si>
  <si>
    <t>Change In Accounts Receivable</t>
  </si>
  <si>
    <t>Change In Inventories</t>
  </si>
  <si>
    <t>Change in Other Net Operating Assets</t>
  </si>
  <si>
    <t>Cash from Operations</t>
  </si>
  <si>
    <t>Capital Expenditure</t>
  </si>
  <si>
    <t>Cash Acquisitions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</si>
  <si>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</si>
  <si>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</si>
  <si>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</si>
  <si>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</si>
  <si>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</si>
  <si>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</si>
  <si>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</si>
  <si>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</si>
  <si>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</si>
  <si>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</si>
  <si>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</si>
  <si>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</si>
  <si>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</si>
  <si>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</si>
  <si>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</si>
  <si>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</si>
  <si>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</si>
  <si>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</si>
  <si>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</si>
  <si>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</si>
  <si>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</si>
  <si>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</si>
  <si>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</si>
  <si>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</si>
  <si>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</si>
  <si>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</si>
  <si>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</si>
  <si>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</si>
  <si>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</si>
  <si>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</si>
  <si>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</si>
  <si>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</si>
  <si>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</si>
  <si>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</si>
  <si>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</si>
  <si>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</si>
  <si>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</si>
  <si>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</si>
  <si>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</si>
  <si>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</si>
  <si>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</si>
  <si>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</si>
  <si>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</si>
  <si>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</si>
  <si>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</si>
  <si>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</si>
  <si>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</si>
  <si>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</si>
  <si>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</si>
  <si>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</si>
  <si>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</si>
  <si>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</si>
  <si>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</si>
  <si>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</si>
  <si>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</si>
  <si>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</si>
  <si>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</si>
  <si>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</si>
  <si>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</si>
  <si>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</si>
  <si>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</si>
  <si>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</si>
  <si>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</si>
  <si>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</si>
  <si>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</si>
  <si>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</si>
  <si>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</si>
  <si>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</si>
  <si>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</si>
  <si>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1.41</t>
  </si>
  <si>
    <t>1.58</t>
  </si>
  <si>
    <t>1.86</t>
  </si>
  <si>
    <t>6.06</t>
  </si>
  <si>
    <t>5.7</t>
  </si>
  <si>
    <t>6.32</t>
  </si>
  <si>
    <t>Tangible Book Value</t>
  </si>
  <si>
    <t>Tangible Book Value Per Share</t>
  </si>
  <si>
    <t>6.05</t>
  </si>
  <si>
    <t>5.68</t>
  </si>
  <si>
    <t>6.29</t>
  </si>
  <si>
    <t>Total Debt</t>
  </si>
  <si>
    <t>Net Debt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</si>
  <si>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</si>
  <si>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</si>
  <si>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</si>
  <si>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</si>
  <si>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</si>
  <si>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</si>
  <si>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</si>
  <si>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</si>
  <si>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</si>
  <si>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</si>
  <si>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</si>
  <si>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</si>
  <si>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</si>
  <si>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</si>
  <si>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</si>
  <si>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</si>
  <si>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</si>
  <si>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</si>
  <si>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</si>
  <si>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</si>
  <si>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</si>
  <si>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</si>
  <si>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</si>
  <si>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</si>
  <si>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</si>
  <si>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</si>
  <si>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</si>
  <si>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</si>
  <si>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</si>
  <si>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</si>
  <si>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</si>
  <si>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</si>
  <si>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</si>
  <si>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</si>
  <si>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</si>
  <si>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</si>
  <si>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</si>
  <si>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</si>
  <si>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0.18</t>
  </si>
  <si>
    <t>0.3</t>
  </si>
  <si>
    <t>0.72</t>
  </si>
  <si>
    <t>0.92</t>
  </si>
  <si>
    <t>0.13</t>
  </si>
  <si>
    <t>0.61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</si>
  <si>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</si>
  <si>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</si>
  <si>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</si>
  <si>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</si>
  <si>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</si>
  <si>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</si>
  <si>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0.15</t>
  </si>
  <si>
    <t>0.26</t>
  </si>
  <si>
    <t>0.55</t>
  </si>
  <si>
    <t>0.77</t>
  </si>
  <si>
    <t>0.14</t>
  </si>
  <si>
    <t>0.46</t>
  </si>
  <si>
    <t>Normalized Diluted EPS</t>
  </si>
  <si>
    <t>Dividend Per Share</t>
  </si>
  <si>
    <t>0.71</t>
  </si>
  <si>
    <t>0.31</t>
  </si>
  <si>
    <t>Payout Ratio</t>
  </si>
  <si>
    <t>119.21</t>
  </si>
  <si>
    <t>44.05</t>
  </si>
  <si>
    <t>61.31</t>
  </si>
  <si>
    <t>70.19</t>
  </si>
  <si>
    <t>EBITDA</t>
  </si>
  <si>
    <t>EBITA</t>
  </si>
  <si>
    <t>EBIT</t>
  </si>
  <si>
    <t>Effective Tax Rate - (Ratio)</t>
  </si>
  <si>
    <t>22.61</t>
  </si>
  <si>
    <t>23.45</t>
  </si>
  <si>
    <t>20.22</t>
  </si>
  <si>
    <t>26.04</t>
  </si>
  <si>
    <t>39.95</t>
  </si>
  <si>
    <t>17.42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</si>
  <si>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</si>
  <si>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</si>
  <si>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</si>
  <si>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</si>
  <si>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</si>
  <si>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</si>
  <si>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</si>
  <si>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</si>
  <si>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</si>
  <si>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</si>
  <si>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</si>
  <si>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</si>
  <si>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</si>
  <si>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6.7</t>
  </si>
  <si>
    <t>8.67</t>
  </si>
  <si>
    <t>8.26</t>
  </si>
  <si>
    <t>2.31</t>
  </si>
  <si>
    <t>4.69</t>
  </si>
  <si>
    <t>Return on Total Capital</t>
  </si>
  <si>
    <t>13.49</t>
  </si>
  <si>
    <t>25.98</t>
  </si>
  <si>
    <t>17.02</t>
  </si>
  <si>
    <t>3.65</t>
  </si>
  <si>
    <t>7.84</t>
  </si>
  <si>
    <t>Return On Equity %</t>
  </si>
  <si>
    <t>20.03</t>
  </si>
  <si>
    <t>41.76</t>
  </si>
  <si>
    <t>22.07</t>
  </si>
  <si>
    <t>2.23</t>
  </si>
  <si>
    <t>10.19</t>
  </si>
  <si>
    <t>Return on Common Equity</t>
  </si>
  <si>
    <t>Margin Analysis</t>
  </si>
  <si>
    <t>Gross Profit Margin %</t>
  </si>
  <si>
    <t>8.09</t>
  </si>
  <si>
    <t>8.42</t>
  </si>
  <si>
    <t>9.68</t>
  </si>
  <si>
    <t>11.58</t>
  </si>
  <si>
    <t>6.62</t>
  </si>
  <si>
    <t>9.87</t>
  </si>
  <si>
    <t>SG&amp;A Margin</t>
  </si>
  <si>
    <t>4.48</t>
  </si>
  <si>
    <t>3.57</t>
  </si>
  <si>
    <t>2.88</t>
  </si>
  <si>
    <t>6.31</t>
  </si>
  <si>
    <t>4.58</t>
  </si>
  <si>
    <t>4.93</t>
  </si>
  <si>
    <t>EBITDA Margin %</t>
  </si>
  <si>
    <t>4.92</t>
  </si>
  <si>
    <t>5.85</t>
  </si>
  <si>
    <t>7.75</t>
  </si>
  <si>
    <t>5.65</t>
  </si>
  <si>
    <t>2.75</t>
  </si>
  <si>
    <t>5.27</t>
  </si>
  <si>
    <t>EBITA Margin %</t>
  </si>
  <si>
    <t>3.55</t>
  </si>
  <si>
    <t>4.65</t>
  </si>
  <si>
    <t>6.78</t>
  </si>
  <si>
    <t>5.11</t>
  </si>
  <si>
    <t>2.01</t>
  </si>
  <si>
    <t>4.43</t>
  </si>
  <si>
    <t>EBIT Margin %</t>
  </si>
  <si>
    <t>Income From Continuing Operations Margin %</t>
  </si>
  <si>
    <t>3.19</t>
  </si>
  <si>
    <t>3.6</t>
  </si>
  <si>
    <t>5.59</t>
  </si>
  <si>
    <t>3.79</t>
  </si>
  <si>
    <t>0.66</t>
  </si>
  <si>
    <t>3.08</t>
  </si>
  <si>
    <t>Net Income Margin %</t>
  </si>
  <si>
    <t>Net Avail. For Common Margin %</t>
  </si>
  <si>
    <t>Normalized Net Income Margin</t>
  </si>
  <si>
    <t>2.6</t>
  </si>
  <si>
    <t>4.3</t>
  </si>
  <si>
    <t>3.2</t>
  </si>
  <si>
    <t>0.69</t>
  </si>
  <si>
    <t>2.32</t>
  </si>
  <si>
    <t>Levered Free Cash Flow Margin</t>
  </si>
  <si>
    <t>10.55</t>
  </si>
  <si>
    <t>13.47</t>
  </si>
  <si>
    <t>-14.64</t>
  </si>
  <si>
    <t>-8.79</t>
  </si>
  <si>
    <t>10.5</t>
  </si>
  <si>
    <t>Unlevered Free Cash Flow Margin</t>
  </si>
  <si>
    <t>10.65</t>
  </si>
  <si>
    <t>13.56</t>
  </si>
  <si>
    <t>-14.58</t>
  </si>
  <si>
    <t>-8.45</t>
  </si>
  <si>
    <t>10.94</t>
  </si>
  <si>
    <t>Asset Turnover</t>
  </si>
  <si>
    <t>2.3</t>
  </si>
  <si>
    <t>2.05</t>
  </si>
  <si>
    <t>2.59</t>
  </si>
  <si>
    <t>1.84</t>
  </si>
  <si>
    <t>1.69</t>
  </si>
  <si>
    <t>Fixed Assets Turnover</t>
  </si>
  <si>
    <t>16.41</t>
  </si>
  <si>
    <t>21.15</t>
  </si>
  <si>
    <t>45.82</t>
  </si>
  <si>
    <t>34.04</t>
  </si>
  <si>
    <t>31.41</t>
  </si>
  <si>
    <t>Receivables Turnover (Average Receivables)</t>
  </si>
  <si>
    <t>6.25</t>
  </si>
  <si>
    <t>5.75</t>
  </si>
  <si>
    <t>6.49</t>
  </si>
  <si>
    <t>4.01</t>
  </si>
  <si>
    <t>Inventory Turnover (Average Inventory)</t>
  </si>
  <si>
    <t>54.05</t>
  </si>
  <si>
    <t>41.26</t>
  </si>
  <si>
    <t>25.89</t>
  </si>
  <si>
    <t>9.35</t>
  </si>
  <si>
    <t>6.84</t>
  </si>
  <si>
    <t>Short Term Liquidity</t>
  </si>
  <si>
    <t>Current Ratio</t>
  </si>
  <si>
    <t>1.67</t>
  </si>
  <si>
    <t>1.45</t>
  </si>
  <si>
    <t>1.22</t>
  </si>
  <si>
    <t>2.42</t>
  </si>
  <si>
    <t>1.99</t>
  </si>
  <si>
    <t>Quick Ratio</t>
  </si>
  <si>
    <t>1.33</t>
  </si>
  <si>
    <t>1.06</t>
  </si>
  <si>
    <t>1.88</t>
  </si>
  <si>
    <t>1.37</t>
  </si>
  <si>
    <t>1.48</t>
  </si>
  <si>
    <t>Operating Cash Flow to Current Liabilities</t>
  </si>
  <si>
    <t>-0.09</t>
  </si>
  <si>
    <t>0.37</t>
  </si>
  <si>
    <t>0.34</t>
  </si>
  <si>
    <t>-0.67</t>
  </si>
  <si>
    <t>-0.3</t>
  </si>
  <si>
    <t>0.53</t>
  </si>
  <si>
    <t>Days Sales Outstanding (Average Receivables)</t>
  </si>
  <si>
    <t>58.36</t>
  </si>
  <si>
    <t>63.62</t>
  </si>
  <si>
    <t>56.2</t>
  </si>
  <si>
    <t>91.03</t>
  </si>
  <si>
    <t>102.38</t>
  </si>
  <si>
    <t>Days Outstanding Inventory (Average Inventory)</t>
  </si>
  <si>
    <t>6.75</t>
  </si>
  <si>
    <t>8.87</t>
  </si>
  <si>
    <t>14.1</t>
  </si>
  <si>
    <t>39.05</t>
  </si>
  <si>
    <t>53.38</t>
  </si>
  <si>
    <t>Average Days Payable Outstanding</t>
  </si>
  <si>
    <t>52.49</t>
  </si>
  <si>
    <t>38.36</t>
  </si>
  <si>
    <t>38.9</t>
  </si>
  <si>
    <t>42.51</t>
  </si>
  <si>
    <t>Cash Conversion Cycle (Average Days)</t>
  </si>
  <si>
    <t>39.13</t>
  </si>
  <si>
    <t>31.94</t>
  </si>
  <si>
    <t>91.18</t>
  </si>
  <si>
    <t>113.25</t>
  </si>
  <si>
    <t>Long Term Solvency</t>
  </si>
  <si>
    <t>Total Debt/Equity</t>
  </si>
  <si>
    <t>14.12</t>
  </si>
  <si>
    <t>25.26</t>
  </si>
  <si>
    <t>18.94</t>
  </si>
  <si>
    <t>27.08</t>
  </si>
  <si>
    <t>7.74</t>
  </si>
  <si>
    <t>Total Debt / Total Capital</t>
  </si>
  <si>
    <t>12.37</t>
  </si>
  <si>
    <t>20.16</t>
  </si>
  <si>
    <t>15.93</t>
  </si>
  <si>
    <t>6.28</t>
  </si>
  <si>
    <t>21.31</t>
  </si>
  <si>
    <t>7.18</t>
  </si>
  <si>
    <t>LT Debt/Equity</t>
  </si>
  <si>
    <t>10.36</t>
  </si>
  <si>
    <t>19.3</t>
  </si>
  <si>
    <t>14.16</t>
  </si>
  <si>
    <t>3.29</t>
  </si>
  <si>
    <t>6.4</t>
  </si>
  <si>
    <t>2.7</t>
  </si>
  <si>
    <t>Long-Term Debt / Total Capital</t>
  </si>
  <si>
    <t>9.08</t>
  </si>
  <si>
    <t>15.41</t>
  </si>
  <si>
    <t>11.9</t>
  </si>
  <si>
    <t>5.04</t>
  </si>
  <si>
    <t>2.51</t>
  </si>
  <si>
    <t>Total Liabilities / Total Assets</t>
  </si>
  <si>
    <t>49.58</t>
  </si>
  <si>
    <t>64.34</t>
  </si>
  <si>
    <t>77.1</t>
  </si>
  <si>
    <t>41.58</t>
  </si>
  <si>
    <t>49.69</t>
  </si>
  <si>
    <t>47.95</t>
  </si>
  <si>
    <t>EBIT / Interest Expense</t>
  </si>
  <si>
    <t>19.91</t>
  </si>
  <si>
    <t>28.5</t>
  </si>
  <si>
    <t>47.32</t>
  </si>
  <si>
    <t>61.35</t>
  </si>
  <si>
    <t>3.64</t>
  </si>
  <si>
    <t>6.39</t>
  </si>
  <si>
    <t>EBITDA / Interest Expense</t>
  </si>
  <si>
    <t>27.59</t>
  </si>
  <si>
    <t>35.87</t>
  </si>
  <si>
    <t>54.07</t>
  </si>
  <si>
    <t>67.86</t>
  </si>
  <si>
    <t>4.99</t>
  </si>
  <si>
    <t>7.6</t>
  </si>
  <si>
    <t>(EBITDA - Capex) / Interest Expense</t>
  </si>
  <si>
    <t>11.18</t>
  </si>
  <si>
    <t>33.45</t>
  </si>
  <si>
    <t>52.35</t>
  </si>
  <si>
    <t>62.02</t>
  </si>
  <si>
    <t>6.98</t>
  </si>
  <si>
    <t>Total Debt / EBITDA</t>
  </si>
  <si>
    <t>0.7</t>
  </si>
  <si>
    <t>0.82</t>
  </si>
  <si>
    <t>0.35</t>
  </si>
  <si>
    <t>0.32</t>
  </si>
  <si>
    <t>2.8</t>
  </si>
  <si>
    <t>0.47</t>
  </si>
  <si>
    <t>Net Debt / EBITDA</t>
  </si>
  <si>
    <t>-1.32</t>
  </si>
  <si>
    <t>-2.22</t>
  </si>
  <si>
    <t>-2.45</t>
  </si>
  <si>
    <t>-1.2</t>
  </si>
  <si>
    <t>2.43</t>
  </si>
  <si>
    <t>-0.68</t>
  </si>
  <si>
    <t>Total Debt / (EBITDA - Capex)</t>
  </si>
  <si>
    <t>1.73</t>
  </si>
  <si>
    <t>0.88</t>
  </si>
  <si>
    <t>0.36</t>
  </si>
  <si>
    <t>3.05</t>
  </si>
  <si>
    <t>0.51</t>
  </si>
  <si>
    <t>Net Debt / (EBITDA - Capex)</t>
  </si>
  <si>
    <t>-3.26</t>
  </si>
  <si>
    <t>-2.38</t>
  </si>
  <si>
    <t>-2.53</t>
  </si>
  <si>
    <t>-1.31</t>
  </si>
  <si>
    <t>2.65</t>
  </si>
  <si>
    <t>-0.74</t>
  </si>
  <si>
    <t>Growth Over Prior Year</t>
  </si>
  <si>
    <t>Total Revenues, 1 Yr. Growth %</t>
  </si>
  <si>
    <t>43.97</t>
  </si>
  <si>
    <t>54.06</t>
  </si>
  <si>
    <t>107.64</t>
  </si>
  <si>
    <t>-10.23</t>
  </si>
  <si>
    <t>-0.83</t>
  </si>
  <si>
    <t>Gross Profit, 1 Yr. Growth %</t>
  </si>
  <si>
    <t>49.94</t>
  </si>
  <si>
    <t>77.03</t>
  </si>
  <si>
    <t>148.39</t>
  </si>
  <si>
    <t>-48.67</t>
  </si>
  <si>
    <t>47.84</t>
  </si>
  <si>
    <t>EBITDA, 1 Yr. Growth %</t>
  </si>
  <si>
    <t>71.37</t>
  </si>
  <si>
    <t>103.9</t>
  </si>
  <si>
    <t>49.02</t>
  </si>
  <si>
    <t>-56.34</t>
  </si>
  <si>
    <t>90.11</t>
  </si>
  <si>
    <t>EBITA, 1 Yr. Growth %</t>
  </si>
  <si>
    <t>88.74</t>
  </si>
  <si>
    <t>124.59</t>
  </si>
  <si>
    <t>53.55</t>
  </si>
  <si>
    <t>-64.71</t>
  </si>
  <si>
    <t>118.85</t>
  </si>
  <si>
    <t>EBIT, 1 Yr. Growth %</t>
  </si>
  <si>
    <t>Earnings From Cont. Operations, 1 Yr. Growth %</t>
  </si>
  <si>
    <t>62.35</t>
  </si>
  <si>
    <t>139.52</t>
  </si>
  <si>
    <t>40.94</t>
  </si>
  <si>
    <t>-84.47</t>
  </si>
  <si>
    <t>365.47</t>
  </si>
  <si>
    <t>Net Income, 1 Yr. Growth %</t>
  </si>
  <si>
    <t>Normalized Net Income, 1 Yr. Growth %</t>
  </si>
  <si>
    <t>70.28</t>
  </si>
  <si>
    <t>114.82</t>
  </si>
  <si>
    <t>51.78</t>
  </si>
  <si>
    <t>-80.68</t>
  </si>
  <si>
    <t>233.93</t>
  </si>
  <si>
    <t>Diluted EPS Before Extra, 1 Yr. Growth %</t>
  </si>
  <si>
    <t>27.83</t>
  </si>
  <si>
    <t>-85.71</t>
  </si>
  <si>
    <t>367.24</t>
  </si>
  <si>
    <t>Accounts Receivable, 1 Yr. Growth %</t>
  </si>
  <si>
    <t>47.61</t>
  </si>
  <si>
    <t>80.99</t>
  </si>
  <si>
    <t>85.54</t>
  </si>
  <si>
    <t>23.76</t>
  </si>
  <si>
    <t>1.65</t>
  </si>
  <si>
    <t>Inventory, 1 Yr. Growth %</t>
  </si>
  <si>
    <t>4.81</t>
  </si>
  <si>
    <t>188.97</t>
  </si>
  <si>
    <t>236.12</t>
  </si>
  <si>
    <t>140.68</t>
  </si>
  <si>
    <t>-14.79</t>
  </si>
  <si>
    <t>Net Property, Plant and Equip., 1 Yr. Growth %</t>
  </si>
  <si>
    <t>55.94</t>
  </si>
  <si>
    <t>-3.83</t>
  </si>
  <si>
    <t>0.5</t>
  </si>
  <si>
    <t>41.11</t>
  </si>
  <si>
    <t>-16.36</t>
  </si>
  <si>
    <t>Total Assets, 1 Yr. Growth %</t>
  </si>
  <si>
    <t>58.17</t>
  </si>
  <si>
    <t>83.13</t>
  </si>
  <si>
    <t>54.17</t>
  </si>
  <si>
    <t>8.18</t>
  </si>
  <si>
    <t>7.03</t>
  </si>
  <si>
    <t>Tangible Book Value, 1 Yr. Growth %</t>
  </si>
  <si>
    <t>11.87</t>
  </si>
  <si>
    <t>17.58</t>
  </si>
  <si>
    <t>295.76</t>
  </si>
  <si>
    <t>-7.12</t>
  </si>
  <si>
    <t>10.82</t>
  </si>
  <si>
    <t>Common Equity, 1 Yr. Growth %</t>
  </si>
  <si>
    <t>293.38</t>
  </si>
  <si>
    <t>-6.84</t>
  </si>
  <si>
    <t>10.74</t>
  </si>
  <si>
    <t>Cash From Operations, 1 Yr. Growth %</t>
  </si>
  <si>
    <t>-914.63</t>
  </si>
  <si>
    <t>119.12</t>
  </si>
  <si>
    <t>-255.98</t>
  </si>
  <si>
    <t>-42.71</t>
  </si>
  <si>
    <t>-284.18</t>
  </si>
  <si>
    <t>Capital Expenditures, 1 Yr. Growth %</t>
  </si>
  <si>
    <t>-80.59</t>
  </si>
  <si>
    <t>-3.8</t>
  </si>
  <si>
    <t>310.67</t>
  </si>
  <si>
    <t>-58.83</t>
  </si>
  <si>
    <t>89.43</t>
  </si>
  <si>
    <t>Levered Free Cash Flow, 1 Yr. Growth %</t>
  </si>
  <si>
    <t>96.74</t>
  </si>
  <si>
    <t>-378.26</t>
  </si>
  <si>
    <t>-46.07</t>
  </si>
  <si>
    <t>-218.47</t>
  </si>
  <si>
    <t>Unlevered Free Cash Flow, 1 Yr. Growth %</t>
  </si>
  <si>
    <t>96.15</t>
  </si>
  <si>
    <t>-375.02</t>
  </si>
  <si>
    <t>-228.39</t>
  </si>
  <si>
    <t>Compound Annual Growth Rate Over Two Years</t>
  </si>
  <si>
    <t>Total Revenues, 2 Yr. CAGR %</t>
  </si>
  <si>
    <t>48.93</t>
  </si>
  <si>
    <t>78.86</t>
  </si>
  <si>
    <t>36.53</t>
  </si>
  <si>
    <t>-5.65</t>
  </si>
  <si>
    <t>Gross Profit, 2 Yr. CAGR %</t>
  </si>
  <si>
    <t>62.92</t>
  </si>
  <si>
    <t>109.69</t>
  </si>
  <si>
    <t>12.92</t>
  </si>
  <si>
    <t>-12.89</t>
  </si>
  <si>
    <t>EBITDA, 2 Yr. CAGR %</t>
  </si>
  <si>
    <t>86.93</t>
  </si>
  <si>
    <t>75.77</t>
  </si>
  <si>
    <t>-19.34</t>
  </si>
  <si>
    <t>-8.89</t>
  </si>
  <si>
    <t>EBITA, 2 Yr. CAGR %</t>
  </si>
  <si>
    <t>105.88</t>
  </si>
  <si>
    <t>87.48</t>
  </si>
  <si>
    <t>-26.38</t>
  </si>
  <si>
    <t>-12.11</t>
  </si>
  <si>
    <t>EBIT, 2 Yr. CAGR %</t>
  </si>
  <si>
    <t>Earnings From Cont. Operations, 2 Yr. CAGR %</t>
  </si>
  <si>
    <t>97.2</t>
  </si>
  <si>
    <t>83.73</t>
  </si>
  <si>
    <t>-53.22</t>
  </si>
  <si>
    <t>-14.98</t>
  </si>
  <si>
    <t>Net Income, 2 Yr. CAGR %</t>
  </si>
  <si>
    <t>Normalized Net Income, 2 Yr. CAGR %</t>
  </si>
  <si>
    <t>91.26</t>
  </si>
  <si>
    <t>82.27</t>
  </si>
  <si>
    <t>-45.84</t>
  </si>
  <si>
    <t>-19.67</t>
  </si>
  <si>
    <t>Diluted EPS Before Extra, 2 Yr. CAGR %</t>
  </si>
  <si>
    <t>74.98</t>
  </si>
  <si>
    <t>-57.26</t>
  </si>
  <si>
    <t>-18.29</t>
  </si>
  <si>
    <t>Accounts Receivable, 2 Yr. CAGR %</t>
  </si>
  <si>
    <t>63.45</t>
  </si>
  <si>
    <t>83.25</t>
  </si>
  <si>
    <t>51.54</t>
  </si>
  <si>
    <t>12.16</t>
  </si>
  <si>
    <t>Inventory, 2 Yr. CAGR %</t>
  </si>
  <si>
    <t>74.03</t>
  </si>
  <si>
    <t>211.65</t>
  </si>
  <si>
    <t>184.42</t>
  </si>
  <si>
    <t>43.21</t>
  </si>
  <si>
    <t>Net Property, Plant and Equip., 2 Yr. CAGR %</t>
  </si>
  <si>
    <t>22.46</t>
  </si>
  <si>
    <t>-2.93</t>
  </si>
  <si>
    <t>19.09</t>
  </si>
  <si>
    <t>8.64</t>
  </si>
  <si>
    <t>Total Assets, 2 Yr. CAGR %</t>
  </si>
  <si>
    <t>68.03</t>
  </si>
  <si>
    <t>29.14</t>
  </si>
  <si>
    <t>7.61</t>
  </si>
  <si>
    <t>Tangible Book Value, 2 Yr. CAGR %</t>
  </si>
  <si>
    <t>14.69</t>
  </si>
  <si>
    <t>114.85</t>
  </si>
  <si>
    <t>91.73</t>
  </si>
  <si>
    <t>Common Equity, 2 Yr. CAGR %</t>
  </si>
  <si>
    <t>115.06</t>
  </si>
  <si>
    <t>91.44</t>
  </si>
  <si>
    <t>1.57</t>
  </si>
  <si>
    <t>Cash From Operations, 2 Yr. CAGR %</t>
  </si>
  <si>
    <t>322.49</t>
  </si>
  <si>
    <t>84.87</t>
  </si>
  <si>
    <t>-5.47</t>
  </si>
  <si>
    <t>2.72</t>
  </si>
  <si>
    <t>Capital Expenditures, 2 Yr. CAGR %</t>
  </si>
  <si>
    <t>-56.79</t>
  </si>
  <si>
    <t>98.76</t>
  </si>
  <si>
    <t>30.04</t>
  </si>
  <si>
    <t>-11.69</t>
  </si>
  <si>
    <t>Levered Free Cash Flow, 2 Yr. CAGR %</t>
  </si>
  <si>
    <t>110.68</t>
  </si>
  <si>
    <t>22.5</t>
  </si>
  <si>
    <t>-20.07</t>
  </si>
  <si>
    <t>Unlevered Free Cash Flow, 2 Yr. CAGR %</t>
  </si>
  <si>
    <t>109.3</t>
  </si>
  <si>
    <t>19.59</t>
  </si>
  <si>
    <t>Compound Annual Growth Rate Over Three Years</t>
  </si>
  <si>
    <t>Total Revenues, 3 Yr. CAGR %</t>
  </si>
  <si>
    <t>66.38</t>
  </si>
  <si>
    <t>42.14</t>
  </si>
  <si>
    <t>22.73</t>
  </si>
  <si>
    <t>Gross Profit, 3 Yr. CAGR %</t>
  </si>
  <si>
    <t>87.51</t>
  </si>
  <si>
    <t>31.17</t>
  </si>
  <si>
    <t>23.53</t>
  </si>
  <si>
    <t>EBITDA, 3 Yr. CAGR %</t>
  </si>
  <si>
    <t>74.29</t>
  </si>
  <si>
    <t>10.49</t>
  </si>
  <si>
    <t>7.35</t>
  </si>
  <si>
    <t>EBITA, 3 Yr. CAGR %</t>
  </si>
  <si>
    <t>87.9</t>
  </si>
  <si>
    <t>7.45</t>
  </si>
  <si>
    <t>EBIT, 3 Yr. CAGR %</t>
  </si>
  <si>
    <t>Earnings From Cont. Operations, 3 Yr. CAGR %</t>
  </si>
  <si>
    <t>76.31</t>
  </si>
  <si>
    <t>-19.37</t>
  </si>
  <si>
    <t>0.62</t>
  </si>
  <si>
    <t>Net Income, 3 Yr. CAGR %</t>
  </si>
  <si>
    <t>Normalized Net Income, 3 Yr. CAGR %</t>
  </si>
  <si>
    <t>78.18</t>
  </si>
  <si>
    <t>-13.73</t>
  </si>
  <si>
    <t>-0.69</t>
  </si>
  <si>
    <t>Diluted EPS Before Extra, 3 Yr. CAGR %</t>
  </si>
  <si>
    <t>70.66</t>
  </si>
  <si>
    <t>-24.08</t>
  </si>
  <si>
    <t>-5.14</t>
  </si>
  <si>
    <t>Accounts Receivable, 3 Yr. CAGR %</t>
  </si>
  <si>
    <t>70.5</t>
  </si>
  <si>
    <t>60.78</t>
  </si>
  <si>
    <t>32.65</t>
  </si>
  <si>
    <t>Inventory, 3 Yr. CAGR %</t>
  </si>
  <si>
    <t>116.73</t>
  </si>
  <si>
    <t>185.93</t>
  </si>
  <si>
    <t>90.31</t>
  </si>
  <si>
    <t>Net Property, Plant and Equip., 3 Yr. CAGR %</t>
  </si>
  <si>
    <t>13.69</t>
  </si>
  <si>
    <t>9.96</t>
  </si>
  <si>
    <t>Total Assets, 3 Yr. CAGR %</t>
  </si>
  <si>
    <t>64.68</t>
  </si>
  <si>
    <t>45.09</t>
  </si>
  <si>
    <t>Tangible Book Value, 3 Yr. CAGR %</t>
  </si>
  <si>
    <t>72.85</t>
  </si>
  <si>
    <t>62.45</t>
  </si>
  <si>
    <t>59.71</t>
  </si>
  <si>
    <t>Common Equity, 3 Yr. CAGR %</t>
  </si>
  <si>
    <t>72.96</t>
  </si>
  <si>
    <t>62.73</t>
  </si>
  <si>
    <t>59.51</t>
  </si>
  <si>
    <t>Cash From Operations, 3 Yr. CAGR %</t>
  </si>
  <si>
    <t>203.09</t>
  </si>
  <si>
    <t>25.1</t>
  </si>
  <si>
    <t>18.07</t>
  </si>
  <si>
    <t>Capital Expenditures, 3 Yr. CAGR %</t>
  </si>
  <si>
    <t>-8.47</t>
  </si>
  <si>
    <t>17.61</t>
  </si>
  <si>
    <t>47.41</t>
  </si>
  <si>
    <t>Levered Free Cash Flow, 3 Yr. CAGR %</t>
  </si>
  <si>
    <t>33.77</t>
  </si>
  <si>
    <t>21.14</t>
  </si>
  <si>
    <t>Unlevered Free Cash Flow, 3 Yr. CAGR %</t>
  </si>
  <si>
    <t>31.58</t>
  </si>
  <si>
    <t>22.45</t>
  </si>
  <si>
    <t>Dividend Per Share, 3 Yr. CAGR %</t>
  </si>
  <si>
    <t>-24.14</t>
  </si>
  <si>
    <t>Compound Annual Growth Rate Over Five Years</t>
  </si>
  <si>
    <t>Total Revenues, 5 Yr. CAGR %</t>
  </si>
  <si>
    <t>32.6</t>
  </si>
  <si>
    <t>Gross Profit, 5 Yr. CAGR %</t>
  </si>
  <si>
    <t>37.99</t>
  </si>
  <si>
    <t>EBITDA, 5 Yr. CAGR %</t>
  </si>
  <si>
    <t>34.46</t>
  </si>
  <si>
    <t>EBITA, 5 Yr. CAGR %</t>
  </si>
  <si>
    <t>38.65</t>
  </si>
  <si>
    <t>EBIT, 5 Yr. CAGR %</t>
  </si>
  <si>
    <t>Earnings From Cont. Operations, 5 Yr. CAGR %</t>
  </si>
  <si>
    <t>31.69</t>
  </si>
  <si>
    <t>Net Income, 5 Yr. CAGR %</t>
  </si>
  <si>
    <t>Normalized Net Income, 5 Yr. CAGR %</t>
  </si>
  <si>
    <t>29.56</t>
  </si>
  <si>
    <t>Diluted EPS Before Extra, 5 Yr. CAGR %</t>
  </si>
  <si>
    <t>27.12</t>
  </si>
  <si>
    <t>Accounts Receivable, 5 Yr. CAGR %</t>
  </si>
  <si>
    <t>44.2</t>
  </si>
  <si>
    <t>Inventory, 5 Yr. CAGR %</t>
  </si>
  <si>
    <t>83.63</t>
  </si>
  <si>
    <t>Net Property, Plant and Equip., 5 Yr. CAGR %</t>
  </si>
  <si>
    <t>11.64</t>
  </si>
  <si>
    <t>Total Assets, 5 Yr. CAGR %</t>
  </si>
  <si>
    <t>Tangible Book Value, 5 Yr. CAGR %</t>
  </si>
  <si>
    <t>39.67</t>
  </si>
  <si>
    <t>Common Equity, 5 Yr. CAGR %</t>
  </si>
  <si>
    <t>39.79</t>
  </si>
  <si>
    <t>Cash From Operations, 5 Yr. CAGR %</t>
  </si>
  <si>
    <t>96.61</t>
  </si>
  <si>
    <t>Capital Expenditures, 5 Yr. CAGR %</t>
  </si>
  <si>
    <t>-9.77</t>
  </si>
  <si>
    <t>2021</t>
  </si>
  <si>
    <t>2022</t>
  </si>
  <si>
    <t>2023</t>
  </si>
  <si>
    <t>Capitalization
                                    1</t>
  </si>
  <si>
    <t>902.5</t>
  </si>
  <si>
    <t>546.4</t>
  </si>
  <si>
    <t>932.2</t>
  </si>
  <si>
    <t>Change</t>
  </si>
  <si>
    <t>-</t>
  </si>
  <si>
    <t>-39.45%</t>
  </si>
  <si>
    <t>70.59%</t>
  </si>
  <si>
    <t>Enterprise Value (EV)
                                    1</t>
  </si>
  <si>
    <t>820.1</t>
  </si>
  <si>
    <t>619.5</t>
  </si>
  <si>
    <t>893.5</t>
  </si>
  <si>
    <t>-24.46%</t>
  </si>
  <si>
    <t>44.22%</t>
  </si>
  <si>
    <t>P/E ratio</t>
  </si>
  <si>
    <t>17.9x</t>
  </si>
  <si>
    <t>75.7x</t>
  </si>
  <si>
    <t>27.9x</t>
  </si>
  <si>
    <t>PBR</t>
  </si>
  <si>
    <t>2.7x</t>
  </si>
  <si>
    <t>1.74x</t>
  </si>
  <si>
    <t>2.71x</t>
  </si>
  <si>
    <t>PEG</t>
  </si>
  <si>
    <t>0.6x</t>
  </si>
  <si>
    <t>-0.9x</t>
  </si>
  <si>
    <t>0x</t>
  </si>
  <si>
    <t>Capitalization / Revenue</t>
  </si>
  <si>
    <t>0.74x</t>
  </si>
  <si>
    <t>0.5x</t>
  </si>
  <si>
    <t>0.86x</t>
  </si>
  <si>
    <t>EV / Revenue</t>
  </si>
  <si>
    <t>0.67x</t>
  </si>
  <si>
    <t>0.57x</t>
  </si>
  <si>
    <t>0.82x</t>
  </si>
  <si>
    <t>EV / EBITDA</t>
  </si>
  <si>
    <t>11.9x</t>
  </si>
  <si>
    <t>20.6x</t>
  </si>
  <si>
    <t>15.6x</t>
  </si>
  <si>
    <t>EV / EBIT</t>
  </si>
  <si>
    <t>13.2x</t>
  </si>
  <si>
    <t>28.2x</t>
  </si>
  <si>
    <t>18.6x</t>
  </si>
  <si>
    <t>EV / FCF</t>
  </si>
  <si>
    <t>-4,602,724x</t>
  </si>
  <si>
    <t>-6,446,738x</t>
  </si>
  <si>
    <t>7,848,322x</t>
  </si>
  <si>
    <t>FCF Yield</t>
  </si>
  <si>
    <t>-0%</t>
  </si>
  <si>
    <t>0%</t>
  </si>
  <si>
    <t>Dividend per Share
                                    2</t>
  </si>
  <si>
    <t>Rate of return</t>
  </si>
  <si>
    <t>1.81%</t>
  </si>
  <si>
    <t>EPS
                                    2</t>
  </si>
  <si>
    <t>0.9174</t>
  </si>
  <si>
    <t>0.1311</t>
  </si>
  <si>
    <t>0.6126</t>
  </si>
  <si>
    <t>Distribution rate</t>
  </si>
  <si>
    <t>50.6%</t>
  </si>
  <si>
    <t>Net sales
                                    1</t>
  </si>
  <si>
    <t>1,217</t>
  </si>
  <si>
    <t>1,093</t>
  </si>
  <si>
    <t>1,084</t>
  </si>
  <si>
    <t>EBITDA
                                    1</t>
  </si>
  <si>
    <t>68.81</t>
  </si>
  <si>
    <t>30.05</t>
  </si>
  <si>
    <t>57.12</t>
  </si>
  <si>
    <t>EBIT
                                    1</t>
  </si>
  <si>
    <t>62.21</t>
  </si>
  <si>
    <t>21.96</t>
  </si>
  <si>
    <t>48.05</t>
  </si>
  <si>
    <t>Net income
                                    1</t>
  </si>
  <si>
    <t>46.2</t>
  </si>
  <si>
    <t>7.174</t>
  </si>
  <si>
    <t>33.39</t>
  </si>
  <si>
    <t>Net Debt
                                    1</t>
  </si>
  <si>
    <t>-82.36</t>
  </si>
  <si>
    <t>73.08</t>
  </si>
  <si>
    <t>-38.67</t>
  </si>
  <si>
    <t>Reference price
                                    2</t>
  </si>
  <si>
    <t>16.40</t>
  </si>
  <si>
    <t>9.93</t>
  </si>
  <si>
    <t>17.10</t>
  </si>
  <si>
    <t>Nbr of stocks (in thousands)</t>
  </si>
  <si>
    <t>55,030</t>
  </si>
  <si>
    <t>54,513</t>
  </si>
  <si>
    <t>Announcement Date</t>
  </si>
  <si>
    <t>4/6/22</t>
  </si>
  <si>
    <t>3/30/23</t>
  </si>
  <si>
    <t>3/30/24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</si>
  <si>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</si>
  <si>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</si>
  <si>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</si>
  <si>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</si>
  <si>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</si>
  <si>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</si>
  <si>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</si>
  <si>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</si>
  <si>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</si>
  <si>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</si>
  <si>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</si>
  <si>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</si>
  <si>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</si>
  <si>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</si>
  <si>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</si>
  <si>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</si>
  <si>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</si>
  <si>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</si>
  <si>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</si>
  <si>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</si>
  <si>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</si>
  <si>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</si>
  <si>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</si>
  <si>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</si>
  <si>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</si>
  <si>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</si>
  <si>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exchange</t>
  </si>
  <si>
    <t>NYQ</t>
  </si>
  <si>
    <t>quoteType</t>
  </si>
  <si>
    <t>EQUITY</t>
  </si>
  <si>
    <t>symbol</t>
  </si>
  <si>
    <t>OBDE</t>
  </si>
  <si>
    <t>underlyingSymbol</t>
  </si>
  <si>
    <t>shortName</t>
  </si>
  <si>
    <t>Blue Owl Capital Corporation II</t>
  </si>
  <si>
    <t>longName</t>
  </si>
  <si>
    <t>Blue Owl Capital Corporation III</t>
  </si>
  <si>
    <t>firstTradeDateEpochUtc</t>
  </si>
  <si>
    <t>timeZoneFullName</t>
  </si>
  <si>
    <t>America/New_York</t>
  </si>
  <si>
    <t>timeZoneShortName</t>
  </si>
  <si>
    <t>EST</t>
  </si>
  <si>
    <t>uuid</t>
  </si>
  <si>
    <t>80fc2cc1-c98d-354a-9008-37d128c642ca</t>
  </si>
  <si>
    <t>messageBoardId</t>
  </si>
  <si>
    <t>finmb_671255518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</si>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</sst>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11.74933743576007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1.744268032E9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9.751724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1.912</v>
      </c>
      <c r="C2" s="1">
        <v>3.107</v>
      </c>
      <c r="D2" s="1">
        <v>7.648</v>
      </c>
      <c r="E2" s="1">
        <v>10.994</v>
      </c>
      <c r="F2" s="1">
        <v>1.673</v>
      </c>
      <c r="G2" s="1">
        <v>7.887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0.717</v>
      </c>
      <c r="C3" s="1">
        <v>0.956</v>
      </c>
      <c r="D3" s="1">
        <v>1.195</v>
      </c>
      <c r="E3" s="1">
        <v>1.434</v>
      </c>
      <c r="F3" s="1">
        <v>1.912</v>
      </c>
      <c r="G3" s="1">
        <v>2.151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0.717</v>
      </c>
      <c r="C4" s="1">
        <v>0.956</v>
      </c>
      <c r="D4" s="1">
        <v>1.195</v>
      </c>
      <c r="E4" s="1">
        <v>1.434</v>
      </c>
      <c r="F4" s="1">
        <v>1.912</v>
      </c>
      <c r="G4" s="1">
        <v>2.151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-14.579</v>
      </c>
      <c r="C5" s="1">
        <v>0.239</v>
      </c>
      <c r="D5" s="1">
        <v>-0.717</v>
      </c>
      <c r="E5" s="1">
        <v>7.887</v>
      </c>
      <c r="F5" s="1">
        <v>-2.151</v>
      </c>
      <c r="G5" s="1">
        <v>1.434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-5.736</v>
      </c>
      <c r="C6" s="1">
        <v>2.629</v>
      </c>
      <c r="D6" s="1">
        <v>-10.755</v>
      </c>
      <c r="E6" s="1">
        <v>-43.259</v>
      </c>
      <c r="F6" s="1">
        <v>-23.422</v>
      </c>
      <c r="G6" s="1">
        <v>15.774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0.717</v>
      </c>
      <c r="C7" s="1">
        <v>-7.17</v>
      </c>
      <c r="D7" s="1">
        <v>-2.868</v>
      </c>
      <c r="E7" s="1">
        <v>-1.195</v>
      </c>
      <c r="F7" s="1">
        <v>-0.956</v>
      </c>
      <c r="G7" s="1">
        <v>5.258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0.956</v>
      </c>
      <c r="C8" s="1">
        <v>1.912</v>
      </c>
      <c r="D8" s="1">
        <v>26.29</v>
      </c>
      <c r="E8" s="1">
        <v>-8.365</v>
      </c>
      <c r="F8" s="1">
        <v>4.540999999999999</v>
      </c>
      <c r="G8" s="1">
        <v>1.195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-0.956</v>
      </c>
      <c r="C9" s="1">
        <v>9.321</v>
      </c>
      <c r="D9" s="1">
        <v>20.793</v>
      </c>
      <c r="E9" s="1">
        <v>-32.504</v>
      </c>
      <c r="F9" s="1">
        <v>-18.642</v>
      </c>
      <c r="G9" s="1">
        <v>34.416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-1.673</v>
      </c>
      <c r="C10" s="1">
        <v>-0.239</v>
      </c>
      <c r="D10" s="1">
        <v>-0.239</v>
      </c>
      <c r="E10" s="1">
        <v>-1.195</v>
      </c>
      <c r="F10" s="1">
        <v>-0.478</v>
      </c>
      <c r="G10" s="1">
        <v>-0.956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-8.126</v>
      </c>
      <c r="F11" s="1">
        <v>-7.17</v>
      </c>
      <c r="G11" s="1">
        <v>-3.107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-1.912</v>
      </c>
      <c r="C12" s="1">
        <v>2.629</v>
      </c>
      <c r="D12" s="1">
        <v>-3.585</v>
      </c>
      <c r="E12" s="1">
        <v>-3.585</v>
      </c>
      <c r="F12" s="1">
        <v>0.239</v>
      </c>
      <c r="G12" s="1">
        <v>-0.478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9.081999999999999</v>
      </c>
      <c r="C13" s="1">
        <v>0.239</v>
      </c>
      <c r="D13" s="1">
        <v>-8.604</v>
      </c>
      <c r="E13" s="1">
        <v>0.717</v>
      </c>
      <c r="F13" s="1">
        <v>4.302</v>
      </c>
      <c r="G13" s="1">
        <v>8.126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-3.824</v>
      </c>
      <c r="C14" s="1">
        <v>2.629</v>
      </c>
      <c r="D14" s="1">
        <v>-3.824</v>
      </c>
      <c r="E14" s="1">
        <v>-12.667</v>
      </c>
      <c r="F14" s="1">
        <v>-7.409</v>
      </c>
      <c r="G14" s="1">
        <v>-4.779999999999999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1.195</v>
      </c>
      <c r="C15" s="1">
        <v>11.95</v>
      </c>
      <c r="D15" s="1">
        <v>0.0</v>
      </c>
      <c r="E15" s="1">
        <v>15.774</v>
      </c>
      <c r="F15" s="1">
        <v>35.611</v>
      </c>
      <c r="G15" s="1">
        <v>2.39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1.195</v>
      </c>
      <c r="C16" s="1">
        <v>11.95</v>
      </c>
      <c r="D16" s="1">
        <v>0.0</v>
      </c>
      <c r="E16" s="1">
        <v>15.774</v>
      </c>
      <c r="F16" s="1">
        <v>35.611</v>
      </c>
      <c r="G16" s="1">
        <v>2.39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-0.478</v>
      </c>
      <c r="C17" s="1">
        <v>-0.956</v>
      </c>
      <c r="D17" s="1">
        <v>-1.195</v>
      </c>
      <c r="E17" s="1">
        <v>-15.535</v>
      </c>
      <c r="F17" s="1">
        <v>-23.183</v>
      </c>
      <c r="G17" s="1">
        <v>-17.447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-0.478</v>
      </c>
      <c r="C18" s="1">
        <v>-0.956</v>
      </c>
      <c r="D18" s="1">
        <v>-1.195</v>
      </c>
      <c r="E18" s="1">
        <v>-15.535</v>
      </c>
      <c r="F18" s="1">
        <v>-23.183</v>
      </c>
      <c r="G18" s="1">
        <v>-17.447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51.146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-7.17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-2.39</v>
      </c>
      <c r="C21" s="1">
        <v>-1.434</v>
      </c>
      <c r="D21" s="1">
        <v>-4.779999999999999</v>
      </c>
      <c r="E21" s="1">
        <v>-7.648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-2.39</v>
      </c>
      <c r="C22" s="1">
        <v>-1.434</v>
      </c>
      <c r="D22" s="1">
        <v>-4.779999999999999</v>
      </c>
      <c r="E22" s="1">
        <v>-7.648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-4.779999999999999</v>
      </c>
      <c r="C23" s="1">
        <v>-6.452999999999999</v>
      </c>
      <c r="D23" s="1">
        <v>-10.277</v>
      </c>
      <c r="E23" s="1">
        <v>-14.579</v>
      </c>
      <c r="F23" s="1">
        <v>-1.195</v>
      </c>
      <c r="G23" s="1">
        <v>-1.434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-1.673</v>
      </c>
      <c r="C24" s="1">
        <v>-2.39</v>
      </c>
      <c r="D24" s="1">
        <v>-6.214</v>
      </c>
      <c r="E24" s="1">
        <v>43.498</v>
      </c>
      <c r="F24" s="1">
        <v>3.585</v>
      </c>
      <c r="G24" s="1">
        <v>-16.491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-6.692</v>
      </c>
      <c r="C25" s="1">
        <v>9.799</v>
      </c>
      <c r="D25" s="1">
        <v>10.516</v>
      </c>
      <c r="E25" s="1">
        <v>-1.673</v>
      </c>
      <c r="F25" s="1">
        <v>-22.227</v>
      </c>
      <c r="G25" s="1">
        <v>12.906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4.779999999999999</v>
      </c>
      <c r="C27" s="1">
        <v>10.755</v>
      </c>
      <c r="D27" s="1">
        <v>10.277</v>
      </c>
      <c r="E27" s="1">
        <v>23.661</v>
      </c>
      <c r="F27" s="1">
        <v>1.195</v>
      </c>
      <c r="G27" s="1">
        <v>1.434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0.239</v>
      </c>
      <c r="C28" s="1">
        <v>21.271</v>
      </c>
      <c r="D28" s="1">
        <v>2.868</v>
      </c>
      <c r="E28" s="1">
        <v>2.629</v>
      </c>
      <c r="F28" s="1">
        <v>3.107</v>
      </c>
      <c r="G28" s="1">
        <v>1.195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9.559999999999999</v>
      </c>
      <c r="D29" s="1">
        <v>18.642</v>
      </c>
      <c r="E29" s="1">
        <v>-42.542</v>
      </c>
      <c r="F29" s="1">
        <v>-22.944</v>
      </c>
      <c r="G29" s="1">
        <v>27.246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9.559999999999999</v>
      </c>
      <c r="D30" s="1">
        <v>18.881</v>
      </c>
      <c r="E30" s="1">
        <v>-42.542</v>
      </c>
      <c r="F30" s="1">
        <v>-21.988</v>
      </c>
      <c r="G30" s="1">
        <v>28.441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-6.214</v>
      </c>
      <c r="D31" s="1">
        <v>-11.95</v>
      </c>
      <c r="E31" s="1">
        <v>58.555</v>
      </c>
      <c r="F31" s="1">
        <v>26.768</v>
      </c>
      <c r="G31" s="1">
        <v>-20.076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0.478</v>
      </c>
      <c r="C32" s="1">
        <v>-0.956</v>
      </c>
      <c r="D32" s="1">
        <v>-1.195</v>
      </c>
      <c r="E32" s="1">
        <v>22.944</v>
      </c>
      <c r="F32" s="1">
        <v>12.189</v>
      </c>
      <c r="G32" s="1">
        <v>-15.057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6.214</v>
      </c>
      <c r="C3" s="1">
        <v>16.013</v>
      </c>
      <c r="D3" s="1">
        <v>26.768</v>
      </c>
      <c r="E3" s="1">
        <v>25.095</v>
      </c>
      <c r="F3" s="1">
        <v>2.629</v>
      </c>
      <c r="G3" s="1">
        <v>15.535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3.585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6.214</v>
      </c>
      <c r="C5" s="1">
        <v>16.013</v>
      </c>
      <c r="D5" s="1">
        <v>30.353</v>
      </c>
      <c r="E5" s="1">
        <v>25.095</v>
      </c>
      <c r="F5" s="1">
        <v>2.629</v>
      </c>
      <c r="G5" s="1">
        <v>15.535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11.711</v>
      </c>
      <c r="C6" s="1">
        <v>17.208</v>
      </c>
      <c r="D6" s="1">
        <v>31.309</v>
      </c>
      <c r="E6" s="1">
        <v>58.316</v>
      </c>
      <c r="F6" s="1">
        <v>72.178</v>
      </c>
      <c r="G6" s="1">
        <v>73.134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0.239</v>
      </c>
      <c r="C7" s="1">
        <v>1.195</v>
      </c>
      <c r="D7" s="1">
        <v>4.063</v>
      </c>
      <c r="E7" s="1">
        <v>7.648</v>
      </c>
      <c r="F7" s="1">
        <v>8.843</v>
      </c>
      <c r="G7" s="1">
        <v>7.409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0.0</v>
      </c>
      <c r="E8" s="1">
        <v>6.692</v>
      </c>
      <c r="F8" s="1">
        <v>0.0</v>
      </c>
      <c r="G8" s="1">
        <v>0.717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11.95</v>
      </c>
      <c r="C9" s="1">
        <v>18.403</v>
      </c>
      <c r="D9" s="1">
        <v>35.611</v>
      </c>
      <c r="E9" s="1">
        <v>72.895</v>
      </c>
      <c r="F9" s="1">
        <v>81.021</v>
      </c>
      <c r="G9" s="1">
        <v>81.499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1.434</v>
      </c>
      <c r="C10" s="1">
        <v>1.434</v>
      </c>
      <c r="D10" s="1">
        <v>4.540999999999999</v>
      </c>
      <c r="E10" s="1">
        <v>15.296</v>
      </c>
      <c r="F10" s="1">
        <v>36.806</v>
      </c>
      <c r="G10" s="1">
        <v>31.309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7.648</v>
      </c>
      <c r="C11" s="1">
        <v>6.214</v>
      </c>
      <c r="D11" s="1">
        <v>6.931</v>
      </c>
      <c r="E11" s="1">
        <v>1.673</v>
      </c>
      <c r="F11" s="1">
        <v>0.239</v>
      </c>
      <c r="G11" s="1">
        <v>0.239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0.956</v>
      </c>
      <c r="C12" s="1">
        <v>0.717</v>
      </c>
      <c r="D12" s="1">
        <v>5.258</v>
      </c>
      <c r="E12" s="1">
        <v>2.39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1.195</v>
      </c>
      <c r="C13" s="1">
        <v>1.195</v>
      </c>
      <c r="D13" s="1">
        <v>10.277</v>
      </c>
      <c r="E13" s="1">
        <v>10.994</v>
      </c>
      <c r="F13" s="1">
        <v>0.956</v>
      </c>
      <c r="G13" s="1">
        <v>0.956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21.032</v>
      </c>
      <c r="C14" s="1">
        <v>37.762</v>
      </c>
      <c r="D14" s="1">
        <v>76.241</v>
      </c>
      <c r="E14" s="1">
        <v>117.588</v>
      </c>
      <c r="F14" s="1">
        <v>121.89</v>
      </c>
      <c r="G14" s="1">
        <v>130.016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10.755</v>
      </c>
      <c r="C15" s="1">
        <v>13.384</v>
      </c>
      <c r="D15" s="1">
        <v>14.34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-6.214</v>
      </c>
      <c r="C16" s="1">
        <v>-6.452999999999999</v>
      </c>
      <c r="D16" s="1">
        <v>-7.648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4.302</v>
      </c>
      <c r="C17" s="1">
        <v>6.692</v>
      </c>
      <c r="D17" s="1">
        <v>6.452999999999999</v>
      </c>
      <c r="E17" s="1">
        <v>6.214</v>
      </c>
      <c r="F17" s="1">
        <v>8.843</v>
      </c>
      <c r="G17" s="1">
        <v>7.409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0.0</v>
      </c>
      <c r="E18" s="1">
        <v>8.126</v>
      </c>
      <c r="F18" s="1">
        <v>12.667</v>
      </c>
      <c r="G18" s="1">
        <v>12.189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1.195</v>
      </c>
      <c r="F19" s="1">
        <v>1.195</v>
      </c>
      <c r="G19" s="1">
        <v>1.195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14.818</v>
      </c>
      <c r="F20" s="1">
        <v>0.239</v>
      </c>
      <c r="G20" s="1">
        <v>0.239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3.346</v>
      </c>
      <c r="C21" s="1">
        <v>0.717</v>
      </c>
      <c r="D21" s="1">
        <v>0.0</v>
      </c>
      <c r="E21" s="1">
        <v>1.195</v>
      </c>
      <c r="F21" s="1">
        <v>0.0</v>
      </c>
      <c r="G21" s="1">
        <v>2.868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0.717</v>
      </c>
      <c r="C22" s="1">
        <v>2.39</v>
      </c>
      <c r="D22" s="1">
        <v>4.302</v>
      </c>
      <c r="E22" s="1">
        <v>2.629</v>
      </c>
      <c r="F22" s="1">
        <v>1.434</v>
      </c>
      <c r="G22" s="1">
        <v>4.540999999999999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0.717</v>
      </c>
      <c r="C23" s="1">
        <v>0.478</v>
      </c>
      <c r="D23" s="1">
        <v>1.195</v>
      </c>
      <c r="E23" s="1">
        <v>10.277</v>
      </c>
      <c r="F23" s="1">
        <v>1.912</v>
      </c>
      <c r="G23" s="1">
        <v>10.277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30.592</v>
      </c>
      <c r="C24" s="1">
        <v>48.278</v>
      </c>
      <c r="D24" s="1">
        <v>88.669</v>
      </c>
      <c r="E24" s="1">
        <v>136.469</v>
      </c>
      <c r="F24" s="1">
        <v>147.702</v>
      </c>
      <c r="G24" s="1">
        <v>157.979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5.497</v>
      </c>
      <c r="C26" s="1">
        <v>6.214</v>
      </c>
      <c r="D26" s="1">
        <v>30.831</v>
      </c>
      <c r="E26" s="1">
        <v>25.573</v>
      </c>
      <c r="F26" s="1">
        <v>31.07</v>
      </c>
      <c r="G26" s="1">
        <v>21.988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2.151</v>
      </c>
      <c r="C27" s="1">
        <v>1.912</v>
      </c>
      <c r="D27" s="1">
        <v>1.673</v>
      </c>
      <c r="E27" s="1">
        <v>3.824</v>
      </c>
      <c r="F27" s="1">
        <v>2.629</v>
      </c>
      <c r="G27" s="1">
        <v>6.214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17.208</v>
      </c>
      <c r="C28" s="1">
        <v>22.466</v>
      </c>
      <c r="D28" s="1">
        <v>22.227</v>
      </c>
      <c r="E28" s="1">
        <v>1.673</v>
      </c>
      <c r="F28" s="1">
        <v>13.862</v>
      </c>
      <c r="G28" s="1">
        <v>2.629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0.239</v>
      </c>
      <c r="C29" s="1">
        <v>0.717</v>
      </c>
      <c r="D29" s="1">
        <v>0.717</v>
      </c>
      <c r="E29" s="1">
        <v>0.956</v>
      </c>
      <c r="F29" s="1">
        <v>1.195</v>
      </c>
      <c r="G29" s="1">
        <v>1.195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2.151</v>
      </c>
      <c r="D30" s="1">
        <v>3.107</v>
      </c>
      <c r="E30" s="1">
        <v>0.0</v>
      </c>
      <c r="F30" s="1">
        <v>0.0</v>
      </c>
      <c r="G30" s="1">
        <v>2.629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3.107</v>
      </c>
      <c r="C31" s="1">
        <v>12.667</v>
      </c>
      <c r="D31" s="1">
        <v>22.944</v>
      </c>
      <c r="E31" s="1">
        <v>12.428</v>
      </c>
      <c r="F31" s="1">
        <v>7.887</v>
      </c>
      <c r="G31" s="1">
        <v>25.095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0.717</v>
      </c>
      <c r="C32" s="1">
        <v>1.434</v>
      </c>
      <c r="D32" s="1">
        <v>2.151</v>
      </c>
      <c r="E32" s="1">
        <v>3.824</v>
      </c>
      <c r="F32" s="1">
        <v>3.824</v>
      </c>
      <c r="G32" s="1">
        <v>4.540999999999999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12.667</v>
      </c>
      <c r="C33" s="1">
        <v>26.051</v>
      </c>
      <c r="D33" s="1">
        <v>62.14</v>
      </c>
      <c r="E33" s="1">
        <v>48.517</v>
      </c>
      <c r="F33" s="1">
        <v>61.184</v>
      </c>
      <c r="G33" s="1">
        <v>65.008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0.956</v>
      </c>
      <c r="C34" s="1">
        <v>0.956</v>
      </c>
      <c r="D34" s="1">
        <v>0.717</v>
      </c>
      <c r="E34" s="1">
        <v>0.478</v>
      </c>
      <c r="F34" s="1">
        <v>0.478</v>
      </c>
      <c r="G34" s="1">
        <v>21.988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0.239</v>
      </c>
      <c r="C35" s="1">
        <v>2.151</v>
      </c>
      <c r="D35" s="1">
        <v>1.912</v>
      </c>
      <c r="E35" s="1">
        <v>1.912</v>
      </c>
      <c r="F35" s="1">
        <v>4.063</v>
      </c>
      <c r="G35" s="1">
        <v>1.912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0.956</v>
      </c>
      <c r="C36" s="1">
        <v>5.019</v>
      </c>
      <c r="D36" s="1">
        <v>11.711</v>
      </c>
      <c r="E36" s="1">
        <v>12.906</v>
      </c>
      <c r="F36" s="1">
        <v>10.038</v>
      </c>
      <c r="G36" s="1">
        <v>7.17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0.0</v>
      </c>
      <c r="D37" s="1">
        <v>0.0</v>
      </c>
      <c r="E37" s="1">
        <v>1.434</v>
      </c>
      <c r="F37" s="1">
        <v>3.107</v>
      </c>
      <c r="G37" s="1">
        <v>3.346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0.717</v>
      </c>
      <c r="C38" s="1">
        <v>1.434</v>
      </c>
      <c r="D38" s="1">
        <v>2.868</v>
      </c>
      <c r="E38" s="1">
        <v>3.824</v>
      </c>
      <c r="F38" s="1">
        <v>4.063</v>
      </c>
      <c r="G38" s="1">
        <v>4.779999999999999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15.057</v>
      </c>
      <c r="C39" s="1">
        <v>31.07</v>
      </c>
      <c r="D39" s="1">
        <v>68.354</v>
      </c>
      <c r="E39" s="1">
        <v>56.882</v>
      </c>
      <c r="F39" s="1">
        <v>73.37299999999999</v>
      </c>
      <c r="G39" s="1">
        <v>75.76299999999999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21.749</v>
      </c>
      <c r="C40" s="1">
        <v>21.749</v>
      </c>
      <c r="D40" s="1">
        <v>21.749</v>
      </c>
      <c r="E40" s="1">
        <v>0.239</v>
      </c>
      <c r="F40" s="1">
        <v>0.239</v>
      </c>
      <c r="G40" s="1">
        <v>0.239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8.604</v>
      </c>
      <c r="C41" s="1">
        <v>9.321</v>
      </c>
      <c r="D41" s="1">
        <v>7.648</v>
      </c>
      <c r="E41" s="1">
        <v>57.121</v>
      </c>
      <c r="F41" s="1">
        <v>61.184</v>
      </c>
      <c r="G41" s="1">
        <v>65.247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6.214</v>
      </c>
      <c r="C42" s="1">
        <v>7.409</v>
      </c>
      <c r="D42" s="1">
        <v>12.189</v>
      </c>
      <c r="E42" s="1">
        <v>22.227</v>
      </c>
      <c r="F42" s="1">
        <v>20.076</v>
      </c>
      <c r="G42" s="1">
        <v>16.73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0.0</v>
      </c>
      <c r="D43" s="1">
        <v>0.0</v>
      </c>
      <c r="E43" s="1">
        <v>0.0</v>
      </c>
      <c r="F43" s="1">
        <v>-7.17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15.296</v>
      </c>
      <c r="C44" s="1">
        <v>17.208</v>
      </c>
      <c r="D44" s="1">
        <v>20.076</v>
      </c>
      <c r="E44" s="1">
        <v>79.826</v>
      </c>
      <c r="F44" s="1">
        <v>74.329</v>
      </c>
      <c r="G44" s="1">
        <v>82.216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15.296</v>
      </c>
      <c r="C45" s="1">
        <v>17.208</v>
      </c>
      <c r="D45" s="1">
        <v>20.076</v>
      </c>
      <c r="E45" s="1">
        <v>79.826</v>
      </c>
      <c r="F45" s="1">
        <v>74.329</v>
      </c>
      <c r="G45" s="1">
        <v>82.216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30.592</v>
      </c>
      <c r="C46" s="1">
        <v>48.278</v>
      </c>
      <c r="D46" s="1">
        <v>88.669</v>
      </c>
      <c r="E46" s="1">
        <v>136.469</v>
      </c>
      <c r="F46" s="1">
        <v>147.702</v>
      </c>
      <c r="G46" s="1">
        <v>157.979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10.755</v>
      </c>
      <c r="C48" s="1">
        <v>10.755</v>
      </c>
      <c r="D48" s="1">
        <v>10.994</v>
      </c>
      <c r="E48" s="1">
        <v>13.145</v>
      </c>
      <c r="F48" s="1">
        <v>12.906</v>
      </c>
      <c r="G48" s="1">
        <v>12.906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10.755</v>
      </c>
      <c r="C49" s="1">
        <v>10.755</v>
      </c>
      <c r="D49" s="1">
        <v>10.755</v>
      </c>
      <c r="E49" s="1">
        <v>13.145</v>
      </c>
      <c r="F49" s="1">
        <v>12.906</v>
      </c>
      <c r="G49" s="1">
        <v>12.906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 t="s">
        <v>104</v>
      </c>
      <c r="C50" s="1" t="s">
        <v>105</v>
      </c>
      <c r="D50" s="1" t="s">
        <v>106</v>
      </c>
      <c r="E50" s="1" t="s">
        <v>107</v>
      </c>
      <c r="F50" s="1" t="s">
        <v>108</v>
      </c>
      <c r="G50" s="1" t="s">
        <v>109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15.296</v>
      </c>
      <c r="C51" s="1">
        <v>17.208</v>
      </c>
      <c r="D51" s="1">
        <v>20.076</v>
      </c>
      <c r="E51" s="1">
        <v>79.587</v>
      </c>
      <c r="F51" s="1">
        <v>73.851</v>
      </c>
      <c r="G51" s="1">
        <v>81.97699999999999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 t="s">
        <v>104</v>
      </c>
      <c r="C52" s="1" t="s">
        <v>105</v>
      </c>
      <c r="D52" s="1" t="s">
        <v>106</v>
      </c>
      <c r="E52" s="1" t="s">
        <v>112</v>
      </c>
      <c r="F52" s="1" t="s">
        <v>113</v>
      </c>
      <c r="G52" s="1" t="s">
        <v>114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2.151</v>
      </c>
      <c r="C53" s="1">
        <v>4.302</v>
      </c>
      <c r="D53" s="1">
        <v>3.824</v>
      </c>
      <c r="E53" s="1">
        <v>5.258</v>
      </c>
      <c r="F53" s="1">
        <v>20.076</v>
      </c>
      <c r="G53" s="1">
        <v>6.214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-4.063</v>
      </c>
      <c r="C54" s="1">
        <v>-11.711</v>
      </c>
      <c r="D54" s="1">
        <v>-26.529</v>
      </c>
      <c r="E54" s="1">
        <v>-19.598</v>
      </c>
      <c r="F54" s="1">
        <v>17.447</v>
      </c>
      <c r="G54" s="1">
        <v>-9.081999999999999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0.0</v>
      </c>
      <c r="D55" s="1">
        <v>0.0</v>
      </c>
      <c r="E55" s="1">
        <v>8.126</v>
      </c>
      <c r="F55" s="1">
        <v>12.667</v>
      </c>
      <c r="G55" s="1">
        <v>12.189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0.0</v>
      </c>
      <c r="D56" s="1">
        <v>1.195</v>
      </c>
      <c r="E56" s="1">
        <v>1.195</v>
      </c>
      <c r="F56" s="1">
        <v>1.195</v>
      </c>
      <c r="G56" s="1">
        <v>1.195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1.195</v>
      </c>
      <c r="C57" s="1">
        <v>1.434</v>
      </c>
      <c r="D57" s="1">
        <v>4.302</v>
      </c>
      <c r="E57" s="1">
        <v>5.736</v>
      </c>
      <c r="F57" s="1">
        <v>5.975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0.717</v>
      </c>
      <c r="C58" s="1">
        <v>0.239</v>
      </c>
      <c r="D58" s="1">
        <v>9.321</v>
      </c>
      <c r="E58" s="1">
        <v>0.0</v>
      </c>
      <c r="F58" s="1">
        <v>5.497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10.755</v>
      </c>
      <c r="C59" s="1">
        <v>8.604</v>
      </c>
      <c r="D59" s="1">
        <v>7.409</v>
      </c>
      <c r="E59" s="1">
        <v>8.126</v>
      </c>
      <c r="F59" s="1">
        <v>2.629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122</v>
      </c>
      <c r="B60" s="1">
        <v>0.0</v>
      </c>
      <c r="C60" s="1">
        <v>0.0</v>
      </c>
      <c r="D60" s="1">
        <v>0.0</v>
      </c>
      <c r="E60" s="1">
        <v>9.321</v>
      </c>
      <c r="F60" s="1">
        <v>30.831</v>
      </c>
      <c r="G60" s="1">
        <v>31.548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123</v>
      </c>
      <c r="B61" s="1">
        <v>1.434</v>
      </c>
      <c r="C61" s="1">
        <v>2.151</v>
      </c>
      <c r="D61" s="1">
        <v>2.151</v>
      </c>
      <c r="E61" s="1">
        <v>0.0</v>
      </c>
      <c r="F61" s="1">
        <v>0.0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124</v>
      </c>
      <c r="B62" s="1">
        <v>8.843</v>
      </c>
      <c r="C62" s="1">
        <v>10.516</v>
      </c>
      <c r="D62" s="1">
        <v>11.472</v>
      </c>
      <c r="E62" s="1">
        <v>0.0</v>
      </c>
      <c r="F62" s="1">
        <v>0.0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125</v>
      </c>
      <c r="B63" s="1">
        <v>0.0</v>
      </c>
      <c r="C63" s="1">
        <v>0.0</v>
      </c>
      <c r="D63" s="1">
        <v>79.826</v>
      </c>
      <c r="E63" s="1">
        <v>120.217</v>
      </c>
      <c r="F63" s="1">
        <v>127.865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126</v>
      </c>
      <c r="B64" s="1">
        <v>0.0</v>
      </c>
      <c r="C64" s="1">
        <v>0.0</v>
      </c>
      <c r="D64" s="1">
        <v>0.0</v>
      </c>
      <c r="E64" s="1">
        <v>4.063</v>
      </c>
      <c r="F64" s="1">
        <v>1.912</v>
      </c>
      <c r="G64" s="1">
        <v>0.0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127</v>
      </c>
      <c r="B65" s="1">
        <v>0.239</v>
      </c>
      <c r="C65" s="1">
        <v>0.956</v>
      </c>
      <c r="D65" s="1">
        <v>0.717</v>
      </c>
      <c r="E65" s="1">
        <v>0.956</v>
      </c>
      <c r="F65" s="1">
        <v>0.478</v>
      </c>
      <c r="G65" s="1">
        <v>0.717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63.096</v>
      </c>
      <c r="C2" s="1">
        <v>91.059</v>
      </c>
      <c r="D2" s="1">
        <v>140.054</v>
      </c>
      <c r="E2" s="1">
        <v>291.58</v>
      </c>
      <c r="F2" s="1">
        <v>260.51</v>
      </c>
      <c r="G2" s="1">
        <v>258.12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63.096</v>
      </c>
      <c r="C3" s="1">
        <v>91.059</v>
      </c>
      <c r="D3" s="1">
        <v>140.054</v>
      </c>
      <c r="E3" s="1">
        <v>291.58</v>
      </c>
      <c r="F3" s="1">
        <v>260.51</v>
      </c>
      <c r="G3" s="1">
        <v>258.12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58.077</v>
      </c>
      <c r="C4" s="1">
        <v>83.411</v>
      </c>
      <c r="D4" s="1">
        <v>126.67</v>
      </c>
      <c r="E4" s="1">
        <v>258.12</v>
      </c>
      <c r="F4" s="1">
        <v>243.78</v>
      </c>
      <c r="G4" s="1">
        <v>233.503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5.019</v>
      </c>
      <c r="C5" s="1">
        <v>7.648</v>
      </c>
      <c r="D5" s="1">
        <v>13.384</v>
      </c>
      <c r="E5" s="1">
        <v>33.699</v>
      </c>
      <c r="F5" s="1">
        <v>17.208</v>
      </c>
      <c r="G5" s="1">
        <v>25.573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2.629</v>
      </c>
      <c r="C6" s="1">
        <v>3.107</v>
      </c>
      <c r="D6" s="1">
        <v>3.824</v>
      </c>
      <c r="E6" s="1">
        <v>18.164</v>
      </c>
      <c r="F6" s="1">
        <v>11.95</v>
      </c>
      <c r="G6" s="1">
        <v>12.667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3.585</v>
      </c>
      <c r="C7" s="1">
        <v>18.164</v>
      </c>
      <c r="D7" s="1">
        <v>2.629</v>
      </c>
      <c r="E7" s="1">
        <v>0.239</v>
      </c>
      <c r="F7" s="1">
        <v>9.559999999999999</v>
      </c>
      <c r="G7" s="1">
        <v>1.195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2.868</v>
      </c>
      <c r="C8" s="1">
        <v>3.346</v>
      </c>
      <c r="D8" s="1">
        <v>4.063</v>
      </c>
      <c r="E8" s="1">
        <v>18.642</v>
      </c>
      <c r="F8" s="1">
        <v>11.95</v>
      </c>
      <c r="G8" s="1">
        <v>13.862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2.151</v>
      </c>
      <c r="C9" s="1">
        <v>4.063</v>
      </c>
      <c r="D9" s="1">
        <v>9.321</v>
      </c>
      <c r="E9" s="1">
        <v>14.818</v>
      </c>
      <c r="F9" s="1">
        <v>5.019</v>
      </c>
      <c r="G9" s="1">
        <v>11.472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-11.233</v>
      </c>
      <c r="C10" s="1">
        <v>-14.818</v>
      </c>
      <c r="D10" s="1">
        <v>-20.076</v>
      </c>
      <c r="E10" s="1">
        <v>-0.239</v>
      </c>
      <c r="F10" s="1">
        <v>-1.434</v>
      </c>
      <c r="G10" s="1">
        <v>-1.673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0.239</v>
      </c>
      <c r="C11" s="1">
        <v>0.239</v>
      </c>
      <c r="D11" s="1">
        <v>0.239</v>
      </c>
      <c r="E11" s="1">
        <v>0.478</v>
      </c>
      <c r="F11" s="1">
        <v>0.956</v>
      </c>
      <c r="G11" s="1">
        <v>0.239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0.239</v>
      </c>
      <c r="C12" s="1">
        <v>0.239</v>
      </c>
      <c r="D12" s="1">
        <v>10.994</v>
      </c>
      <c r="E12" s="1">
        <v>0.239</v>
      </c>
      <c r="F12" s="1">
        <v>-0.239</v>
      </c>
      <c r="G12" s="1">
        <v>-1.195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0.0</v>
      </c>
      <c r="D13" s="1">
        <v>0.0</v>
      </c>
      <c r="E13" s="1">
        <v>-3.585</v>
      </c>
      <c r="F13" s="1">
        <v>-18.403</v>
      </c>
      <c r="G13" s="1">
        <v>-0.239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4.540999999999999</v>
      </c>
      <c r="C14" s="1">
        <v>-1.434</v>
      </c>
      <c r="D14" s="1">
        <v>5.258</v>
      </c>
      <c r="E14" s="1">
        <v>-4.302</v>
      </c>
      <c r="F14" s="1">
        <v>-1.434</v>
      </c>
      <c r="G14" s="1">
        <v>17.925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9.081999999999999</v>
      </c>
      <c r="C15" s="1">
        <v>0.956</v>
      </c>
      <c r="D15" s="1">
        <v>-3.585</v>
      </c>
      <c r="E15" s="1">
        <v>-0.239</v>
      </c>
      <c r="F15" s="1">
        <v>-0.239</v>
      </c>
      <c r="G15" s="1">
        <v>-0.239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2.629</v>
      </c>
      <c r="C16" s="1">
        <v>4.302</v>
      </c>
      <c r="D16" s="1">
        <v>9.559999999999999</v>
      </c>
      <c r="E16" s="1">
        <v>14.818</v>
      </c>
      <c r="F16" s="1">
        <v>2.868</v>
      </c>
      <c r="G16" s="1">
        <v>9.559999999999999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-11.233</v>
      </c>
      <c r="C17" s="1">
        <v>-0.478</v>
      </c>
      <c r="D17" s="1">
        <v>18.164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8.365</v>
      </c>
      <c r="C18" s="1">
        <v>0.239</v>
      </c>
      <c r="D18" s="1">
        <v>0.717</v>
      </c>
      <c r="E18" s="1">
        <v>3.585</v>
      </c>
      <c r="F18" s="1">
        <v>4.063</v>
      </c>
      <c r="G18" s="1">
        <v>6.692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11.711</v>
      </c>
      <c r="D19" s="1">
        <v>0.0</v>
      </c>
      <c r="E19" s="1">
        <v>0.0</v>
      </c>
      <c r="F19" s="1">
        <v>-6.452999999999999</v>
      </c>
      <c r="G19" s="1">
        <v>-1.434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2.39</v>
      </c>
      <c r="C20" s="1">
        <v>4.063</v>
      </c>
      <c r="D20" s="1">
        <v>9.799</v>
      </c>
      <c r="E20" s="1">
        <v>14.818</v>
      </c>
      <c r="F20" s="1">
        <v>2.629</v>
      </c>
      <c r="G20" s="1">
        <v>9.559999999999999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0.478</v>
      </c>
      <c r="C21" s="1">
        <v>0.956</v>
      </c>
      <c r="D21" s="1">
        <v>1.912</v>
      </c>
      <c r="E21" s="1">
        <v>3.824</v>
      </c>
      <c r="F21" s="1">
        <v>0.956</v>
      </c>
      <c r="G21" s="1">
        <v>1.673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1.912</v>
      </c>
      <c r="C22" s="1">
        <v>3.107</v>
      </c>
      <c r="D22" s="1">
        <v>7.648</v>
      </c>
      <c r="E22" s="1">
        <v>10.994</v>
      </c>
      <c r="F22" s="1">
        <v>1.673</v>
      </c>
      <c r="G22" s="1">
        <v>7.887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1.912</v>
      </c>
      <c r="C23" s="1">
        <v>3.107</v>
      </c>
      <c r="D23" s="1">
        <v>7.648</v>
      </c>
      <c r="E23" s="1">
        <v>10.994</v>
      </c>
      <c r="F23" s="1">
        <v>1.673</v>
      </c>
      <c r="G23" s="1">
        <v>7.887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1.912</v>
      </c>
      <c r="C24" s="1">
        <v>3.107</v>
      </c>
      <c r="D24" s="1">
        <v>7.648</v>
      </c>
      <c r="E24" s="1">
        <v>10.994</v>
      </c>
      <c r="F24" s="1">
        <v>1.673</v>
      </c>
      <c r="G24" s="1">
        <v>7.887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1.912</v>
      </c>
      <c r="C25" s="1">
        <v>3.107</v>
      </c>
      <c r="D25" s="1">
        <v>7.648</v>
      </c>
      <c r="E25" s="1">
        <v>10.994</v>
      </c>
      <c r="F25" s="1">
        <v>1.673</v>
      </c>
      <c r="G25" s="1">
        <v>7.887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1.912</v>
      </c>
      <c r="C26" s="1">
        <v>3.107</v>
      </c>
      <c r="D26" s="1">
        <v>7.648</v>
      </c>
      <c r="E26" s="1">
        <v>10.994</v>
      </c>
      <c r="F26" s="1">
        <v>1.673</v>
      </c>
      <c r="G26" s="1">
        <v>7.887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 t="s">
        <v>155</v>
      </c>
      <c r="C28" s="1" t="s">
        <v>156</v>
      </c>
      <c r="D28" s="1" t="s">
        <v>157</v>
      </c>
      <c r="E28" s="1" t="s">
        <v>158</v>
      </c>
      <c r="F28" s="1" t="s">
        <v>159</v>
      </c>
      <c r="G28" s="1" t="s">
        <v>160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155</v>
      </c>
      <c r="C29" s="1" t="s">
        <v>156</v>
      </c>
      <c r="D29" s="1" t="s">
        <v>157</v>
      </c>
      <c r="E29" s="1" t="s">
        <v>158</v>
      </c>
      <c r="F29" s="1" t="s">
        <v>159</v>
      </c>
      <c r="G29" s="1" t="s">
        <v>160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45.0</v>
      </c>
      <c r="C30" s="1">
        <v>45.0</v>
      </c>
      <c r="D30" s="1">
        <v>45.0</v>
      </c>
      <c r="E30" s="1">
        <v>50.0</v>
      </c>
      <c r="F30" s="1">
        <v>54.0</v>
      </c>
      <c r="G30" s="1">
        <v>54.0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 t="s">
        <v>155</v>
      </c>
      <c r="C31" s="1" t="s">
        <v>156</v>
      </c>
      <c r="D31" s="1" t="s">
        <v>157</v>
      </c>
      <c r="E31" s="1" t="s">
        <v>158</v>
      </c>
      <c r="F31" s="1" t="s">
        <v>159</v>
      </c>
      <c r="G31" s="1" t="s">
        <v>160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155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45.0</v>
      </c>
      <c r="C33" s="1">
        <v>45.0</v>
      </c>
      <c r="D33" s="1">
        <v>45.0</v>
      </c>
      <c r="E33" s="1">
        <v>50.0</v>
      </c>
      <c r="F33" s="1">
        <v>54.0</v>
      </c>
      <c r="G33" s="1">
        <v>54.0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1" t="s">
        <v>172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167</v>
      </c>
      <c r="C35" s="1" t="s">
        <v>168</v>
      </c>
      <c r="D35" s="1" t="s">
        <v>169</v>
      </c>
      <c r="E35" s="1" t="s">
        <v>170</v>
      </c>
      <c r="F35" s="1" t="s">
        <v>171</v>
      </c>
      <c r="G35" s="1" t="s">
        <v>172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0.0</v>
      </c>
      <c r="C36" s="1">
        <v>0.0</v>
      </c>
      <c r="D36" s="1" t="s">
        <v>175</v>
      </c>
      <c r="E36" s="1">
        <v>0.0</v>
      </c>
      <c r="F36" s="1">
        <v>0.0</v>
      </c>
      <c r="G36" s="1" t="s">
        <v>176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 t="s">
        <v>178</v>
      </c>
      <c r="C37" s="1" t="s">
        <v>179</v>
      </c>
      <c r="D37" s="1" t="s">
        <v>180</v>
      </c>
      <c r="E37" s="1" t="s">
        <v>181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3.107</v>
      </c>
      <c r="C39" s="1">
        <v>5.258</v>
      </c>
      <c r="D39" s="1">
        <v>10.755</v>
      </c>
      <c r="E39" s="1">
        <v>16.252</v>
      </c>
      <c r="F39" s="1">
        <v>7.17</v>
      </c>
      <c r="G39" s="1">
        <v>13.623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2.151</v>
      </c>
      <c r="C40" s="1">
        <v>4.063</v>
      </c>
      <c r="D40" s="1">
        <v>9.321</v>
      </c>
      <c r="E40" s="1">
        <v>14.818</v>
      </c>
      <c r="F40" s="1">
        <v>5.019</v>
      </c>
      <c r="G40" s="1">
        <v>11.472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2.151</v>
      </c>
      <c r="C41" s="1">
        <v>4.063</v>
      </c>
      <c r="D41" s="1">
        <v>9.321</v>
      </c>
      <c r="E41" s="1">
        <v>14.818</v>
      </c>
      <c r="F41" s="1">
        <v>5.019</v>
      </c>
      <c r="G41" s="1">
        <v>11.472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 t="s">
        <v>186</v>
      </c>
      <c r="C42" s="1" t="s">
        <v>187</v>
      </c>
      <c r="D42" s="1" t="s">
        <v>188</v>
      </c>
      <c r="E42" s="1" t="s">
        <v>189</v>
      </c>
      <c r="F42" s="1" t="s">
        <v>190</v>
      </c>
      <c r="G42" s="1" t="s">
        <v>191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0.0</v>
      </c>
      <c r="C43" s="1">
        <v>2.629</v>
      </c>
      <c r="D43" s="1">
        <v>3.824</v>
      </c>
      <c r="E43" s="1">
        <v>1.912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0.0</v>
      </c>
      <c r="C44" s="1">
        <v>2.629</v>
      </c>
      <c r="D44" s="1">
        <v>3.824</v>
      </c>
      <c r="E44" s="1">
        <v>1.912</v>
      </c>
      <c r="F44" s="1">
        <v>1.195</v>
      </c>
      <c r="G44" s="1">
        <v>4.779999999999999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0.478</v>
      </c>
      <c r="C45" s="1">
        <v>-1.673</v>
      </c>
      <c r="D45" s="1">
        <v>-1.673</v>
      </c>
      <c r="E45" s="1">
        <v>1.673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0.478</v>
      </c>
      <c r="C46" s="1">
        <v>-1.673</v>
      </c>
      <c r="D46" s="1">
        <v>-1.673</v>
      </c>
      <c r="E46" s="1">
        <v>1.673</v>
      </c>
      <c r="F46" s="1">
        <v>0.956</v>
      </c>
      <c r="G46" s="1">
        <v>-3.107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1.434</v>
      </c>
      <c r="C47" s="1">
        <v>2.629</v>
      </c>
      <c r="D47" s="1">
        <v>5.975</v>
      </c>
      <c r="E47" s="1">
        <v>9.081999999999999</v>
      </c>
      <c r="F47" s="1">
        <v>1.673</v>
      </c>
      <c r="G47" s="1">
        <v>5.975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4.302</v>
      </c>
      <c r="C48" s="1">
        <v>2.868</v>
      </c>
      <c r="D48" s="1">
        <v>7.409</v>
      </c>
      <c r="E48" s="1">
        <v>9.081999999999999</v>
      </c>
      <c r="F48" s="1">
        <v>20.315</v>
      </c>
      <c r="G48" s="1">
        <v>0.239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0.478</v>
      </c>
      <c r="C50" s="1">
        <v>0.239</v>
      </c>
      <c r="D50" s="1">
        <v>0.239</v>
      </c>
      <c r="E50" s="1">
        <v>0.478</v>
      </c>
      <c r="F50" s="1">
        <v>0.717</v>
      </c>
      <c r="G50" s="1">
        <v>1.195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2.151</v>
      </c>
      <c r="C51" s="1">
        <v>2.629</v>
      </c>
      <c r="D51" s="1">
        <v>3.585</v>
      </c>
      <c r="E51" s="1">
        <v>17.686</v>
      </c>
      <c r="F51" s="1">
        <v>10.994</v>
      </c>
      <c r="G51" s="1">
        <v>11.472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0.0</v>
      </c>
      <c r="C52" s="1">
        <v>0.0</v>
      </c>
      <c r="D52" s="1">
        <v>0.0</v>
      </c>
      <c r="E52" s="1">
        <v>6.692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0.0</v>
      </c>
      <c r="C53" s="1">
        <v>0.0</v>
      </c>
      <c r="D53" s="1">
        <v>0.0</v>
      </c>
      <c r="E53" s="1">
        <v>6.692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 t="s">
        <v>217</v>
      </c>
      <c r="D5" s="1" t="s">
        <v>218</v>
      </c>
      <c r="E5" s="1" t="s">
        <v>219</v>
      </c>
      <c r="F5" s="1" t="s">
        <v>220</v>
      </c>
      <c r="G5" s="1" t="s">
        <v>221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 t="s">
        <v>217</v>
      </c>
      <c r="D6" s="1" t="s">
        <v>218</v>
      </c>
      <c r="E6" s="1" t="s">
        <v>219</v>
      </c>
      <c r="F6" s="1" t="s">
        <v>220</v>
      </c>
      <c r="G6" s="1" t="s">
        <v>221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 t="s">
        <v>225</v>
      </c>
      <c r="C8" s="1" t="s">
        <v>226</v>
      </c>
      <c r="D8" s="1" t="s">
        <v>227</v>
      </c>
      <c r="E8" s="1" t="s">
        <v>228</v>
      </c>
      <c r="F8" s="1" t="s">
        <v>229</v>
      </c>
      <c r="G8" s="1" t="s">
        <v>230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 t="s">
        <v>232</v>
      </c>
      <c r="C9" s="1" t="s">
        <v>233</v>
      </c>
      <c r="D9" s="1" t="s">
        <v>234</v>
      </c>
      <c r="E9" s="1" t="s">
        <v>235</v>
      </c>
      <c r="F9" s="1" t="s">
        <v>236</v>
      </c>
      <c r="G9" s="1" t="s">
        <v>237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 t="s">
        <v>239</v>
      </c>
      <c r="C10" s="1" t="s">
        <v>240</v>
      </c>
      <c r="D10" s="1" t="s">
        <v>241</v>
      </c>
      <c r="E10" s="1" t="s">
        <v>242</v>
      </c>
      <c r="F10" s="1" t="s">
        <v>243</v>
      </c>
      <c r="G10" s="1" t="s">
        <v>244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 t="s">
        <v>246</v>
      </c>
      <c r="C11" s="1" t="s">
        <v>247</v>
      </c>
      <c r="D11" s="1" t="s">
        <v>248</v>
      </c>
      <c r="E11" s="1" t="s">
        <v>249</v>
      </c>
      <c r="F11" s="1" t="s">
        <v>250</v>
      </c>
      <c r="G11" s="1" t="s">
        <v>251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246</v>
      </c>
      <c r="C12" s="1" t="s">
        <v>247</v>
      </c>
      <c r="D12" s="1" t="s">
        <v>248</v>
      </c>
      <c r="E12" s="1" t="s">
        <v>249</v>
      </c>
      <c r="F12" s="1" t="s">
        <v>250</v>
      </c>
      <c r="G12" s="1" t="s">
        <v>251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 t="s">
        <v>254</v>
      </c>
      <c r="C13" s="1" t="s">
        <v>255</v>
      </c>
      <c r="D13" s="1" t="s">
        <v>256</v>
      </c>
      <c r="E13" s="1" t="s">
        <v>257</v>
      </c>
      <c r="F13" s="1" t="s">
        <v>258</v>
      </c>
      <c r="G13" s="1" t="s">
        <v>259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260</v>
      </c>
      <c r="B14" s="1" t="s">
        <v>254</v>
      </c>
      <c r="C14" s="1" t="s">
        <v>255</v>
      </c>
      <c r="D14" s="1" t="s">
        <v>256</v>
      </c>
      <c r="E14" s="1" t="s">
        <v>257</v>
      </c>
      <c r="F14" s="1" t="s">
        <v>258</v>
      </c>
      <c r="G14" s="1" t="s">
        <v>259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261</v>
      </c>
      <c r="B15" s="1" t="s">
        <v>254</v>
      </c>
      <c r="C15" s="1" t="s">
        <v>255</v>
      </c>
      <c r="D15" s="1" t="s">
        <v>256</v>
      </c>
      <c r="E15" s="1" t="s">
        <v>257</v>
      </c>
      <c r="F15" s="1" t="s">
        <v>258</v>
      </c>
      <c r="G15" s="1" t="s">
        <v>259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262</v>
      </c>
      <c r="B16" s="1" t="s">
        <v>263</v>
      </c>
      <c r="C16" s="1" t="s">
        <v>259</v>
      </c>
      <c r="D16" s="1" t="s">
        <v>264</v>
      </c>
      <c r="E16" s="1" t="s">
        <v>265</v>
      </c>
      <c r="F16" s="1" t="s">
        <v>266</v>
      </c>
      <c r="G16" s="1" t="s">
        <v>267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268</v>
      </c>
      <c r="B17" s="1">
        <v>0.0</v>
      </c>
      <c r="C17" s="1" t="s">
        <v>269</v>
      </c>
      <c r="D17" s="1" t="s">
        <v>270</v>
      </c>
      <c r="E17" s="1" t="s">
        <v>271</v>
      </c>
      <c r="F17" s="1" t="s">
        <v>272</v>
      </c>
      <c r="G17" s="1" t="s">
        <v>273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274</v>
      </c>
      <c r="B18" s="1">
        <v>0.0</v>
      </c>
      <c r="C18" s="1" t="s">
        <v>275</v>
      </c>
      <c r="D18" s="1" t="s">
        <v>276</v>
      </c>
      <c r="E18" s="1" t="s">
        <v>277</v>
      </c>
      <c r="F18" s="1" t="s">
        <v>278</v>
      </c>
      <c r="G18" s="1" t="s">
        <v>279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280</v>
      </c>
      <c r="B20" s="1">
        <v>0.0</v>
      </c>
      <c r="C20" s="1" t="s">
        <v>281</v>
      </c>
      <c r="D20" s="1" t="s">
        <v>282</v>
      </c>
      <c r="E20" s="1" t="s">
        <v>283</v>
      </c>
      <c r="F20" s="1" t="s">
        <v>284</v>
      </c>
      <c r="G20" s="1" t="s">
        <v>285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286</v>
      </c>
      <c r="B21" s="1">
        <v>0.0</v>
      </c>
      <c r="C21" s="1" t="s">
        <v>287</v>
      </c>
      <c r="D21" s="1" t="s">
        <v>288</v>
      </c>
      <c r="E21" s="1" t="s">
        <v>289</v>
      </c>
      <c r="F21" s="1" t="s">
        <v>290</v>
      </c>
      <c r="G21" s="1" t="s">
        <v>291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292</v>
      </c>
      <c r="B22" s="1">
        <v>0.0</v>
      </c>
      <c r="C22" s="1" t="s">
        <v>293</v>
      </c>
      <c r="D22" s="1" t="s">
        <v>294</v>
      </c>
      <c r="E22" s="1" t="s">
        <v>295</v>
      </c>
      <c r="F22" s="1" t="s">
        <v>296</v>
      </c>
      <c r="G22" s="1" t="s">
        <v>233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297</v>
      </c>
      <c r="B23" s="1">
        <v>0.0</v>
      </c>
      <c r="C23" s="1" t="s">
        <v>298</v>
      </c>
      <c r="D23" s="1" t="s">
        <v>299</v>
      </c>
      <c r="E23" s="1" t="s">
        <v>300</v>
      </c>
      <c r="F23" s="1" t="s">
        <v>301</v>
      </c>
      <c r="G23" s="1" t="s">
        <v>302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304</v>
      </c>
      <c r="B25" s="1" t="s">
        <v>305</v>
      </c>
      <c r="C25" s="1" t="s">
        <v>306</v>
      </c>
      <c r="D25" s="1" t="s">
        <v>307</v>
      </c>
      <c r="E25" s="1" t="s">
        <v>308</v>
      </c>
      <c r="F25" s="1" t="s">
        <v>309</v>
      </c>
      <c r="G25" s="1">
        <v>0.478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310</v>
      </c>
      <c r="B26" s="1" t="s">
        <v>306</v>
      </c>
      <c r="C26" s="1" t="s">
        <v>311</v>
      </c>
      <c r="D26" s="1" t="s">
        <v>312</v>
      </c>
      <c r="E26" s="1" t="s">
        <v>313</v>
      </c>
      <c r="F26" s="1" t="s">
        <v>314</v>
      </c>
      <c r="G26" s="1" t="s">
        <v>315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316</v>
      </c>
      <c r="B27" s="1" t="s">
        <v>317</v>
      </c>
      <c r="C27" s="1" t="s">
        <v>318</v>
      </c>
      <c r="D27" s="1" t="s">
        <v>319</v>
      </c>
      <c r="E27" s="1" t="s">
        <v>320</v>
      </c>
      <c r="F27" s="1" t="s">
        <v>321</v>
      </c>
      <c r="G27" s="1" t="s">
        <v>322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323</v>
      </c>
      <c r="B28" s="1">
        <v>0.0</v>
      </c>
      <c r="C28" s="1" t="s">
        <v>324</v>
      </c>
      <c r="D28" s="1" t="s">
        <v>325</v>
      </c>
      <c r="E28" s="1" t="s">
        <v>326</v>
      </c>
      <c r="F28" s="1" t="s">
        <v>327</v>
      </c>
      <c r="G28" s="1" t="s">
        <v>328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329</v>
      </c>
      <c r="B29" s="1">
        <v>0.0</v>
      </c>
      <c r="C29" s="1" t="s">
        <v>330</v>
      </c>
      <c r="D29" s="1" t="s">
        <v>331</v>
      </c>
      <c r="E29" s="1" t="s">
        <v>332</v>
      </c>
      <c r="F29" s="1" t="s">
        <v>333</v>
      </c>
      <c r="G29" s="1" t="s">
        <v>334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335</v>
      </c>
      <c r="B30" s="1">
        <v>0.0</v>
      </c>
      <c r="C30" s="1" t="s">
        <v>212</v>
      </c>
      <c r="D30" s="1" t="s">
        <v>336</v>
      </c>
      <c r="E30" s="1" t="s">
        <v>337</v>
      </c>
      <c r="F30" s="1" t="s">
        <v>338</v>
      </c>
      <c r="G30" s="1" t="s">
        <v>339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340</v>
      </c>
      <c r="B31" s="1">
        <v>0.0</v>
      </c>
      <c r="C31" s="1" t="s">
        <v>341</v>
      </c>
      <c r="D31" s="1">
        <v>4.779999999999999</v>
      </c>
      <c r="E31" s="1" t="s">
        <v>342</v>
      </c>
      <c r="F31" s="1" t="s">
        <v>343</v>
      </c>
      <c r="G31" s="1" t="s">
        <v>344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346</v>
      </c>
      <c r="B33" s="1" t="s">
        <v>347</v>
      </c>
      <c r="C33" s="1" t="s">
        <v>348</v>
      </c>
      <c r="D33" s="1" t="s">
        <v>349</v>
      </c>
      <c r="E33" s="1" t="s">
        <v>205</v>
      </c>
      <c r="F33" s="1" t="s">
        <v>350</v>
      </c>
      <c r="G33" s="1" t="s">
        <v>351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352</v>
      </c>
      <c r="B34" s="1" t="s">
        <v>353</v>
      </c>
      <c r="C34" s="1" t="s">
        <v>354</v>
      </c>
      <c r="D34" s="1" t="s">
        <v>355</v>
      </c>
      <c r="E34" s="1" t="s">
        <v>356</v>
      </c>
      <c r="F34" s="1" t="s">
        <v>357</v>
      </c>
      <c r="G34" s="1" t="s">
        <v>358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359</v>
      </c>
      <c r="B35" s="1" t="s">
        <v>360</v>
      </c>
      <c r="C35" s="1" t="s">
        <v>361</v>
      </c>
      <c r="D35" s="1" t="s">
        <v>362</v>
      </c>
      <c r="E35" s="1" t="s">
        <v>363</v>
      </c>
      <c r="F35" s="1" t="s">
        <v>364</v>
      </c>
      <c r="G35" s="1" t="s">
        <v>365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366</v>
      </c>
      <c r="B36" s="1" t="s">
        <v>367</v>
      </c>
      <c r="C36" s="1" t="s">
        <v>368</v>
      </c>
      <c r="D36" s="1" t="s">
        <v>369</v>
      </c>
      <c r="E36" s="1" t="s">
        <v>259</v>
      </c>
      <c r="F36" s="1" t="s">
        <v>370</v>
      </c>
      <c r="G36" s="1" t="s">
        <v>371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372</v>
      </c>
      <c r="B37" s="1" t="s">
        <v>373</v>
      </c>
      <c r="C37" s="1" t="s">
        <v>374</v>
      </c>
      <c r="D37" s="1" t="s">
        <v>375</v>
      </c>
      <c r="E37" s="1" t="s">
        <v>376</v>
      </c>
      <c r="F37" s="1" t="s">
        <v>377</v>
      </c>
      <c r="G37" s="1" t="s">
        <v>378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 t="s">
        <v>380</v>
      </c>
      <c r="C38" s="1" t="s">
        <v>381</v>
      </c>
      <c r="D38" s="1" t="s">
        <v>382</v>
      </c>
      <c r="E38" s="1" t="s">
        <v>383</v>
      </c>
      <c r="F38" s="1" t="s">
        <v>384</v>
      </c>
      <c r="G38" s="1" t="s">
        <v>385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386</v>
      </c>
      <c r="B39" s="1" t="s">
        <v>387</v>
      </c>
      <c r="C39" s="1" t="s">
        <v>388</v>
      </c>
      <c r="D39" s="1" t="s">
        <v>389</v>
      </c>
      <c r="E39" s="1" t="s">
        <v>390</v>
      </c>
      <c r="F39" s="1" t="s">
        <v>391</v>
      </c>
      <c r="G39" s="1" t="s">
        <v>392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393</v>
      </c>
      <c r="B40" s="1" t="s">
        <v>394</v>
      </c>
      <c r="C40" s="1" t="s">
        <v>395</v>
      </c>
      <c r="D40" s="1" t="s">
        <v>396</v>
      </c>
      <c r="E40" s="1" t="s">
        <v>397</v>
      </c>
      <c r="F40" s="1" t="s">
        <v>236</v>
      </c>
      <c r="G40" s="1" t="s">
        <v>398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399</v>
      </c>
      <c r="B41" s="1" t="s">
        <v>400</v>
      </c>
      <c r="C41" s="1" t="s">
        <v>401</v>
      </c>
      <c r="D41" s="1" t="s">
        <v>402</v>
      </c>
      <c r="E41" s="1" t="s">
        <v>403</v>
      </c>
      <c r="F41" s="1" t="s">
        <v>404</v>
      </c>
      <c r="G41" s="1" t="s">
        <v>405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406</v>
      </c>
      <c r="B42" s="1" t="s">
        <v>407</v>
      </c>
      <c r="C42" s="1" t="s">
        <v>408</v>
      </c>
      <c r="D42" s="1" t="s">
        <v>409</v>
      </c>
      <c r="E42" s="1" t="s">
        <v>410</v>
      </c>
      <c r="F42" s="1" t="s">
        <v>411</v>
      </c>
      <c r="G42" s="1" t="s">
        <v>412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413</v>
      </c>
      <c r="B43" s="1" t="s">
        <v>414</v>
      </c>
      <c r="C43" s="1" t="s">
        <v>415</v>
      </c>
      <c r="D43" s="1" t="s">
        <v>318</v>
      </c>
      <c r="E43" s="1" t="s">
        <v>416</v>
      </c>
      <c r="F43" s="1" t="s">
        <v>417</v>
      </c>
      <c r="G43" s="1" t="s">
        <v>418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419</v>
      </c>
      <c r="B44" s="1" t="s">
        <v>420</v>
      </c>
      <c r="C44" s="1" t="s">
        <v>421</v>
      </c>
      <c r="D44" s="1" t="s">
        <v>422</v>
      </c>
      <c r="E44" s="1" t="s">
        <v>423</v>
      </c>
      <c r="F44" s="1" t="s">
        <v>424</v>
      </c>
      <c r="G44" s="1" t="s">
        <v>425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427</v>
      </c>
      <c r="B46" s="1">
        <v>0.0</v>
      </c>
      <c r="C46" s="1" t="s">
        <v>428</v>
      </c>
      <c r="D46" s="1" t="s">
        <v>429</v>
      </c>
      <c r="E46" s="1" t="s">
        <v>430</v>
      </c>
      <c r="F46" s="1" t="s">
        <v>431</v>
      </c>
      <c r="G46" s="1" t="s">
        <v>432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433</v>
      </c>
      <c r="B47" s="1">
        <v>0.0</v>
      </c>
      <c r="C47" s="1" t="s">
        <v>434</v>
      </c>
      <c r="D47" s="1" t="s">
        <v>435</v>
      </c>
      <c r="E47" s="1" t="s">
        <v>436</v>
      </c>
      <c r="F47" s="1" t="s">
        <v>437</v>
      </c>
      <c r="G47" s="1" t="s">
        <v>438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439</v>
      </c>
      <c r="B48" s="1">
        <v>0.0</v>
      </c>
      <c r="C48" s="1" t="s">
        <v>440</v>
      </c>
      <c r="D48" s="1" t="s">
        <v>441</v>
      </c>
      <c r="E48" s="1" t="s">
        <v>442</v>
      </c>
      <c r="F48" s="1" t="s">
        <v>443</v>
      </c>
      <c r="G48" s="1" t="s">
        <v>444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445</v>
      </c>
      <c r="B49" s="1">
        <v>0.0</v>
      </c>
      <c r="C49" s="1" t="s">
        <v>446</v>
      </c>
      <c r="D49" s="1" t="s">
        <v>447</v>
      </c>
      <c r="E49" s="1" t="s">
        <v>448</v>
      </c>
      <c r="F49" s="1" t="s">
        <v>449</v>
      </c>
      <c r="G49" s="1" t="s">
        <v>450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451</v>
      </c>
      <c r="B50" s="1">
        <v>0.0</v>
      </c>
      <c r="C50" s="1" t="s">
        <v>446</v>
      </c>
      <c r="D50" s="1" t="s">
        <v>447</v>
      </c>
      <c r="E50" s="1" t="s">
        <v>448</v>
      </c>
      <c r="F50" s="1" t="s">
        <v>449</v>
      </c>
      <c r="G50" s="1" t="s">
        <v>450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452</v>
      </c>
      <c r="B51" s="1">
        <v>0.0</v>
      </c>
      <c r="C51" s="1" t="s">
        <v>453</v>
      </c>
      <c r="D51" s="1" t="s">
        <v>454</v>
      </c>
      <c r="E51" s="1" t="s">
        <v>455</v>
      </c>
      <c r="F51" s="1" t="s">
        <v>456</v>
      </c>
      <c r="G51" s="1" t="s">
        <v>457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458</v>
      </c>
      <c r="B52" s="1">
        <v>0.0</v>
      </c>
      <c r="C52" s="1" t="s">
        <v>453</v>
      </c>
      <c r="D52" s="1" t="s">
        <v>454</v>
      </c>
      <c r="E52" s="1" t="s">
        <v>455</v>
      </c>
      <c r="F52" s="1" t="s">
        <v>456</v>
      </c>
      <c r="G52" s="1" t="s">
        <v>457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459</v>
      </c>
      <c r="B53" s="1">
        <v>0.0</v>
      </c>
      <c r="C53" s="1" t="s">
        <v>460</v>
      </c>
      <c r="D53" s="1" t="s">
        <v>461</v>
      </c>
      <c r="E53" s="1" t="s">
        <v>462</v>
      </c>
      <c r="F53" s="1" t="s">
        <v>463</v>
      </c>
      <c r="G53" s="1" t="s">
        <v>464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465</v>
      </c>
      <c r="B54" s="1">
        <v>0.0</v>
      </c>
      <c r="C54" s="1" t="s">
        <v>453</v>
      </c>
      <c r="D54" s="1" t="s">
        <v>454</v>
      </c>
      <c r="E54" s="1" t="s">
        <v>466</v>
      </c>
      <c r="F54" s="1" t="s">
        <v>467</v>
      </c>
      <c r="G54" s="1" t="s">
        <v>468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469</v>
      </c>
      <c r="B55" s="1">
        <v>0.0</v>
      </c>
      <c r="C55" s="1" t="s">
        <v>470</v>
      </c>
      <c r="D55" s="1" t="s">
        <v>471</v>
      </c>
      <c r="E55" s="1" t="s">
        <v>472</v>
      </c>
      <c r="F55" s="1" t="s">
        <v>473</v>
      </c>
      <c r="G55" s="1" t="s">
        <v>474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475</v>
      </c>
      <c r="B56" s="1">
        <v>0.0</v>
      </c>
      <c r="C56" s="1" t="s">
        <v>476</v>
      </c>
      <c r="D56" s="1" t="s">
        <v>477</v>
      </c>
      <c r="E56" s="1" t="s">
        <v>478</v>
      </c>
      <c r="F56" s="1" t="s">
        <v>479</v>
      </c>
      <c r="G56" s="1" t="s">
        <v>480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481</v>
      </c>
      <c r="B57" s="1">
        <v>0.0</v>
      </c>
      <c r="C57" s="1" t="s">
        <v>482</v>
      </c>
      <c r="D57" s="1" t="s">
        <v>483</v>
      </c>
      <c r="E57" s="1" t="s">
        <v>484</v>
      </c>
      <c r="F57" s="1" t="s">
        <v>485</v>
      </c>
      <c r="G57" s="1" t="s">
        <v>486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487</v>
      </c>
      <c r="B58" s="1">
        <v>0.0</v>
      </c>
      <c r="C58" s="1" t="s">
        <v>488</v>
      </c>
      <c r="D58" s="1" t="s">
        <v>489</v>
      </c>
      <c r="E58" s="1" t="s">
        <v>490</v>
      </c>
      <c r="F58" s="1" t="s">
        <v>491</v>
      </c>
      <c r="G58" s="1" t="s">
        <v>492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493</v>
      </c>
      <c r="B59" s="1">
        <v>0.0</v>
      </c>
      <c r="C59" s="1" t="s">
        <v>494</v>
      </c>
      <c r="D59" s="1" t="s">
        <v>495</v>
      </c>
      <c r="E59" s="1" t="s">
        <v>496</v>
      </c>
      <c r="F59" s="1" t="s">
        <v>497</v>
      </c>
      <c r="G59" s="1" t="s">
        <v>498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499</v>
      </c>
      <c r="B60" s="1">
        <v>0.0</v>
      </c>
      <c r="C60" s="1" t="s">
        <v>494</v>
      </c>
      <c r="D60" s="1" t="s">
        <v>495</v>
      </c>
      <c r="E60" s="1" t="s">
        <v>500</v>
      </c>
      <c r="F60" s="1" t="s">
        <v>501</v>
      </c>
      <c r="G60" s="1" t="s">
        <v>502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503</v>
      </c>
      <c r="B61" s="1">
        <v>0.0</v>
      </c>
      <c r="C61" s="1" t="s">
        <v>504</v>
      </c>
      <c r="D61" s="1" t="s">
        <v>505</v>
      </c>
      <c r="E61" s="1" t="s">
        <v>506</v>
      </c>
      <c r="F61" s="1" t="s">
        <v>507</v>
      </c>
      <c r="G61" s="1" t="s">
        <v>508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509</v>
      </c>
      <c r="B62" s="1">
        <v>0.0</v>
      </c>
      <c r="C62" s="1" t="s">
        <v>510</v>
      </c>
      <c r="D62" s="1" t="s">
        <v>511</v>
      </c>
      <c r="E62" s="1" t="s">
        <v>512</v>
      </c>
      <c r="F62" s="1" t="s">
        <v>513</v>
      </c>
      <c r="G62" s="1" t="s">
        <v>514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515</v>
      </c>
      <c r="B63" s="1">
        <v>0.0</v>
      </c>
      <c r="C63" s="1">
        <v>0.0</v>
      </c>
      <c r="D63" s="1" t="s">
        <v>516</v>
      </c>
      <c r="E63" s="1" t="s">
        <v>517</v>
      </c>
      <c r="F63" s="1" t="s">
        <v>518</v>
      </c>
      <c r="G63" s="1" t="s">
        <v>519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520</v>
      </c>
      <c r="B64" s="1">
        <v>0.0</v>
      </c>
      <c r="C64" s="1">
        <v>0.0</v>
      </c>
      <c r="D64" s="1" t="s">
        <v>521</v>
      </c>
      <c r="E64" s="1" t="s">
        <v>522</v>
      </c>
      <c r="F64" s="1">
        <v>-11.472</v>
      </c>
      <c r="G64" s="1" t="s">
        <v>523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525</v>
      </c>
      <c r="B66" s="1">
        <v>0.0</v>
      </c>
      <c r="C66" s="1">
        <v>0.0</v>
      </c>
      <c r="D66" s="1" t="s">
        <v>526</v>
      </c>
      <c r="E66" s="1" t="s">
        <v>527</v>
      </c>
      <c r="F66" s="1" t="s">
        <v>528</v>
      </c>
      <c r="G66" s="1" t="s">
        <v>529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530</v>
      </c>
      <c r="B67" s="1">
        <v>0.0</v>
      </c>
      <c r="C67" s="1">
        <v>0.0</v>
      </c>
      <c r="D67" s="1" t="s">
        <v>531</v>
      </c>
      <c r="E67" s="1" t="s">
        <v>532</v>
      </c>
      <c r="F67" s="1" t="s">
        <v>533</v>
      </c>
      <c r="G67" s="1" t="s">
        <v>534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535</v>
      </c>
      <c r="B68" s="1">
        <v>0.0</v>
      </c>
      <c r="C68" s="1">
        <v>0.0</v>
      </c>
      <c r="D68" s="1" t="s">
        <v>536</v>
      </c>
      <c r="E68" s="1" t="s">
        <v>537</v>
      </c>
      <c r="F68" s="1" t="s">
        <v>538</v>
      </c>
      <c r="G68" s="1" t="s">
        <v>539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540</v>
      </c>
      <c r="B69" s="1">
        <v>0.0</v>
      </c>
      <c r="C69" s="1">
        <v>0.0</v>
      </c>
      <c r="D69" s="1" t="s">
        <v>541</v>
      </c>
      <c r="E69" s="1" t="s">
        <v>542</v>
      </c>
      <c r="F69" s="1" t="s">
        <v>543</v>
      </c>
      <c r="G69" s="1" t="s">
        <v>544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545</v>
      </c>
      <c r="B70" s="1">
        <v>0.0</v>
      </c>
      <c r="C70" s="1">
        <v>0.0</v>
      </c>
      <c r="D70" s="1" t="s">
        <v>541</v>
      </c>
      <c r="E70" s="1" t="s">
        <v>542</v>
      </c>
      <c r="F70" s="1" t="s">
        <v>543</v>
      </c>
      <c r="G70" s="1" t="s">
        <v>544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546</v>
      </c>
      <c r="B71" s="1">
        <v>0.0</v>
      </c>
      <c r="C71" s="1">
        <v>0.0</v>
      </c>
      <c r="D71" s="1" t="s">
        <v>547</v>
      </c>
      <c r="E71" s="1" t="s">
        <v>548</v>
      </c>
      <c r="F71" s="1" t="s">
        <v>549</v>
      </c>
      <c r="G71" s="1" t="s">
        <v>550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551</v>
      </c>
      <c r="B72" s="1">
        <v>0.0</v>
      </c>
      <c r="C72" s="1">
        <v>0.0</v>
      </c>
      <c r="D72" s="1" t="s">
        <v>547</v>
      </c>
      <c r="E72" s="1" t="s">
        <v>548</v>
      </c>
      <c r="F72" s="1" t="s">
        <v>549</v>
      </c>
      <c r="G72" s="1" t="s">
        <v>550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552</v>
      </c>
      <c r="B73" s="1">
        <v>0.0</v>
      </c>
      <c r="C73" s="1">
        <v>0.0</v>
      </c>
      <c r="D73" s="1" t="s">
        <v>553</v>
      </c>
      <c r="E73" s="1" t="s">
        <v>554</v>
      </c>
      <c r="F73" s="1" t="s">
        <v>555</v>
      </c>
      <c r="G73" s="1" t="s">
        <v>556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557</v>
      </c>
      <c r="B74" s="1">
        <v>0.0</v>
      </c>
      <c r="C74" s="1">
        <v>0.0</v>
      </c>
      <c r="D74" s="1" t="s">
        <v>547</v>
      </c>
      <c r="E74" s="1" t="s">
        <v>558</v>
      </c>
      <c r="F74" s="1" t="s">
        <v>559</v>
      </c>
      <c r="G74" s="1" t="s">
        <v>560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561</v>
      </c>
      <c r="B75" s="1">
        <v>0.0</v>
      </c>
      <c r="C75" s="1">
        <v>0.0</v>
      </c>
      <c r="D75" s="1" t="s">
        <v>562</v>
      </c>
      <c r="E75" s="1" t="s">
        <v>563</v>
      </c>
      <c r="F75" s="1" t="s">
        <v>564</v>
      </c>
      <c r="G75" s="1" t="s">
        <v>565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566</v>
      </c>
      <c r="B76" s="1">
        <v>0.0</v>
      </c>
      <c r="C76" s="1">
        <v>0.0</v>
      </c>
      <c r="D76" s="1" t="s">
        <v>567</v>
      </c>
      <c r="E76" s="1" t="s">
        <v>568</v>
      </c>
      <c r="F76" s="1" t="s">
        <v>569</v>
      </c>
      <c r="G76" s="1" t="s">
        <v>570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571</v>
      </c>
      <c r="B77" s="1">
        <v>0.0</v>
      </c>
      <c r="C77" s="1">
        <v>0.0</v>
      </c>
      <c r="D77" s="1" t="s">
        <v>572</v>
      </c>
      <c r="E77" s="1" t="s">
        <v>573</v>
      </c>
      <c r="F77" s="1" t="s">
        <v>574</v>
      </c>
      <c r="G77" s="1" t="s">
        <v>575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576</v>
      </c>
      <c r="B78" s="1">
        <v>0.0</v>
      </c>
      <c r="C78" s="1">
        <v>0.0</v>
      </c>
      <c r="D78" s="1" t="s">
        <v>181</v>
      </c>
      <c r="E78" s="1" t="s">
        <v>577</v>
      </c>
      <c r="F78" s="1" t="s">
        <v>578</v>
      </c>
      <c r="G78" s="1" t="s">
        <v>579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580</v>
      </c>
      <c r="B79" s="1">
        <v>0.0</v>
      </c>
      <c r="C79" s="1">
        <v>0.0</v>
      </c>
      <c r="D79" s="1" t="s">
        <v>581</v>
      </c>
      <c r="E79" s="1" t="s">
        <v>582</v>
      </c>
      <c r="F79" s="1" t="s">
        <v>583</v>
      </c>
      <c r="G79" s="1" t="s">
        <v>306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584</v>
      </c>
      <c r="B80" s="1">
        <v>0.0</v>
      </c>
      <c r="C80" s="1">
        <v>0.0</v>
      </c>
      <c r="D80" s="1" t="s">
        <v>581</v>
      </c>
      <c r="E80" s="1" t="s">
        <v>585</v>
      </c>
      <c r="F80" s="1" t="s">
        <v>586</v>
      </c>
      <c r="G80" s="1" t="s">
        <v>587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588</v>
      </c>
      <c r="B81" s="1">
        <v>0.0</v>
      </c>
      <c r="C81" s="1">
        <v>0.0</v>
      </c>
      <c r="D81" s="1" t="s">
        <v>589</v>
      </c>
      <c r="E81" s="1" t="s">
        <v>590</v>
      </c>
      <c r="F81" s="1" t="s">
        <v>591</v>
      </c>
      <c r="G81" s="1" t="s">
        <v>592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593</v>
      </c>
      <c r="B82" s="1">
        <v>0.0</v>
      </c>
      <c r="C82" s="1">
        <v>0.0</v>
      </c>
      <c r="D82" s="1" t="s">
        <v>594</v>
      </c>
      <c r="E82" s="1" t="s">
        <v>595</v>
      </c>
      <c r="F82" s="1" t="s">
        <v>596</v>
      </c>
      <c r="G82" s="1" t="s">
        <v>597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598</v>
      </c>
      <c r="B83" s="1">
        <v>0.0</v>
      </c>
      <c r="C83" s="1">
        <v>0.0</v>
      </c>
      <c r="D83" s="1">
        <v>0.0</v>
      </c>
      <c r="E83" s="1" t="s">
        <v>599</v>
      </c>
      <c r="F83" s="1" t="s">
        <v>600</v>
      </c>
      <c r="G83" s="1" t="s">
        <v>601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602</v>
      </c>
      <c r="B84" s="1">
        <v>0.0</v>
      </c>
      <c r="C84" s="1">
        <v>0.0</v>
      </c>
      <c r="D84" s="1">
        <v>0.0</v>
      </c>
      <c r="E84" s="1" t="s">
        <v>603</v>
      </c>
      <c r="F84" s="1" t="s">
        <v>604</v>
      </c>
      <c r="G84" s="1" t="s">
        <v>560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606</v>
      </c>
      <c r="B86" s="1">
        <v>0.0</v>
      </c>
      <c r="C86" s="1">
        <v>0.0</v>
      </c>
      <c r="D86" s="1">
        <v>0.0</v>
      </c>
      <c r="E86" s="1" t="s">
        <v>607</v>
      </c>
      <c r="F86" s="1" t="s">
        <v>608</v>
      </c>
      <c r="G86" s="1" t="s">
        <v>609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610</v>
      </c>
      <c r="B87" s="1">
        <v>0.0</v>
      </c>
      <c r="C87" s="1">
        <v>0.0</v>
      </c>
      <c r="D87" s="1">
        <v>0.0</v>
      </c>
      <c r="E87" s="1" t="s">
        <v>611</v>
      </c>
      <c r="F87" s="1" t="s">
        <v>612</v>
      </c>
      <c r="G87" s="1" t="s">
        <v>613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614</v>
      </c>
      <c r="B88" s="1">
        <v>0.0</v>
      </c>
      <c r="C88" s="1">
        <v>0.0</v>
      </c>
      <c r="D88" s="1">
        <v>0.0</v>
      </c>
      <c r="E88" s="1" t="s">
        <v>615</v>
      </c>
      <c r="F88" s="1" t="s">
        <v>616</v>
      </c>
      <c r="G88" s="1" t="s">
        <v>617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618</v>
      </c>
      <c r="B89" s="1">
        <v>0.0</v>
      </c>
      <c r="C89" s="1">
        <v>0.0</v>
      </c>
      <c r="D89" s="1">
        <v>0.0</v>
      </c>
      <c r="E89" s="1" t="s">
        <v>619</v>
      </c>
      <c r="F89" s="1" t="s">
        <v>620</v>
      </c>
      <c r="G89" s="1" t="s">
        <v>240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621</v>
      </c>
      <c r="B90" s="1">
        <v>0.0</v>
      </c>
      <c r="C90" s="1">
        <v>0.0</v>
      </c>
      <c r="D90" s="1">
        <v>0.0</v>
      </c>
      <c r="E90" s="1" t="s">
        <v>619</v>
      </c>
      <c r="F90" s="1" t="s">
        <v>620</v>
      </c>
      <c r="G90" s="1" t="s">
        <v>240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622</v>
      </c>
      <c r="B91" s="1">
        <v>0.0</v>
      </c>
      <c r="C91" s="1">
        <v>0.0</v>
      </c>
      <c r="D91" s="1">
        <v>0.0</v>
      </c>
      <c r="E91" s="1" t="s">
        <v>623</v>
      </c>
      <c r="F91" s="1" t="s">
        <v>624</v>
      </c>
      <c r="G91" s="1" t="s">
        <v>625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626</v>
      </c>
      <c r="B92" s="1">
        <v>0.0</v>
      </c>
      <c r="C92" s="1">
        <v>0.0</v>
      </c>
      <c r="D92" s="1">
        <v>0.0</v>
      </c>
      <c r="E92" s="1" t="s">
        <v>623</v>
      </c>
      <c r="F92" s="1" t="s">
        <v>624</v>
      </c>
      <c r="G92" s="1" t="s">
        <v>625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627</v>
      </c>
      <c r="B93" s="1">
        <v>0.0</v>
      </c>
      <c r="C93" s="1">
        <v>0.0</v>
      </c>
      <c r="D93" s="1">
        <v>0.0</v>
      </c>
      <c r="E93" s="1" t="s">
        <v>628</v>
      </c>
      <c r="F93" s="1" t="s">
        <v>629</v>
      </c>
      <c r="G93" s="1" t="s">
        <v>630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631</v>
      </c>
      <c r="B94" s="1">
        <v>0.0</v>
      </c>
      <c r="C94" s="1">
        <v>0.0</v>
      </c>
      <c r="D94" s="1">
        <v>0.0</v>
      </c>
      <c r="E94" s="1" t="s">
        <v>632</v>
      </c>
      <c r="F94" s="1" t="s">
        <v>633</v>
      </c>
      <c r="G94" s="1" t="s">
        <v>634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635</v>
      </c>
      <c r="B95" s="1">
        <v>0.0</v>
      </c>
      <c r="C95" s="1">
        <v>0.0</v>
      </c>
      <c r="D95" s="1">
        <v>0.0</v>
      </c>
      <c r="E95" s="1" t="s">
        <v>636</v>
      </c>
      <c r="F95" s="1" t="s">
        <v>637</v>
      </c>
      <c r="G95" s="1" t="s">
        <v>638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639</v>
      </c>
      <c r="B96" s="1">
        <v>0.0</v>
      </c>
      <c r="C96" s="1">
        <v>0.0</v>
      </c>
      <c r="D96" s="1">
        <v>0.0</v>
      </c>
      <c r="E96" s="1" t="s">
        <v>640</v>
      </c>
      <c r="F96" s="1" t="s">
        <v>641</v>
      </c>
      <c r="G96" s="1" t="s">
        <v>642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643</v>
      </c>
      <c r="B97" s="1">
        <v>0.0</v>
      </c>
      <c r="C97" s="1">
        <v>0.0</v>
      </c>
      <c r="D97" s="1">
        <v>0.0</v>
      </c>
      <c r="E97" s="1" t="s">
        <v>644</v>
      </c>
      <c r="F97" s="1" t="s">
        <v>645</v>
      </c>
      <c r="G97" s="1" t="s">
        <v>240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646</v>
      </c>
      <c r="B98" s="1">
        <v>0.0</v>
      </c>
      <c r="C98" s="1">
        <v>0.0</v>
      </c>
      <c r="D98" s="1">
        <v>0.0</v>
      </c>
      <c r="E98" s="1" t="s">
        <v>647</v>
      </c>
      <c r="F98" s="1" t="s">
        <v>648</v>
      </c>
      <c r="G98" s="1" t="s">
        <v>357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649</v>
      </c>
      <c r="B99" s="1">
        <v>0.0</v>
      </c>
      <c r="C99" s="1">
        <v>0.0</v>
      </c>
      <c r="D99" s="1">
        <v>0.0</v>
      </c>
      <c r="E99" s="1" t="s">
        <v>650</v>
      </c>
      <c r="F99" s="1" t="s">
        <v>651</v>
      </c>
      <c r="G99" s="1" t="s">
        <v>652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653</v>
      </c>
      <c r="B100" s="1">
        <v>0.0</v>
      </c>
      <c r="C100" s="1">
        <v>0.0</v>
      </c>
      <c r="D100" s="1">
        <v>0.0</v>
      </c>
      <c r="E100" s="1" t="s">
        <v>654</v>
      </c>
      <c r="F100" s="1" t="s">
        <v>655</v>
      </c>
      <c r="G100" s="1" t="s">
        <v>656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657</v>
      </c>
      <c r="B101" s="1">
        <v>0.0</v>
      </c>
      <c r="C101" s="1">
        <v>0.0</v>
      </c>
      <c r="D101" s="1">
        <v>0.0</v>
      </c>
      <c r="E101" s="1" t="s">
        <v>658</v>
      </c>
      <c r="F101" s="1" t="s">
        <v>659</v>
      </c>
      <c r="G101" s="1" t="s">
        <v>660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661</v>
      </c>
      <c r="B102" s="1">
        <v>0.0</v>
      </c>
      <c r="C102" s="1">
        <v>0.0</v>
      </c>
      <c r="D102" s="1">
        <v>0.0</v>
      </c>
      <c r="E102" s="1" t="s">
        <v>662</v>
      </c>
      <c r="F102" s="1" t="s">
        <v>663</v>
      </c>
      <c r="G102" s="1" t="s">
        <v>664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665</v>
      </c>
      <c r="B103" s="1">
        <v>0.0</v>
      </c>
      <c r="C103" s="1">
        <v>0.0</v>
      </c>
      <c r="D103" s="1">
        <v>0.0</v>
      </c>
      <c r="E103" s="1">
        <v>0.0</v>
      </c>
      <c r="F103" s="1" t="s">
        <v>666</v>
      </c>
      <c r="G103" s="1" t="s">
        <v>667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668</v>
      </c>
      <c r="B104" s="1">
        <v>0.0</v>
      </c>
      <c r="C104" s="1">
        <v>0.0</v>
      </c>
      <c r="D104" s="1">
        <v>0.0</v>
      </c>
      <c r="E104" s="1">
        <v>0.0</v>
      </c>
      <c r="F104" s="1" t="s">
        <v>669</v>
      </c>
      <c r="G104" s="1" t="s">
        <v>670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672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673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675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677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679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681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684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684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687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689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691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693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695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696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338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697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698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699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700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701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702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703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704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705</v>
      </c>
      <c r="C1" s="1" t="s">
        <v>706</v>
      </c>
      <c r="D1" s="1" t="s">
        <v>707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708</v>
      </c>
      <c r="B2" s="1" t="s">
        <v>709</v>
      </c>
      <c r="C2" s="1" t="s">
        <v>710</v>
      </c>
      <c r="D2" s="1" t="s">
        <v>711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712</v>
      </c>
      <c r="B3" s="1" t="s">
        <v>713</v>
      </c>
      <c r="C3" s="1" t="s">
        <v>714</v>
      </c>
      <c r="D3" s="1" t="s">
        <v>715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716</v>
      </c>
      <c r="B4" s="1" t="s">
        <v>717</v>
      </c>
      <c r="C4" s="1" t="s">
        <v>718</v>
      </c>
      <c r="D4" s="1" t="s">
        <v>719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712</v>
      </c>
      <c r="B5" s="1" t="s">
        <v>713</v>
      </c>
      <c r="C5" s="1" t="s">
        <v>720</v>
      </c>
      <c r="D5" s="1" t="s">
        <v>721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722</v>
      </c>
      <c r="B6" s="1" t="s">
        <v>723</v>
      </c>
      <c r="C6" s="1" t="s">
        <v>724</v>
      </c>
      <c r="D6" s="1" t="s">
        <v>725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726</v>
      </c>
      <c r="B7" s="1" t="s">
        <v>727</v>
      </c>
      <c r="C7" s="1" t="s">
        <v>728</v>
      </c>
      <c r="D7" s="1" t="s">
        <v>729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730</v>
      </c>
      <c r="B8" s="1" t="s">
        <v>731</v>
      </c>
      <c r="C8" s="1" t="s">
        <v>732</v>
      </c>
      <c r="D8" s="1" t="s">
        <v>733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734</v>
      </c>
      <c r="B9" s="1" t="s">
        <v>735</v>
      </c>
      <c r="C9" s="1" t="s">
        <v>736</v>
      </c>
      <c r="D9" s="1" t="s">
        <v>737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738</v>
      </c>
      <c r="B10" s="1" t="s">
        <v>739</v>
      </c>
      <c r="C10" s="1" t="s">
        <v>740</v>
      </c>
      <c r="D10" s="1" t="s">
        <v>741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742</v>
      </c>
      <c r="B11" s="1" t="s">
        <v>743</v>
      </c>
      <c r="C11" s="1" t="s">
        <v>744</v>
      </c>
      <c r="D11" s="1" t="s">
        <v>745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746</v>
      </c>
      <c r="B12" s="1" t="s">
        <v>747</v>
      </c>
      <c r="C12" s="1" t="s">
        <v>748</v>
      </c>
      <c r="D12" s="1" t="s">
        <v>749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750</v>
      </c>
      <c r="B13" s="1" t="s">
        <v>751</v>
      </c>
      <c r="C13" s="1" t="s">
        <v>752</v>
      </c>
      <c r="D13" s="1" t="s">
        <v>753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754</v>
      </c>
      <c r="B14" s="1" t="s">
        <v>755</v>
      </c>
      <c r="C14" s="1" t="s">
        <v>755</v>
      </c>
      <c r="D14" s="1" t="s">
        <v>756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757</v>
      </c>
      <c r="B15" s="1" t="s">
        <v>713</v>
      </c>
      <c r="C15" s="1" t="s">
        <v>713</v>
      </c>
      <c r="D15" s="1" t="s">
        <v>176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758</v>
      </c>
      <c r="B16" s="1" t="s">
        <v>713</v>
      </c>
      <c r="C16" s="1" t="s">
        <v>713</v>
      </c>
      <c r="D16" s="1" t="s">
        <v>759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760</v>
      </c>
      <c r="B17" s="1" t="s">
        <v>761</v>
      </c>
      <c r="C17" s="1" t="s">
        <v>762</v>
      </c>
      <c r="D17" s="1" t="s">
        <v>763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764</v>
      </c>
      <c r="B18" s="1" t="s">
        <v>713</v>
      </c>
      <c r="C18" s="1" t="s">
        <v>713</v>
      </c>
      <c r="D18" s="1" t="s">
        <v>765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766</v>
      </c>
      <c r="B19" s="1" t="s">
        <v>767</v>
      </c>
      <c r="C19" s="1" t="s">
        <v>768</v>
      </c>
      <c r="D19" s="1" t="s">
        <v>769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770</v>
      </c>
      <c r="B20" s="1" t="s">
        <v>771</v>
      </c>
      <c r="C20" s="1" t="s">
        <v>772</v>
      </c>
      <c r="D20" s="1" t="s">
        <v>773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774</v>
      </c>
      <c r="B21" s="1" t="s">
        <v>775</v>
      </c>
      <c r="C21" s="1" t="s">
        <v>776</v>
      </c>
      <c r="D21" s="1" t="s">
        <v>777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778</v>
      </c>
      <c r="B22" s="1" t="s">
        <v>779</v>
      </c>
      <c r="C22" s="1" t="s">
        <v>780</v>
      </c>
      <c r="D22" s="1" t="s">
        <v>781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782</v>
      </c>
      <c r="B23" s="1" t="s">
        <v>783</v>
      </c>
      <c r="C23" s="1" t="s">
        <v>784</v>
      </c>
      <c r="D23" s="1" t="s">
        <v>785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786</v>
      </c>
      <c r="B24" s="1" t="s">
        <v>787</v>
      </c>
      <c r="C24" s="1" t="s">
        <v>788</v>
      </c>
      <c r="D24" s="1" t="s">
        <v>789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790</v>
      </c>
      <c r="B25" s="1" t="s">
        <v>791</v>
      </c>
      <c r="C25" s="1" t="s">
        <v>791</v>
      </c>
      <c r="D25" s="1" t="s">
        <v>792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793</v>
      </c>
      <c r="B26" s="1" t="s">
        <v>794</v>
      </c>
      <c r="C26" s="1" t="s">
        <v>795</v>
      </c>
      <c r="D26" s="1" t="s">
        <v>796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797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798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799</v>
      </c>
      <c r="B4" s="1">
        <v>14.33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800</v>
      </c>
      <c r="B5" s="1">
        <v>14.35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801</v>
      </c>
      <c r="B6" s="1">
        <v>14.12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802</v>
      </c>
      <c r="B7" s="1">
        <v>14.4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803</v>
      </c>
      <c r="B8" s="1">
        <v>14.33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804</v>
      </c>
      <c r="B9" s="1">
        <v>14.35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805</v>
      </c>
      <c r="B10" s="1">
        <v>14.12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806</v>
      </c>
      <c r="B11" s="1">
        <v>14.4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807</v>
      </c>
      <c r="B12" s="1">
        <v>8.08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808</v>
      </c>
      <c r="B13" s="1">
        <v>9.751724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809</v>
      </c>
      <c r="B14" s="1">
        <v>395402.0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810</v>
      </c>
      <c r="B15" s="1">
        <v>395402.0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811</v>
      </c>
      <c r="B16" s="1">
        <v>339618.0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812</v>
      </c>
      <c r="B17" s="1">
        <v>428640.0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813</v>
      </c>
      <c r="B18" s="1">
        <v>428640.0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814</v>
      </c>
      <c r="B19" s="1">
        <v>900.0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815</v>
      </c>
      <c r="B20" s="1">
        <v>900.0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816</v>
      </c>
      <c r="B21" s="1">
        <v>1.744268032E9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817</v>
      </c>
      <c r="B22" s="1">
        <v>13.6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818</v>
      </c>
      <c r="B23" s="1">
        <v>16.8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819</v>
      </c>
      <c r="B24" s="1">
        <v>14.7592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820</v>
      </c>
      <c r="B25" s="1">
        <v>14.8956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821</v>
      </c>
      <c r="B26" s="1" t="s">
        <v>822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823</v>
      </c>
      <c r="B27" s="1" t="s">
        <v>824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825</v>
      </c>
      <c r="B28" s="1" t="s">
        <v>826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827</v>
      </c>
      <c r="B29" s="1" t="s">
        <v>828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829</v>
      </c>
      <c r="B30" s="1" t="s">
        <v>828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830</v>
      </c>
      <c r="B31" s="1" t="s">
        <v>831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832</v>
      </c>
      <c r="B32" s="1" t="s">
        <v>833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834</v>
      </c>
      <c r="B33" s="1">
        <v>1.706193E9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835</v>
      </c>
      <c r="B34" s="1" t="s">
        <v>836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837</v>
      </c>
      <c r="B35" s="1" t="s">
        <v>838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839</v>
      </c>
      <c r="B36" s="1" t="s">
        <v>840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841</v>
      </c>
      <c r="B37" s="1" t="s">
        <v>842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843</v>
      </c>
      <c r="B38" s="1">
        <v>-1.8E7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844</v>
      </c>
      <c r="B39" s="1">
        <v>14.14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845</v>
      </c>
      <c r="B40" s="1">
        <v>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846</v>
      </c>
      <c r="B41" s="1">
        <v>16.0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847</v>
      </c>
      <c r="B42" s="1">
        <v>16.0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848</v>
      </c>
      <c r="B43" s="1">
        <v>16.0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849</v>
      </c>
      <c r="B44" s="1" t="s">
        <v>850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851</v>
      </c>
      <c r="B45" s="1">
        <v>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9.559999999999999</v>
      </c>
      <c r="D3" s="1">
        <v>18.881</v>
      </c>
      <c r="E3" s="1">
        <v>-42.542</v>
      </c>
      <c r="F3" s="1">
        <v>-21.988</v>
      </c>
      <c r="G3" s="1">
        <v>28.441</v>
      </c>
      <c r="H3" s="1">
        <f>IF(G3*FORECAST(H2,B3:G3,B2:G2)&gt;0,FORECAST(H2,B3:G3,B2:G2),G3)*$X$1</f>
        <v>28.441</v>
      </c>
      <c r="I3" s="1">
        <f>IF(H3*FORECAST(I2,B3:H3,B2:H2)&gt;0,FORECAST(I2,B3:H3,B2:H2),H3)*$X$1</f>
        <v>14.71557143</v>
      </c>
      <c r="J3" s="1">
        <f>IF(I3*FORECAST(J2,B3:I3,B2:I2)&gt;0,FORECAST(J2,B3:I3,B2:I2),I3)*$X$1</f>
        <v>17.65185714</v>
      </c>
      <c r="K3" s="1">
        <f>IF(J3*FORECAST(K2,B3:J3,B2:J2)&gt;0,FORECAST(K2,B3:J3,B2:J2),J3)*$X$1</f>
        <v>20.58814286</v>
      </c>
      <c r="L3" s="1">
        <f>IF(K3*FORECAST(L2,B3:K3,B2:K2)&gt;0,FORECAST(L2,B3:K3,B2:K2),K3)*$X$1</f>
        <v>23.52442857</v>
      </c>
      <c r="M3" s="1">
        <f>IF(L3*FORECAST(M2,B3:L3,B2:L2)&gt;0,FORECAST(M2,B3:L3,B2:L2),L3)*$X$1</f>
        <v>26.46071429</v>
      </c>
      <c r="N3" s="1">
        <f>IF(M3*FORECAST(N2,B3:M3,B2:M2)&gt;0,FORECAST(N2,B3:M3,B2:M2),M3)*$X$1</f>
        <v>29.397</v>
      </c>
      <c r="O3" s="4">
        <f>IF(N3*FORECAST(O2,B3:N3,B2:N2)&gt;0,FORECAST(O2,B3:N3,B2:N2),N3)*$X$1</f>
        <v>32.33328571</v>
      </c>
      <c r="P3" s="4">
        <f>IF(O3*FORECAST(P2,B3:O3,B2:O2)&gt;0,FORECAST(P2,B3:O3,B2:O2),O3)*$X$1</f>
        <v>35.26957143</v>
      </c>
      <c r="Q3" s="4">
        <f>IF(P3*FORECAST(Q2,B3:P3,B2:P2)&gt;0,FORECAST(Q2,B3:P3,B2:P2),P3)*$X$1</f>
        <v>38.20585714</v>
      </c>
      <c r="R3" s="4">
        <f>IF(Q3*FORECAST(R2,B3:Q3,B2:Q2)&gt;0,FORECAST(R2,B3:Q3,B2:Q2),Q3)*$X$1</f>
        <v>41.14214286</v>
      </c>
      <c r="S3" s="4">
        <f>IF(R3*FORECAST(S2,B3:R3,B2:R2)&gt;0,FORECAST(S2,B3:R3,B2:R2),R3)*$X$1</f>
        <v>44.07842857</v>
      </c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-4.063</v>
      </c>
      <c r="C4" s="1">
        <v>-11.711</v>
      </c>
      <c r="D4" s="1">
        <v>-26.529</v>
      </c>
      <c r="E4" s="1">
        <v>-19.598</v>
      </c>
      <c r="F4" s="1">
        <v>17.447</v>
      </c>
      <c r="G4" s="1">
        <v>-9.081999999999999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853</v>
      </c>
      <c r="B5" s="1">
        <v>45.0</v>
      </c>
      <c r="C5" s="1">
        <v>45.0</v>
      </c>
      <c r="D5" s="1">
        <v>45.0</v>
      </c>
      <c r="E5" s="1">
        <v>50.0</v>
      </c>
      <c r="F5" s="1">
        <v>54.0</v>
      </c>
      <c r="G5" s="1">
        <v>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854</v>
      </c>
      <c r="L7" s="1">
        <f>IF(S3*FORECAST(S2,B3:S3,B2:S2)&gt;0,FORECAST(S2,B3:S3,B2:S2),R3)*$X$1 * (1+0.02)/(0.06-0.02)</f>
        <v>1123.999929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855</v>
      </c>
      <c r="L8" s="5">
        <f t="array" ref="L8">NPV(0.06,I3:S3)</f>
        <v>218.4487264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856</v>
      </c>
      <c r="L9" s="5">
        <f t="array" ref="L9">NPV(0.06,I16:S16)</f>
        <v>592.1091409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857</v>
      </c>
      <c r="L10" s="5">
        <f>L8 + L9</f>
        <v>810.5578673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-9.081999999999999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858</v>
      </c>
      <c r="L12" s="5">
        <f>L10 - L11</f>
        <v>819.6398673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859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15.17851606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(1+0.02)/(0.06-0.02)</f>
        <v>1123.999929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1.912</v>
      </c>
      <c r="C3" s="1">
        <v>3.107</v>
      </c>
      <c r="D3" s="1">
        <v>7.648</v>
      </c>
      <c r="E3" s="1">
        <v>10.994</v>
      </c>
      <c r="F3" s="1">
        <v>1.673</v>
      </c>
      <c r="G3" s="1">
        <v>7.887</v>
      </c>
      <c r="H3" s="1">
        <f>IF(G3*FORECAST(H2,B3:G3,B2:G2)&gt;0,FORECAST(H2,B3:G3,B2:G2),G3)*$X$1</f>
        <v>8.428733333</v>
      </c>
      <c r="I3" s="1">
        <f>IF(H3*FORECAST(I2,B3:H3,B2:H2)&gt;0,FORECAST(I2,B3:H3,B2:H2),H3)*$X$1</f>
        <v>9.254990476</v>
      </c>
      <c r="J3" s="1">
        <f>IF(I3*FORECAST(J2,B3:I3,B2:I2)&gt;0,FORECAST(J2,B3:I3,B2:I2),I3)*$X$1</f>
        <v>10.08124762</v>
      </c>
      <c r="K3" s="1">
        <f>IF(J3*FORECAST(K2,B3:J3,B2:J2)&gt;0,FORECAST(K2,B3:J3,B2:J2),J3)*$X$1</f>
        <v>10.90750476</v>
      </c>
      <c r="L3" s="1">
        <f>IF(K3*FORECAST(L2,B3:K3,B2:K2)&gt;0,FORECAST(L2,B3:K3,B2:K2),K3)*$X$1</f>
        <v>11.7337619</v>
      </c>
      <c r="M3" s="1">
        <f>IF(L3*FORECAST(M2,B3:L3,B2:L2)&gt;0,FORECAST(M2,B3:L3,B2:L2),L3)*$X$1</f>
        <v>12.56001905</v>
      </c>
      <c r="N3" s="1">
        <f>IF(M3*FORECAST(N2,B3:M3,B2:M2)&gt;0,FORECAST(N2,B3:M3,B2:M2),M3)*$X$1</f>
        <v>13.38627619</v>
      </c>
      <c r="O3" s="4">
        <f>IF(N3*FORECAST(O2,B3:N3,B2:N2)&gt;0,FORECAST(O2,B3:N3,B2:N2),N3)*$X$1</f>
        <v>14.21253333</v>
      </c>
      <c r="P3" s="4">
        <f>IF(O3*FORECAST(P2,B3:O3,B2:O2)&gt;0,FORECAST(P2,B3:O3,B2:O2),O3)*$X$1</f>
        <v>15.03879048</v>
      </c>
      <c r="Q3" s="4">
        <f>IF(P3*FORECAST(Q2,B3:P3,B2:P2)&gt;0,FORECAST(Q2,B3:P3,B2:P2),P3)*$X$1</f>
        <v>15.86504762</v>
      </c>
      <c r="R3" s="4">
        <f>IF(Q3*FORECAST(R2,B3:Q3,B2:Q2)&gt;0,FORECAST(R2,B3:Q3,B2:Q2),Q3)*$X$1</f>
        <v>16.69130476</v>
      </c>
      <c r="S3" s="4">
        <f>IF(R3*FORECAST(S2,B3:R3,B2:R2)&gt;0,FORECAST(S2,B3:R3,B2:R2),R3)*$X$1</f>
        <v>17.5175619</v>
      </c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-4.063</v>
      </c>
      <c r="C4" s="1">
        <v>-11.711</v>
      </c>
      <c r="D4" s="1">
        <v>-26.529</v>
      </c>
      <c r="E4" s="1">
        <v>-19.598</v>
      </c>
      <c r="F4" s="1">
        <v>17.447</v>
      </c>
      <c r="G4" s="1">
        <v>-9.081999999999999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853</v>
      </c>
      <c r="B5" s="1">
        <v>45.0</v>
      </c>
      <c r="C5" s="1">
        <v>45.0</v>
      </c>
      <c r="D5" s="1">
        <v>45.0</v>
      </c>
      <c r="E5" s="1">
        <v>50.0</v>
      </c>
      <c r="F5" s="1">
        <v>54.0</v>
      </c>
      <c r="G5" s="1">
        <v>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854</v>
      </c>
      <c r="L7" s="1">
        <f>IF(S3*FORECAST(S2,B3:S3,B2:S2)&gt;0,FORECAST(S2,B3:S3,B2:S2),R3)*$X$1 * (1+0.02)/(0.06-0.02)</f>
        <v>446.6978286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855</v>
      </c>
      <c r="L8" s="5">
        <f t="array" ref="L8">NPV(0.06,I3:S3)</f>
        <v>101.8046981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856</v>
      </c>
      <c r="L9" s="5">
        <f t="array" ref="L9">NPV(0.06,I16:S16)</f>
        <v>235.3148437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857</v>
      </c>
      <c r="L10" s="5">
        <f>L8 + L9</f>
        <v>337.1195418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-9.081999999999999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858</v>
      </c>
      <c r="L12" s="5">
        <f>L10 - L11</f>
        <v>346.2015418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859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6.411139664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(1+0.02)/(0.06-0.02)</f>
        <v>446.6978286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