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<sst xmlns="http://schemas.openxmlformats.org/spreadsheetml/2006/main" count="1165" uniqueCount="999">
  <si>
    <t>ticker</t>
  </si>
  <si>
    <t>NYXH</t>
  </si>
  <si>
    <t>nombre</t>
  </si>
  <si>
    <t>NYXOAH SA</t>
  </si>
  <si>
    <t>empresa</t>
  </si>
  <si>
    <t>Advanced Medical Equipment &amp; Technology</t>
  </si>
  <si>
    <t>Open</t>
  </si>
  <si>
    <t>Target Price</t>
  </si>
  <si>
    <t>Upside</t>
  </si>
  <si>
    <t>-757.27%</t>
  </si>
  <si>
    <t>Country</t>
  </si>
  <si>
    <t>Belgium</t>
  </si>
  <si>
    <t>Market Cap</t>
  </si>
  <si>
    <t>Book Value</t>
  </si>
  <si>
    <t>Pe ratio</t>
  </si>
  <si>
    <t>Dividend Ratio</t>
  </si>
  <si>
    <t>No encontrado</t>
  </si>
  <si>
    <t>Net Debt Growth</t>
  </si>
  <si>
    <t>-60.00%</t>
  </si>
  <si>
    <t>Total Assets Growth</t>
  </si>
  <si>
    <t>-35.29%</t>
  </si>
  <si>
    <t>Net Property, Plant and Equipment Growth</t>
  </si>
  <si>
    <t>5.88%</t>
  </si>
  <si>
    <t>EBITDA Growth</t>
  </si>
  <si>
    <t>106.98%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</si>
  <si>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</si>
  <si>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</si>
  <si>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</si>
  <si>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</si>
  <si>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</si>
  <si>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</si>
  <si>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</si>
  <si>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</si>
  <si>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</si>
  <si>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</si>
  <si>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</si>
  <si>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</si>
  <si>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</si>
  <si>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</si>
  <si>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</si>
  <si>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</si>
  <si>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</si>
  <si>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</si>
  <si>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</si>
  <si>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</si>
  <si>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</si>
  <si>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</si>
  <si>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</si>
  <si>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</si>
  <si>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</si>
  <si>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</si>
  <si>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</si>
  <si>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</si>
  <si>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</si>
  <si>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</si>
  <si>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</si>
  <si>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</si>
  <si>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</si>
  <si>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</si>
  <si>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</si>
  <si>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</si>
  <si>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</si>
  <si>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</si>
  <si>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</si>
  <si>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</si>
  <si>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</si>
  <si>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</si>
  <si>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</si>
  <si>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</si>
  <si>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</si>
  <si>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</si>
  <si>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</si>
  <si>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</si>
  <si>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</si>
  <si>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</si>
  <si>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</si>
  <si>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</si>
  <si>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</si>
  <si>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</si>
  <si>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</si>
  <si>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</si>
  <si>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</si>
  <si>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</si>
  <si>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</si>
  <si>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</si>
  <si>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</si>
  <si>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</si>
  <si>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</si>
  <si>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</si>
  <si>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</si>
  <si>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</si>
  <si>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</si>
  <si>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</si>
  <si>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</si>
  <si>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</si>
  <si>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</si>
  <si>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</si>
  <si>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</si>
  <si>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</si>
  <si>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</si>
  <si>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</si>
  <si>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</si>
  <si>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</si>
  <si>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</si>
  <si>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</t>
  </si>
  <si>
    <t>0.85</t>
  </si>
  <si>
    <t>0.31</t>
  </si>
  <si>
    <t>4.4</t>
  </si>
  <si>
    <t>5.77</t>
  </si>
  <si>
    <t>4.66</t>
  </si>
  <si>
    <t>3.42</t>
  </si>
  <si>
    <t>Tangible Book Value</t>
  </si>
  <si>
    <t>Tangible Book Value Per Share</t>
  </si>
  <si>
    <t>0.28</t>
  </si>
  <si>
    <t>4.37</t>
  </si>
  <si>
    <t>5.75</t>
  </si>
  <si>
    <t>4.64</t>
  </si>
  <si>
    <t>3.4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</si>
  <si>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</si>
  <si>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</si>
  <si>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</si>
  <si>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</si>
  <si>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</si>
  <si>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</si>
  <si>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</si>
  <si>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</si>
  <si>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</si>
  <si>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</si>
  <si>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42.5</t>
  </si>
  <si>
    <t>71.9</t>
  </si>
  <si>
    <t>105.8</t>
  </si>
  <si>
    <t>137.5</t>
  </si>
  <si>
    <t>146.8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</si>
  <si>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</si>
  <si>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</si>
  <si>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</si>
  <si>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</si>
  <si>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</si>
  <si>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</si>
  <si>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</si>
  <si>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</si>
  <si>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</si>
  <si>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</si>
  <si>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</si>
  <si>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</si>
  <si>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</si>
  <si>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</si>
  <si>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</si>
  <si>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</si>
  <si>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</si>
  <si>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</si>
  <si>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</si>
  <si>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</si>
  <si>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</si>
  <si>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</si>
  <si>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</si>
  <si>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</si>
  <si>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-0.91</t>
  </si>
  <si>
    <t>-0.74</t>
  </si>
  <si>
    <t>-0.49</t>
  </si>
  <si>
    <t>-0.68</t>
  </si>
  <si>
    <t>-1.16</t>
  </si>
  <si>
    <t>-1.21</t>
  </si>
  <si>
    <t>-1.55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</si>
  <si>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</si>
  <si>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</si>
  <si>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</si>
  <si>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</si>
  <si>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</si>
  <si>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</si>
  <si>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-0.56</t>
  </si>
  <si>
    <t>-0.47</t>
  </si>
  <si>
    <t>-0.3</t>
  </si>
  <si>
    <t>-0.42</t>
  </si>
  <si>
    <t>-0.65</t>
  </si>
  <si>
    <t>-0.73</t>
  </si>
  <si>
    <t>Normalized Diluted EPS</t>
  </si>
  <si>
    <t>EBITDA</t>
  </si>
  <si>
    <t>EBITA</t>
  </si>
  <si>
    <t>EBIT</t>
  </si>
  <si>
    <t>EBITDAR</t>
  </si>
  <si>
    <t>Effective Tax Rate - (Ratio)</t>
  </si>
  <si>
    <t>-0.36</t>
  </si>
  <si>
    <t>1.01</t>
  </si>
  <si>
    <t>-0.97</t>
  </si>
  <si>
    <t>-0.77</t>
  </si>
  <si>
    <t>-12.09</t>
  </si>
  <si>
    <t>-3.89</t>
  </si>
  <si>
    <t>3.24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</si>
  <si>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</si>
  <si>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</si>
  <si>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</si>
  <si>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</si>
  <si>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</si>
  <si>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</si>
  <si>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</si>
  <si>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</si>
  <si>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</si>
  <si>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</si>
  <si>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</si>
  <si>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</si>
  <si>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</si>
  <si>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</si>
  <si>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</si>
  <si>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-36.84</t>
  </si>
  <si>
    <t>-24.55</t>
  </si>
  <si>
    <t>-10.85</t>
  </si>
  <si>
    <t>-11.51</t>
  </si>
  <si>
    <t>-12.82</t>
  </si>
  <si>
    <t>-20.86</t>
  </si>
  <si>
    <t>Return on Total Capital</t>
  </si>
  <si>
    <t>-41.17</t>
  </si>
  <si>
    <t>-28.5</t>
  </si>
  <si>
    <t>-11.72</t>
  </si>
  <si>
    <t>-12.19</t>
  </si>
  <si>
    <t>-13.89</t>
  </si>
  <si>
    <t>-23.21</t>
  </si>
  <si>
    <t>Return On Equity %</t>
  </si>
  <si>
    <t>-121.21</t>
  </si>
  <si>
    <t>-102.42</t>
  </si>
  <si>
    <t>-24.6</t>
  </si>
  <si>
    <t>-22.47</t>
  </si>
  <si>
    <t>-23.22</t>
  </si>
  <si>
    <t>-39.58</t>
  </si>
  <si>
    <t>Return on Common Equity</t>
  </si>
  <si>
    <t>-24.94</t>
  </si>
  <si>
    <t>Margin Analysis</t>
  </si>
  <si>
    <t>Gross Profit Margin %</t>
  </si>
  <si>
    <t>-788.41</t>
  </si>
  <si>
    <t>-618.9</t>
  </si>
  <si>
    <t>62.71</t>
  </si>
  <si>
    <t>61.91</t>
  </si>
  <si>
    <t>SG&amp;A Margin</t>
  </si>
  <si>
    <t>611.38</t>
  </si>
  <si>
    <t>498.78</t>
  </si>
  <si>
    <t>EBITDA Margin %</t>
  </si>
  <si>
    <t>EBITA Margin %</t>
  </si>
  <si>
    <t>EBIT Margin %</t>
  </si>
  <si>
    <t>Income From Continuing Operations Margin %</t>
  </si>
  <si>
    <t>-993.84</t>
  </si>
  <si>
    <t>Net Income Margin %</t>
  </si>
  <si>
    <t>Net Avail. For Common Margin %</t>
  </si>
  <si>
    <t>Normalized Net Income Margin</t>
  </si>
  <si>
    <t>-609.11</t>
  </si>
  <si>
    <t>-641.92</t>
  </si>
  <si>
    <t>Levered Free Cash Flow Margin</t>
  </si>
  <si>
    <t>-903.44</t>
  </si>
  <si>
    <t>-922.09</t>
  </si>
  <si>
    <t>Unlevered Free Cash Flow Margin</t>
  </si>
  <si>
    <t>-898.63</t>
  </si>
  <si>
    <t>-918.97</t>
  </si>
  <si>
    <t>Asset Turnover</t>
  </si>
  <si>
    <t>0.01</t>
  </si>
  <si>
    <t>0.02</t>
  </si>
  <si>
    <t>0.03</t>
  </si>
  <si>
    <t>Fixed Assets Turnover</t>
  </si>
  <si>
    <t>0.18</t>
  </si>
  <si>
    <t>0.57</t>
  </si>
  <si>
    <t>0.64</t>
  </si>
  <si>
    <t>Receivables Turnover (Average Receivables)</t>
  </si>
  <si>
    <t>3.65</t>
  </si>
  <si>
    <t>2.06</t>
  </si>
  <si>
    <t>Inventory Turnover (Average Inventory)</t>
  </si>
  <si>
    <t>30.55</t>
  </si>
  <si>
    <t>1.87</t>
  </si>
  <si>
    <t>0.79</t>
  </si>
  <si>
    <t>Short Term Liquidity</t>
  </si>
  <si>
    <t>Current Ratio</t>
  </si>
  <si>
    <t>6.11</t>
  </si>
  <si>
    <t>8.77</t>
  </si>
  <si>
    <t>2.23</t>
  </si>
  <si>
    <t>14.7</t>
  </si>
  <si>
    <t>12.1</t>
  </si>
  <si>
    <t>6.72</t>
  </si>
  <si>
    <t>4.73</t>
  </si>
  <si>
    <t>Quick Ratio</t>
  </si>
  <si>
    <t>1.92</t>
  </si>
  <si>
    <t>14.67</t>
  </si>
  <si>
    <t>11.93</t>
  </si>
  <si>
    <t>6.58</t>
  </si>
  <si>
    <t>4.39</t>
  </si>
  <si>
    <t>Operating Cash Flow to Current Liabilities</t>
  </si>
  <si>
    <t>-4.74</t>
  </si>
  <si>
    <t>-4.07</t>
  </si>
  <si>
    <t>-1.67</t>
  </si>
  <si>
    <t>-1.1</t>
  </si>
  <si>
    <t>-2.19</t>
  </si>
  <si>
    <t>-1.93</t>
  </si>
  <si>
    <t>-3.1</t>
  </si>
  <si>
    <t>Days Sales Outstanding (Average Receivables)</t>
  </si>
  <si>
    <t>99.95</t>
  </si>
  <si>
    <t>177.17</t>
  </si>
  <si>
    <t>Days Outstanding Inventory (Average Inventory)</t>
  </si>
  <si>
    <t>11.95</t>
  </si>
  <si>
    <t>194.88</t>
  </si>
  <si>
    <t>462.53</t>
  </si>
  <si>
    <t>Average Days Payable Outstanding</t>
  </si>
  <si>
    <t>153.11</t>
  </si>
  <si>
    <t>529.88</t>
  </si>
  <si>
    <t>147.48</t>
  </si>
  <si>
    <t>972.03</t>
  </si>
  <si>
    <t>497.2</t>
  </si>
  <si>
    <t>Cash Conversion Cycle (Average Days)</t>
  </si>
  <si>
    <t>-677.21</t>
  </si>
  <si>
    <t>142.5</t>
  </si>
  <si>
    <t>Long Term Solvency</t>
  </si>
  <si>
    <t>Total Debt/Equity</t>
  </si>
  <si>
    <t>116.28</t>
  </si>
  <si>
    <t>55.62</t>
  </si>
  <si>
    <t>231.59</t>
  </si>
  <si>
    <t>11.87</t>
  </si>
  <si>
    <t>7.86</t>
  </si>
  <si>
    <t>9.88</t>
  </si>
  <si>
    <t>12.96</t>
  </si>
  <si>
    <t>Total Debt / Total Capital</t>
  </si>
  <si>
    <t>53.76</t>
  </si>
  <si>
    <t>35.74</t>
  </si>
  <si>
    <t>69.84</t>
  </si>
  <si>
    <t>10.61</t>
  </si>
  <si>
    <t>7.28</t>
  </si>
  <si>
    <t>8.99</t>
  </si>
  <si>
    <t>11.47</t>
  </si>
  <si>
    <t>LT Debt/Equity</t>
  </si>
  <si>
    <t>107.55</t>
  </si>
  <si>
    <t>52.86</t>
  </si>
  <si>
    <t>212.25</t>
  </si>
  <si>
    <t>10.75</t>
  </si>
  <si>
    <t>7.09</t>
  </si>
  <si>
    <t>8.95</t>
  </si>
  <si>
    <t>11.72</t>
  </si>
  <si>
    <t>Long-Term Debt / Total Capital</t>
  </si>
  <si>
    <t>49.73</t>
  </si>
  <si>
    <t>33.97</t>
  </si>
  <si>
    <t>64.01</t>
  </si>
  <si>
    <t>9.61</t>
  </si>
  <si>
    <t>6.57</t>
  </si>
  <si>
    <t>8.15</t>
  </si>
  <si>
    <t>10.38</t>
  </si>
  <si>
    <t>Total Liabilities / Total Assets</t>
  </si>
  <si>
    <t>59.38</t>
  </si>
  <si>
    <t>41.85</t>
  </si>
  <si>
    <t>75.56</t>
  </si>
  <si>
    <t>14.81</t>
  </si>
  <si>
    <t>17.63</t>
  </si>
  <si>
    <t>21.05</t>
  </si>
  <si>
    <t>EBIT / Interest Expense</t>
  </si>
  <si>
    <t>-274.14</t>
  </si>
  <si>
    <t>-130.32</t>
  </si>
  <si>
    <t>-56.69</t>
  </si>
  <si>
    <t>-67.98</t>
  </si>
  <si>
    <t>-137.13</t>
  </si>
  <si>
    <t>-207.84</t>
  </si>
  <si>
    <t>EBITDA / Interest Expense</t>
  </si>
  <si>
    <t>-271.78</t>
  </si>
  <si>
    <t>-292.72</t>
  </si>
  <si>
    <t>-121.66</t>
  </si>
  <si>
    <t>-53.56</t>
  </si>
  <si>
    <t>-65.85</t>
  </si>
  <si>
    <t>-132.23</t>
  </si>
  <si>
    <t>-201.21</t>
  </si>
  <si>
    <t>(EBITDA - Capex) / Interest Expense</t>
  </si>
  <si>
    <t>-274.24</t>
  </si>
  <si>
    <t>-295.38</t>
  </si>
  <si>
    <t>-122.68</t>
  </si>
  <si>
    <t>-56.39</t>
  </si>
  <si>
    <t>-69.65</t>
  </si>
  <si>
    <t>-135.97</t>
  </si>
  <si>
    <t>-212.73</t>
  </si>
  <si>
    <t>Total Debt / EBITDA</t>
  </si>
  <si>
    <t>-0.52</t>
  </si>
  <si>
    <t>-0.69</t>
  </si>
  <si>
    <t>-1.41</t>
  </si>
  <si>
    <t>-1.09</t>
  </si>
  <si>
    <t>-0.46</t>
  </si>
  <si>
    <t>-0.38</t>
  </si>
  <si>
    <t>-0.29</t>
  </si>
  <si>
    <t>Net Debt / EBITDA</t>
  </si>
  <si>
    <t>0.48</t>
  </si>
  <si>
    <t>1.29</t>
  </si>
  <si>
    <t>-0.45</t>
  </si>
  <si>
    <t>7.62</t>
  </si>
  <si>
    <t>4.87</t>
  </si>
  <si>
    <t>2.65</t>
  </si>
  <si>
    <t>1.03</t>
  </si>
  <si>
    <t>Total Debt / (EBITDA - Capex)</t>
  </si>
  <si>
    <t>-1.4</t>
  </si>
  <si>
    <t>-1.03</t>
  </si>
  <si>
    <t>-0.43</t>
  </si>
  <si>
    <t>-0.37</t>
  </si>
  <si>
    <t>-0.28</t>
  </si>
  <si>
    <t>Net Debt / (EBITDA - Capex)</t>
  </si>
  <si>
    <t>1.28</t>
  </si>
  <si>
    <t>7.23</t>
  </si>
  <si>
    <t>4.61</t>
  </si>
  <si>
    <t>2.57</t>
  </si>
  <si>
    <t>0.98</t>
  </si>
  <si>
    <t>Growth Over Prior Year</t>
  </si>
  <si>
    <t>Total Revenues, 1 Yr. Growth %</t>
  </si>
  <si>
    <t>261.97</t>
  </si>
  <si>
    <t>40.99</t>
  </si>
  <si>
    <t>Gross Profit, 1 Yr. Growth %</t>
  </si>
  <si>
    <t>25.97</t>
  </si>
  <si>
    <t>-55.08</t>
  </si>
  <si>
    <t>-28.04</t>
  </si>
  <si>
    <t>869.3</t>
  </si>
  <si>
    <t>252.28</t>
  </si>
  <si>
    <t>39.19</t>
  </si>
  <si>
    <t>EBITDA, 1 Yr. Growth %</t>
  </si>
  <si>
    <t>-15.58</t>
  </si>
  <si>
    <t>-24.42</t>
  </si>
  <si>
    <t>45.17</t>
  </si>
  <si>
    <t>135.07</t>
  </si>
  <si>
    <t>23.39</t>
  </si>
  <si>
    <t>38.65</t>
  </si>
  <si>
    <t>EBITA, 1 Yr. Growth %</t>
  </si>
  <si>
    <t>-15.37</t>
  </si>
  <si>
    <t>-24.09</t>
  </si>
  <si>
    <t>45.48</t>
  </si>
  <si>
    <t>133.43</t>
  </si>
  <si>
    <t>23.88</t>
  </si>
  <si>
    <t>38.83</t>
  </si>
  <si>
    <t>EBIT, 1 Yr. Growth %</t>
  </si>
  <si>
    <t>133.8</t>
  </si>
  <si>
    <t>23.84</t>
  </si>
  <si>
    <t>38.78</t>
  </si>
  <si>
    <t>Earnings From Cont. Operations, 1 Yr. Growth %</t>
  </si>
  <si>
    <t>-12.46</t>
  </si>
  <si>
    <t>-20.09</t>
  </si>
  <si>
    <t>44.84</t>
  </si>
  <si>
    <t>125.55</t>
  </si>
  <si>
    <t>13.06</t>
  </si>
  <si>
    <t>38.39</t>
  </si>
  <si>
    <t>Net Income, 1 Yr. Growth %</t>
  </si>
  <si>
    <t>Normalized Net Income, 1 Yr. Growth %</t>
  </si>
  <si>
    <t>-11.24</t>
  </si>
  <si>
    <t>-21.66</t>
  </si>
  <si>
    <t>44.94</t>
  </si>
  <si>
    <t>102.76</t>
  </si>
  <si>
    <t>21.99</t>
  </si>
  <si>
    <t>48.58</t>
  </si>
  <si>
    <t>Diluted EPS Before Extra, 1 Yr. Growth %</t>
  </si>
  <si>
    <t>-18.31</t>
  </si>
  <si>
    <t>-34.1</t>
  </si>
  <si>
    <t>19.15</t>
  </si>
  <si>
    <t>71.49</t>
  </si>
  <si>
    <t>4.17</t>
  </si>
  <si>
    <t>27.76</t>
  </si>
  <si>
    <t>Accounts Receivable, 1 Yr. Growth %</t>
  </si>
  <si>
    <t>39.13</t>
  </si>
  <si>
    <t>-6.25</t>
  </si>
  <si>
    <t>547.35</t>
  </si>
  <si>
    <t>88.52</t>
  </si>
  <si>
    <t>Inventory, 1 Yr. Growth %</t>
  </si>
  <si>
    <t>529.09</t>
  </si>
  <si>
    <t>154.91</t>
  </si>
  <si>
    <t>275.85</t>
  </si>
  <si>
    <t>Net Property, Plant and Equip., 1 Yr. Growth %</t>
  </si>
  <si>
    <t>-7.05</t>
  </si>
  <si>
    <t>304.66</t>
  </si>
  <si>
    <t>187.9</t>
  </si>
  <si>
    <t>31.08</t>
  </si>
  <si>
    <t>7.27</t>
  </si>
  <si>
    <t>41.95</t>
  </si>
  <si>
    <t>Total Assets, 1 Yr. Growth %</t>
  </si>
  <si>
    <t>61.32</t>
  </si>
  <si>
    <t>-15.48</t>
  </si>
  <si>
    <t>650.77</t>
  </si>
  <si>
    <t>49.75</t>
  </si>
  <si>
    <t>-14.49</t>
  </si>
  <si>
    <t>Tangible Book Value, 1 Yr. Growth %</t>
  </si>
  <si>
    <t>130.93</t>
  </si>
  <si>
    <t>-67.69</t>
  </si>
  <si>
    <t>53.29</t>
  </si>
  <si>
    <t>-19.08</t>
  </si>
  <si>
    <t>-18.58</t>
  </si>
  <si>
    <t>Common Equity, 1 Yr. Growth %</t>
  </si>
  <si>
    <t>-64.48</t>
  </si>
  <si>
    <t>52.92</t>
  </si>
  <si>
    <t>-19.04</t>
  </si>
  <si>
    <t>-18.54</t>
  </si>
  <si>
    <t>Cash From Operations, 1 Yr. Growth %</t>
  </si>
  <si>
    <t>-1.79</t>
  </si>
  <si>
    <t>-26.71</t>
  </si>
  <si>
    <t>17.6</t>
  </si>
  <si>
    <t>269.11</t>
  </si>
  <si>
    <t>13.5</t>
  </si>
  <si>
    <t>55.72</t>
  </si>
  <si>
    <t>Capital Expenditures, 1 Yr. Growth %</t>
  </si>
  <si>
    <t>-15.38</t>
  </si>
  <si>
    <t>-33.77</t>
  </si>
  <si>
    <t>161.39</t>
  </si>
  <si>
    <t>-39.69</t>
  </si>
  <si>
    <t>182.17</t>
  </si>
  <si>
    <t>Levered Free Cash Flow, 1 Yr. Growth %</t>
  </si>
  <si>
    <t>82.08</t>
  </si>
  <si>
    <t>31.96</t>
  </si>
  <si>
    <t>98.88</t>
  </si>
  <si>
    <t>31.13</t>
  </si>
  <si>
    <t>35.16</t>
  </si>
  <si>
    <t>Unlevered Free Cash Flow, 1 Yr. Growth %</t>
  </si>
  <si>
    <t>82.11</t>
  </si>
  <si>
    <t>30.94</t>
  </si>
  <si>
    <t>98.92</t>
  </si>
  <si>
    <t>31.93</t>
  </si>
  <si>
    <t>35.38</t>
  </si>
  <si>
    <t>Compound Annual Growth Rate Over Two Years</t>
  </si>
  <si>
    <t>Total Revenues, 2 Yr. CAGR %</t>
  </si>
  <si>
    <t>568.55</t>
  </si>
  <si>
    <t>125.9</t>
  </si>
  <si>
    <t>Gross Profit, 2 Yr. CAGR %</t>
  </si>
  <si>
    <t>-24.78</t>
  </si>
  <si>
    <t>-43.15</t>
  </si>
  <si>
    <t>164.1</t>
  </si>
  <si>
    <t>604.2</t>
  </si>
  <si>
    <t>121.44</t>
  </si>
  <si>
    <t>EBITDA, 2 Yr. CAGR %</t>
  </si>
  <si>
    <t>-20.12</t>
  </si>
  <si>
    <t>14.12</t>
  </si>
  <si>
    <t>88.91</t>
  </si>
  <si>
    <t>73.9</t>
  </si>
  <si>
    <t>34.49</t>
  </si>
  <si>
    <t>EBITA, 2 Yr. CAGR %</t>
  </si>
  <si>
    <t>-19.85</t>
  </si>
  <si>
    <t>14.35</t>
  </si>
  <si>
    <t>84.28</t>
  </si>
  <si>
    <t>70.05</t>
  </si>
  <si>
    <t>33.29</t>
  </si>
  <si>
    <t>EBIT, 2 Yr. CAGR %</t>
  </si>
  <si>
    <t>84.43</t>
  </si>
  <si>
    <t>70.16</t>
  </si>
  <si>
    <t>31.1</t>
  </si>
  <si>
    <t>Earnings From Cont. Operations, 2 Yr. CAGR %</t>
  </si>
  <si>
    <t>-16.36</t>
  </si>
  <si>
    <t>16.13</t>
  </si>
  <si>
    <t>80.75</t>
  </si>
  <si>
    <t>59.69</t>
  </si>
  <si>
    <t>25.08</t>
  </si>
  <si>
    <t>Net Income, 2 Yr. CAGR %</t>
  </si>
  <si>
    <t>Normalized Net Income, 2 Yr. CAGR %</t>
  </si>
  <si>
    <t>-16.62</t>
  </si>
  <si>
    <t>15.1</t>
  </si>
  <si>
    <t>71.43</t>
  </si>
  <si>
    <t>57.27</t>
  </si>
  <si>
    <t>34.63</t>
  </si>
  <si>
    <t>Diluted EPS Before Extra, 2 Yr. CAGR %</t>
  </si>
  <si>
    <t>-26.63</t>
  </si>
  <si>
    <t>-4.38</t>
  </si>
  <si>
    <t>42.95</t>
  </si>
  <si>
    <t>33.66</t>
  </si>
  <si>
    <t>15.36</t>
  </si>
  <si>
    <t>Accounts Receivable, 2 Yr. CAGR %</t>
  </si>
  <si>
    <t>14.21</t>
  </si>
  <si>
    <t>249.34</t>
  </si>
  <si>
    <t>Inventory, 2 Yr. CAGR %</t>
  </si>
  <si>
    <t>300.45</t>
  </si>
  <si>
    <t>209.53</t>
  </si>
  <si>
    <t>Net Property, Plant and Equip., 2 Yr. CAGR %</t>
  </si>
  <si>
    <t>93.95</t>
  </si>
  <si>
    <t>241.32</t>
  </si>
  <si>
    <t>94.26</t>
  </si>
  <si>
    <t>18.58</t>
  </si>
  <si>
    <t>23.4</t>
  </si>
  <si>
    <t>Total Assets, 2 Yr. CAGR %</t>
  </si>
  <si>
    <t>16.76</t>
  </si>
  <si>
    <t>151.9</t>
  </si>
  <si>
    <t>235.3</t>
  </si>
  <si>
    <t>13.16</t>
  </si>
  <si>
    <t>-14.75</t>
  </si>
  <si>
    <t>Tangible Book Value, 2 Yr. CAGR %</t>
  </si>
  <si>
    <t>-13.62</t>
  </si>
  <si>
    <t>203.98</t>
  </si>
  <si>
    <t>11.37</t>
  </si>
  <si>
    <t>-18.83</t>
  </si>
  <si>
    <t>Common Equity, 2 Yr. CAGR %</t>
  </si>
  <si>
    <t>-9.44</t>
  </si>
  <si>
    <t>204.91</t>
  </si>
  <si>
    <t>11.27</t>
  </si>
  <si>
    <t>-18.79</t>
  </si>
  <si>
    <t>Cash From Operations, 2 Yr. CAGR %</t>
  </si>
  <si>
    <t>-15.16</t>
  </si>
  <si>
    <t>-7.16</t>
  </si>
  <si>
    <t>106.67</t>
  </si>
  <si>
    <t>104.68</t>
  </si>
  <si>
    <t>32.94</t>
  </si>
  <si>
    <t>Capital Expenditures, 2 Yr. CAGR %</t>
  </si>
  <si>
    <t>-25.14</t>
  </si>
  <si>
    <t>170.16</t>
  </si>
  <si>
    <t>436.69</t>
  </si>
  <si>
    <t>25.56</t>
  </si>
  <si>
    <t>30.45</t>
  </si>
  <si>
    <t>Levered Free Cash Flow, 2 Yr. CAGR %</t>
  </si>
  <si>
    <t>44.23</t>
  </si>
  <si>
    <t>61.49</t>
  </si>
  <si>
    <t>37.37</t>
  </si>
  <si>
    <t>Unlevered Free Cash Flow, 2 Yr. CAGR %</t>
  </si>
  <si>
    <t>43.64</t>
  </si>
  <si>
    <t>61.39</t>
  </si>
  <si>
    <t>37.92</t>
  </si>
  <si>
    <t>Compound Annual Growth Rate Over Three Years</t>
  </si>
  <si>
    <t>Total Revenues, 3 Yr. CAGR %</t>
  </si>
  <si>
    <t>297.94</t>
  </si>
  <si>
    <t>Gross Profit, 3 Yr. CAGR %</t>
  </si>
  <si>
    <t>-25.88</t>
  </si>
  <si>
    <t>46.33</t>
  </si>
  <si>
    <t>36.77</t>
  </si>
  <si>
    <t>310.21</t>
  </si>
  <si>
    <t>EBITDA, 3 Yr. CAGR %</t>
  </si>
  <si>
    <t>3.21</t>
  </si>
  <si>
    <t>45.2</t>
  </si>
  <si>
    <t>63.91</t>
  </si>
  <si>
    <t>61.25</t>
  </si>
  <si>
    <t>EBITA, 3 Yr. CAGR %</t>
  </si>
  <si>
    <t>3.43</t>
  </si>
  <si>
    <t>45.06</t>
  </si>
  <si>
    <t>61.43</t>
  </si>
  <si>
    <t>58.93</t>
  </si>
  <si>
    <t>EBIT, 3 Yr. CAGR %</t>
  </si>
  <si>
    <t>45.13</t>
  </si>
  <si>
    <t>61.5</t>
  </si>
  <si>
    <t>58.98</t>
  </si>
  <si>
    <t>Earnings From Cont. Operations, 3 Yr. CAGR %</t>
  </si>
  <si>
    <t>5.69</t>
  </si>
  <si>
    <t>44.9</t>
  </si>
  <si>
    <t>54.58</t>
  </si>
  <si>
    <t>52.25</t>
  </si>
  <si>
    <t>Net Income, 3 Yr. CAGR %</t>
  </si>
  <si>
    <t>Normalized Net Income, 3 Yr. CAGR %</t>
  </si>
  <si>
    <t>5.55</t>
  </si>
  <si>
    <t>39.01</t>
  </si>
  <si>
    <t>53.05</t>
  </si>
  <si>
    <t>54.32</t>
  </si>
  <si>
    <t>Diluted EPS Before Extra, 3 Yr. CAGR %</t>
  </si>
  <si>
    <t>-9.27</t>
  </si>
  <si>
    <t>16.17</t>
  </si>
  <si>
    <t>28.63</t>
  </si>
  <si>
    <t>31.66</t>
  </si>
  <si>
    <t>Accounts Receivable, 3 Yr. CAGR %</t>
  </si>
  <si>
    <t>52.28</t>
  </si>
  <si>
    <t>Inventory, 3 Yr. CAGR %</t>
  </si>
  <si>
    <t>292.08</t>
  </si>
  <si>
    <t>Net Property, Plant and Equip., 3 Yr. CAGR %</t>
  </si>
  <si>
    <t>121.24</t>
  </si>
  <si>
    <t>148.1</t>
  </si>
  <si>
    <t>25.91</t>
  </si>
  <si>
    <t>Total Assets, 3 Yr. CAGR %</t>
  </si>
  <si>
    <t>117.12</t>
  </si>
  <si>
    <t>111.8</t>
  </si>
  <si>
    <t>112.63</t>
  </si>
  <si>
    <t>2.86</t>
  </si>
  <si>
    <t>Tangible Book Value, 3 Yr. CAGR %</t>
  </si>
  <si>
    <t>177.37</t>
  </si>
  <si>
    <t>141.95</t>
  </si>
  <si>
    <t>464.24</t>
  </si>
  <si>
    <t>0.33</t>
  </si>
  <si>
    <t>Common Equity, 3 Yr. CAGR %</t>
  </si>
  <si>
    <t>177.93</t>
  </si>
  <si>
    <t>142.25</t>
  </si>
  <si>
    <t>393.36</t>
  </si>
  <si>
    <t>Cash From Operations, 3 Yr. CAGR %</t>
  </si>
  <si>
    <t>-5.4</t>
  </si>
  <si>
    <t>46.01</t>
  </si>
  <si>
    <t>69.24</t>
  </si>
  <si>
    <t>86.85</t>
  </si>
  <si>
    <t>Capital Expenditures, 3 Yr. CAGR %</t>
  </si>
  <si>
    <t>83.47</t>
  </si>
  <si>
    <t>167.2</t>
  </si>
  <si>
    <t>158.99</t>
  </si>
  <si>
    <t>64.46</t>
  </si>
  <si>
    <t>Levered Free Cash Flow, 3 Yr. CAGR %</t>
  </si>
  <si>
    <t>60.53</t>
  </si>
  <si>
    <t>50.98</t>
  </si>
  <si>
    <t>55.4</t>
  </si>
  <si>
    <t>Unlevered Free Cash Flow, 3 Yr. CAGR %</t>
  </si>
  <si>
    <t>60.11</t>
  </si>
  <si>
    <t>50.9</t>
  </si>
  <si>
    <t>55.83</t>
  </si>
  <si>
    <t>Compound Annual Growth Rate Over Five Years</t>
  </si>
  <si>
    <t>Gross Profit, 5 Yr. CAGR %</t>
  </si>
  <si>
    <t>7.68</t>
  </si>
  <si>
    <t>9.85</t>
  </si>
  <si>
    <t>EBITDA, 5 Yr. CAGR %</t>
  </si>
  <si>
    <t>26.1</t>
  </si>
  <si>
    <t>39.26</t>
  </si>
  <si>
    <t>EBITA, 5 Yr. CAGR %</t>
  </si>
  <si>
    <t>26.19</t>
  </si>
  <si>
    <t>39.32</t>
  </si>
  <si>
    <t>EBIT, 5 Yr. CAGR %</t>
  </si>
  <si>
    <t>26.22</t>
  </si>
  <si>
    <t>39.35</t>
  </si>
  <si>
    <t>Earnings From Cont. Operations, 5 Yr. CAGR %</t>
  </si>
  <si>
    <t>24.66</t>
  </si>
  <si>
    <t>36.62</t>
  </si>
  <si>
    <t>Net Income, 5 Yr. CAGR %</t>
  </si>
  <si>
    <t>Normalized Net Income, 5 Yr. CAGR %</t>
  </si>
  <si>
    <t>23.8</t>
  </si>
  <si>
    <t>37.24</t>
  </si>
  <si>
    <t>Diluted EPS Before Extra, 5 Yr. CAGR %</t>
  </si>
  <si>
    <t>5.94</t>
  </si>
  <si>
    <t>15.85</t>
  </si>
  <si>
    <t>Accounts Receivable, 5 Yr. CAGR %</t>
  </si>
  <si>
    <t>99.75</t>
  </si>
  <si>
    <t>112.27</t>
  </si>
  <si>
    <t>Net Property, Plant and Equip., 5 Yr. CAGR %</t>
  </si>
  <si>
    <t>72.4</t>
  </si>
  <si>
    <t>87.63</t>
  </si>
  <si>
    <t>Total Assets, 5 Yr. CAGR %</t>
  </si>
  <si>
    <t>67.3</t>
  </si>
  <si>
    <t>47.18</t>
  </si>
  <si>
    <t>Tangible Book Value, 5 Yr. CAGR %</t>
  </si>
  <si>
    <t>92.55</t>
  </si>
  <si>
    <t>56.31</t>
  </si>
  <si>
    <t>Common Equity, 5 Yr. CAGR %</t>
  </si>
  <si>
    <t>92.71</t>
  </si>
  <si>
    <t>56.46</t>
  </si>
  <si>
    <t>Cash From Operations, 5 Yr. CAGR %</t>
  </si>
  <si>
    <t>28.25</t>
  </si>
  <si>
    <t>40.64</t>
  </si>
  <si>
    <t>Capital Expenditures, 5 Yr. CAGR %</t>
  </si>
  <si>
    <t>57.64</t>
  </si>
  <si>
    <t>100.58</t>
  </si>
  <si>
    <t>Levered Free Cash Flow, 5 Yr. CAGR %</t>
  </si>
  <si>
    <t>50.83</t>
  </si>
  <si>
    <t>Unlevered Free Cash Flow, 5 Yr. CAGR %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</si>
  <si>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</si>
  <si>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</si>
  <si>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</si>
  <si>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</si>
  <si>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</si>
  <si>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</si>
  <si>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</si>
  <si>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</si>
  <si>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348.8</t>
  </si>
  <si>
    <t>479.4</t>
  </si>
  <si>
    <t>132.8</t>
  </si>
  <si>
    <t>122.2</t>
  </si>
  <si>
    <t>333.5</t>
  </si>
  <si>
    <t>-</t>
  </si>
  <si>
    <t>Change</t>
  </si>
  <si>
    <t>37.44%</t>
  </si>
  <si>
    <t>-72.29%</t>
  </si>
  <si>
    <t>-8.05%</t>
  </si>
  <si>
    <t>173.03%</t>
  </si>
  <si>
    <t>0%</t>
  </si>
  <si>
    <t>Enterprise Value (EV)
                                    1</t>
  </si>
  <si>
    <t>73.14</t>
  </si>
  <si>
    <t>270.5</t>
  </si>
  <si>
    <t>331.5</t>
  </si>
  <si>
    <t>401.7</t>
  </si>
  <si>
    <t>-44.95%</t>
  </si>
  <si>
    <t>269.85%</t>
  </si>
  <si>
    <t>22.55%</t>
  </si>
  <si>
    <t>21.18%</t>
  </si>
  <si>
    <t>P/E ratio</t>
  </si>
  <si>
    <t>-2.76x</t>
  </si>
  <si>
    <t>-5.33x</t>
  </si>
  <si>
    <t>-4.67x</t>
  </si>
  <si>
    <t>-4.96x</t>
  </si>
  <si>
    <t>PBR</t>
  </si>
  <si>
    <t>PEG</t>
  </si>
  <si>
    <t>-0.63x</t>
  </si>
  <si>
    <t>-0.3x</t>
  </si>
  <si>
    <t>0.86x</t>
  </si>
  <si>
    <t>Capitalization / Revenue</t>
  </si>
  <si>
    <t>5,055x</t>
  </si>
  <si>
    <t>563x</t>
  </si>
  <si>
    <t>43.1x</t>
  </si>
  <si>
    <t>28.1x</t>
  </si>
  <si>
    <t>57.3x</t>
  </si>
  <si>
    <t>11.5x</t>
  </si>
  <si>
    <t>4.18x</t>
  </si>
  <si>
    <t>EV / Revenue</t>
  </si>
  <si>
    <t>16.8x</t>
  </si>
  <si>
    <t>46.5x</t>
  </si>
  <si>
    <t>11.4x</t>
  </si>
  <si>
    <t>5.04x</t>
  </si>
  <si>
    <t>EV / EBITDA</t>
  </si>
  <si>
    <t>-4.23x</t>
  </si>
  <si>
    <t>-1.71x</t>
  </si>
  <si>
    <t>-4.92x</t>
  </si>
  <si>
    <t>-4.78x</t>
  </si>
  <si>
    <t>-6.18x</t>
  </si>
  <si>
    <t>EV / EBIT</t>
  </si>
  <si>
    <t>-31.1x</t>
  </si>
  <si>
    <t>-18.3x</t>
  </si>
  <si>
    <t>-4.09x</t>
  </si>
  <si>
    <t>-1.62x</t>
  </si>
  <si>
    <t>-4.88x</t>
  </si>
  <si>
    <t>-5.35x</t>
  </si>
  <si>
    <t>-7.34x</t>
  </si>
  <si>
    <t>EV / FCF</t>
  </si>
  <si>
    <t>-46x</t>
  </si>
  <si>
    <t>-17.9x</t>
  </si>
  <si>
    <t>-4.48x</t>
  </si>
  <si>
    <t>-1.55x</t>
  </si>
  <si>
    <t>-4.75x</t>
  </si>
  <si>
    <t>-4.03x</t>
  </si>
  <si>
    <t>-6.16x</t>
  </si>
  <si>
    <t>FCF Yield</t>
  </si>
  <si>
    <t>-2.17%</t>
  </si>
  <si>
    <t>-5.59%</t>
  </si>
  <si>
    <t>-22.3%</t>
  </si>
  <si>
    <t>-64.6%</t>
  </si>
  <si>
    <t>-21.1%</t>
  </si>
  <si>
    <t>-24.8%</t>
  </si>
  <si>
    <t>-16.2%</t>
  </si>
  <si>
    <t>Dividend per Share
                                    2</t>
  </si>
  <si>
    <t>Rate of return</t>
  </si>
  <si>
    <t>EPS
                                    2</t>
  </si>
  <si>
    <t>-1.545</t>
  </si>
  <si>
    <t>-1.675</t>
  </si>
  <si>
    <t>-1.91</t>
  </si>
  <si>
    <t>-1.8</t>
  </si>
  <si>
    <t>Distribution rate</t>
  </si>
  <si>
    <t>Net sales
                                    1</t>
  </si>
  <si>
    <t>0.069</t>
  </si>
  <si>
    <t>0.852</t>
  </si>
  <si>
    <t>3.084</t>
  </si>
  <si>
    <t>4.348</t>
  </si>
  <si>
    <t>5.818</t>
  </si>
  <si>
    <t>29.07</t>
  </si>
  <si>
    <t>79.72</t>
  </si>
  <si>
    <t>EBITDA
                                    1</t>
  </si>
  <si>
    <t>-31.38</t>
  </si>
  <si>
    <t>-42.74</t>
  </si>
  <si>
    <t>-55</t>
  </si>
  <si>
    <t>-69.35</t>
  </si>
  <si>
    <t>-64.95</t>
  </si>
  <si>
    <t>EBIT
                                    1</t>
  </si>
  <si>
    <t>-11.22</t>
  </si>
  <si>
    <t>-26.24</t>
  </si>
  <si>
    <t>-32.5</t>
  </si>
  <si>
    <t>-45.1</t>
  </si>
  <si>
    <t>-55.42</t>
  </si>
  <si>
    <t>-61.95</t>
  </si>
  <si>
    <t>-54.72</t>
  </si>
  <si>
    <t>Net income
                                    1</t>
  </si>
  <si>
    <t>-31.22</t>
  </si>
  <si>
    <t>-43.21</t>
  </si>
  <si>
    <t>-57.1</t>
  </si>
  <si>
    <t>-62.72</t>
  </si>
  <si>
    <t>-56.18</t>
  </si>
  <si>
    <t>Net Debt
                                    1</t>
  </si>
  <si>
    <t>-49.01</t>
  </si>
  <si>
    <t>-63</t>
  </si>
  <si>
    <t>-2</t>
  </si>
  <si>
    <t>68.2</t>
  </si>
  <si>
    <t>Reference price
                                    2</t>
  </si>
  <si>
    <t>15.800</t>
  </si>
  <si>
    <t>18.600</t>
  </si>
  <si>
    <t>5.140</t>
  </si>
  <si>
    <t>4.260</t>
  </si>
  <si>
    <t>8.920</t>
  </si>
  <si>
    <t>Nbr of stocks (in thousands)</t>
  </si>
  <si>
    <t>22,074</t>
  </si>
  <si>
    <t>25,772</t>
  </si>
  <si>
    <t>25,846</t>
  </si>
  <si>
    <t>28,674</t>
  </si>
  <si>
    <t>37,389</t>
  </si>
  <si>
    <t>Announcement Date</t>
  </si>
  <si>
    <t>4/9/21</t>
  </si>
  <si>
    <t>3/24/22</t>
  </si>
  <si>
    <t>3/22/23</t>
  </si>
  <si>
    <t>3/5/24</t>
  </si>
  <si>
    <t>address1</t>
  </si>
  <si>
    <t>Rue Edouard Belin 12</t>
  </si>
  <si>
    <t>city</t>
  </si>
  <si>
    <t>Mont-Saint-Guibert</t>
  </si>
  <si>
    <t>zip</t>
  </si>
  <si>
    <t>1435</t>
  </si>
  <si>
    <t>country</t>
  </si>
  <si>
    <t>phone</t>
  </si>
  <si>
    <t>32 10 22 23 55</t>
  </si>
  <si>
    <t>website</t>
  </si>
  <si>
    <t>https://www.nyxoah.com</t>
  </si>
  <si>
    <t>industry</t>
  </si>
  <si>
    <t>Medical Instruments &amp; Supplies</t>
  </si>
  <si>
    <t>industryKey</t>
  </si>
  <si>
    <t>medical-instruments-supplies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</si>
  <si>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</si>
  <si>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</si>
  <si>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</si>
  <si>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</si>
  <si>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</si>
  <si>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</si>
  <si>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</si>
  <si>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Nyxoah S.A., a medical technology company, focuses on the development and commercialization of solutions to treat sleep disordered breathing conditions. The company's lead solution comprises Genio system, a CE-Marked, patient-centric, and hypoglossal neurostimulation therapy to treat moderate to severe obstructive sleep apnea. Nyxoah S.A. was incorporated in 2009 and is headquartered in Mont-Saint-Guibert, Belgium.</t>
  </si>
  <si>
    <t>fullTimeEmployees</t>
  </si>
  <si>
    <t>companyOfficers</t>
  </si>
  <si>
    <t>[{'maxAge': 1, 'name': 'Mr. Robert  Taub MBA', 'age': 77, 'title': 'Co-Founder &amp; Chairman', 'yearBorn': 1947, 'fiscalYear': 2023, 'totalPay': 130862, 'exercisedValue': 0, 'unexercisedValue': 0}, {'maxAge': 1, 'name': 'Mr. Olivier  Taelman', 'age': 53, 'title': 'CEO &amp; Executive Director', 'yearBorn': 1971, 'fiscalYear': 2023, 'totalPay': 827516, 'exercisedValue': 0, 'unexercisedValue': 0}, {'maxAge': 1, 'name': 'Mr. Loic  Moreau', 'age': 44, 'title': 'President of International', 'yearBorn': 1980, 'fiscalYear': 2023, 'totalPay': 480545, 'exercisedValue': 0, 'unexercisedValue': 0}, {'maxAge': 1, 'name': 'Mr. John  Landry', 'age': 51, 'title': 'Chief Financial Officer', 'yearBorn': 1973, 'fiscalYear': 2023, 'exercisedValue': 0, 'unexercisedValue': 0}, {'maxAge': 1, 'name': 'Mr. Bruno  Onkelinx', 'title': 'Chief Technology Officer', 'fiscalYear': 2023, 'exercisedValue': 0, 'unexercisedValue': 0}, {'maxAge': 1, 'name': 'Mikaela  Kirkwood', 'title': 'Corporate Communication &amp; Investor Relations Manager', 'fiscalYear': 2023, 'exercisedValue': 0, 'unexercisedValue': 0}, {'maxAge': 1, 'name': 'Ms. An  Moonen', 'title': 'General Counsel', 'fiscalYear': 2023, 'exercisedValue': 0, 'unexercisedValue': 0}, {'maxAge': 1, 'name': 'Ms. Maggie  McGowan', 'title': 'Chief HR Officer', 'fiscalYear': 2023, 'exercisedValue': 0, 'unexercisedValue': 0}, {'maxAge': 1, 'name': 'Mr. Remi  Renard', 'title': 'Chief of Staff', 'fiscalYear': 2023, 'exercisedValue': 0, 'unexercisedValue': 0}, {'maxAge': 1, 'name': 'Mr. Jeyakumar  Subbaroyan', 'title': 'Chief Clinical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</si>
  <si>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</si>
  <si>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</si>
  <si>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</si>
  <si>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</si>
  <si>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</si>
  <si>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</si>
  <si>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</si>
  <si>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</si>
  <si>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</si>
  <si>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</si>
  <si>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</si>
  <si>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</si>
  <si>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</si>
  <si>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</si>
  <si>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</si>
  <si>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</si>
  <si>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</si>
  <si>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</si>
  <si>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</si>
  <si>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</si>
  <si>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</si>
  <si>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</si>
  <si>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</si>
  <si>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</si>
  <si>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</si>
  <si>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</si>
  <si>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</si>
  <si>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</si>
  <si>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</si>
  <si>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</si>
  <si>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</si>
  <si>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</si>
  <si>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</si>
  <si>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</si>
  <si>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</si>
  <si>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</si>
  <si>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</si>
  <si>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</si>
  <si>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</si>
  <si>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</si>
  <si>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</si>
  <si>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</si>
  <si>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</si>
  <si>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</si>
  <si>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</si>
  <si>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</si>
  <si>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</si>
  <si>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</si>
  <si>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</si>
  <si>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</si>
  <si>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</si>
  <si>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</si>
  <si>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</si>
  <si>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</si>
  <si>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</si>
  <si>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</si>
  <si>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</si>
  <si>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</si>
  <si>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</si>
  <si>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</si>
  <si>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</si>
  <si>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</si>
  <si>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Nyxoah SA</t>
  </si>
  <si>
    <t>longName</t>
  </si>
  <si>
    <t>Nyxoah S.A.</t>
  </si>
  <si>
    <t>firstTradeDateEpochUtc</t>
  </si>
  <si>
    <t>timeZoneFullName</t>
  </si>
  <si>
    <t>America/New_York</t>
  </si>
  <si>
    <t>timeZoneShortName</t>
  </si>
  <si>
    <t>EST</t>
  </si>
  <si>
    <t>uuid</t>
  </si>
  <si>
    <t>067cdc20-d2e6-3884-af4a-437fe8703370</t>
  </si>
  <si>
    <t>messageBoardId</t>
  </si>
  <si>
    <t>finmb_264235912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</si>
  <si>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</si>
  <si>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</si>
  <si>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</si>
  <si>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</si>
  <si>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</si>
  <si>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</si>
  <si>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</si>
  <si>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</si>
  <si>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</si>
  <si>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</si>
  <si>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</si>
  <si>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</si>
  <si>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</si>
  <si>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</si>
  <si>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</si>
  <si>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</si>
  <si>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</si>
  <si>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</si>
  <si>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</si>
  <si>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</si>
  <si>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</si>
  <si>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</si>
  <si>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</si>
  <si>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</si>
  <si>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</si>
  <si>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</si>
  <si>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</si>
  <si>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EUR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</si>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</sst>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yxoa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-60.20584215551081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3.49196704E8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3.045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-5.076722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-10.2</v>
      </c>
      <c r="C2" s="1">
        <v>-9.18</v>
      </c>
      <c r="D2" s="1">
        <v>-7.140000000000001</v>
      </c>
      <c r="E2" s="1">
        <v>-12.24</v>
      </c>
      <c r="F2" s="1">
        <v>-27.54</v>
      </c>
      <c r="G2" s="1">
        <v>-31.62</v>
      </c>
      <c r="H2" s="1">
        <v>-43.86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8.16</v>
      </c>
      <c r="C3" s="1">
        <v>9.18</v>
      </c>
      <c r="D3" s="1">
        <v>43.86</v>
      </c>
      <c r="E3" s="1">
        <v>63.24</v>
      </c>
      <c r="F3" s="1">
        <v>79.56</v>
      </c>
      <c r="G3" s="1">
        <v>1.02</v>
      </c>
      <c r="H3" s="1">
        <v>1.02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4.08</v>
      </c>
      <c r="G4" s="1">
        <v>4.08</v>
      </c>
      <c r="H4" s="1">
        <v>4.08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8.16</v>
      </c>
      <c r="C5" s="1">
        <v>9.18</v>
      </c>
      <c r="D5" s="1">
        <v>43.86</v>
      </c>
      <c r="E5" s="1">
        <v>63.24</v>
      </c>
      <c r="F5" s="1">
        <v>83.64</v>
      </c>
      <c r="G5" s="1">
        <v>1.02</v>
      </c>
      <c r="H5" s="1">
        <v>1.02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84.66</v>
      </c>
      <c r="G6" s="1">
        <v>78.54</v>
      </c>
      <c r="H6" s="1">
        <v>93.84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2.04</v>
      </c>
      <c r="C7" s="1">
        <v>2.04</v>
      </c>
      <c r="D7" s="1">
        <v>34.68</v>
      </c>
      <c r="E7" s="1">
        <v>2.04</v>
      </c>
      <c r="F7" s="1">
        <v>1.02</v>
      </c>
      <c r="G7" s="1">
        <v>2.04</v>
      </c>
      <c r="H7" s="1">
        <v>2.04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2.04</v>
      </c>
      <c r="C8" s="1">
        <v>62.22</v>
      </c>
      <c r="D8" s="1">
        <v>76.5</v>
      </c>
      <c r="E8" s="1">
        <v>65.28</v>
      </c>
      <c r="F8" s="1">
        <v>49.98</v>
      </c>
      <c r="G8" s="1">
        <v>-2.04</v>
      </c>
      <c r="H8" s="1">
        <v>-3.06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-16.32</v>
      </c>
      <c r="C9" s="1">
        <v>-15.3</v>
      </c>
      <c r="D9" s="1">
        <v>-1.02</v>
      </c>
      <c r="E9" s="1">
        <v>36.72</v>
      </c>
      <c r="F9" s="1">
        <v>-2.04</v>
      </c>
      <c r="G9" s="1">
        <v>0.0</v>
      </c>
      <c r="H9" s="1">
        <v>-1.02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-5.1</v>
      </c>
      <c r="F10" s="1">
        <v>-29.58</v>
      </c>
      <c r="G10" s="1">
        <v>-54.06</v>
      </c>
      <c r="H10" s="1">
        <v>-2.04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-29.58</v>
      </c>
      <c r="C11" s="1">
        <v>35.7</v>
      </c>
      <c r="D11" s="1">
        <v>1.02</v>
      </c>
      <c r="E11" s="1">
        <v>1.02</v>
      </c>
      <c r="F11" s="1">
        <v>1.02</v>
      </c>
      <c r="G11" s="1">
        <v>62.22</v>
      </c>
      <c r="H11" s="1">
        <v>47.94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-8.16</v>
      </c>
      <c r="C12" s="1">
        <v>-8.16</v>
      </c>
      <c r="D12" s="1">
        <v>-5.1</v>
      </c>
      <c r="E12" s="1">
        <v>-7.140000000000001</v>
      </c>
      <c r="F12" s="1">
        <v>-25.5</v>
      </c>
      <c r="G12" s="1">
        <v>-28.56</v>
      </c>
      <c r="H12" s="1">
        <v>-44.88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-9.18</v>
      </c>
      <c r="C13" s="1">
        <v>-7.140000000000001</v>
      </c>
      <c r="D13" s="1">
        <v>-5.1</v>
      </c>
      <c r="E13" s="1">
        <v>-57.12</v>
      </c>
      <c r="F13" s="1">
        <v>-1.02</v>
      </c>
      <c r="G13" s="1">
        <v>-89.76</v>
      </c>
      <c r="H13" s="1">
        <v>-2.04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-5.1</v>
      </c>
      <c r="E14" s="1">
        <v>-10.2</v>
      </c>
      <c r="F14" s="1">
        <v>-10.2</v>
      </c>
      <c r="G14" s="1">
        <v>-15.3</v>
      </c>
      <c r="H14" s="1">
        <v>-8.16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-74.46000000000001</v>
      </c>
      <c r="H15" s="1">
        <v>40.8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-1.02</v>
      </c>
      <c r="E16" s="1">
        <v>-1.02</v>
      </c>
      <c r="F16" s="1">
        <v>0.0</v>
      </c>
      <c r="G16" s="1">
        <v>11.22</v>
      </c>
      <c r="H16" s="1">
        <v>2.04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-9.18</v>
      </c>
      <c r="C17" s="1">
        <v>-7.140000000000001</v>
      </c>
      <c r="D17" s="1">
        <v>-5.1</v>
      </c>
      <c r="E17" s="1">
        <v>-10.2</v>
      </c>
      <c r="F17" s="1">
        <v>-11.22</v>
      </c>
      <c r="G17" s="1">
        <v>-90.78</v>
      </c>
      <c r="H17" s="1">
        <v>32.64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1.02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1.02</v>
      </c>
      <c r="C19" s="1">
        <v>22.44</v>
      </c>
      <c r="D19" s="1">
        <v>1.02</v>
      </c>
      <c r="E19" s="1">
        <v>19.38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1.02</v>
      </c>
      <c r="C20" s="1">
        <v>22.44</v>
      </c>
      <c r="D20" s="1">
        <v>1.02</v>
      </c>
      <c r="E20" s="1">
        <v>1.02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-10.2</v>
      </c>
      <c r="C21" s="1">
        <v>-22.44</v>
      </c>
      <c r="D21" s="1">
        <v>-46.92</v>
      </c>
      <c r="E21" s="1">
        <v>-60.18</v>
      </c>
      <c r="F21" s="1">
        <v>-87.72</v>
      </c>
      <c r="G21" s="1">
        <v>-1.02</v>
      </c>
      <c r="H21" s="1">
        <v>-1.02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-10.2</v>
      </c>
      <c r="C22" s="1">
        <v>-22.44</v>
      </c>
      <c r="D22" s="1">
        <v>-46.92</v>
      </c>
      <c r="E22" s="1">
        <v>-60.18</v>
      </c>
      <c r="F22" s="1">
        <v>-87.72</v>
      </c>
      <c r="G22" s="1">
        <v>-1.02</v>
      </c>
      <c r="H22" s="1">
        <v>-1.02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112.2</v>
      </c>
      <c r="F23" s="1">
        <v>78.54</v>
      </c>
      <c r="G23" s="1">
        <v>25.5</v>
      </c>
      <c r="H23" s="1">
        <v>18.36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15.3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-6.12</v>
      </c>
      <c r="F25" s="1">
        <v>-39.78</v>
      </c>
      <c r="G25" s="1">
        <v>-16.32</v>
      </c>
      <c r="H25" s="1">
        <v>-59.16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1.02</v>
      </c>
      <c r="C26" s="1">
        <v>15.3</v>
      </c>
      <c r="D26" s="1">
        <v>74.46000000000001</v>
      </c>
      <c r="E26" s="1">
        <v>106.08</v>
      </c>
      <c r="F26" s="1">
        <v>77.52</v>
      </c>
      <c r="G26" s="1">
        <v>-99.96000000000001</v>
      </c>
      <c r="H26" s="1">
        <v>16.32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-7.140000000000001</v>
      </c>
      <c r="C27" s="1">
        <v>-8.16</v>
      </c>
      <c r="D27" s="1">
        <v>7.140000000000001</v>
      </c>
      <c r="E27" s="1">
        <v>-2.04</v>
      </c>
      <c r="F27" s="1">
        <v>3.06</v>
      </c>
      <c r="G27" s="1">
        <v>2.04</v>
      </c>
      <c r="H27" s="1">
        <v>-36.72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-7.140000000000001</v>
      </c>
      <c r="C28" s="1">
        <v>6.12</v>
      </c>
      <c r="D28" s="1">
        <v>-10.2</v>
      </c>
      <c r="E28" s="1">
        <v>87.72</v>
      </c>
      <c r="F28" s="1">
        <v>43.86</v>
      </c>
      <c r="G28" s="1">
        <v>-120.36</v>
      </c>
      <c r="H28" s="1">
        <v>3.06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3.06</v>
      </c>
      <c r="C30" s="1">
        <v>2.04</v>
      </c>
      <c r="D30" s="1">
        <v>3.06</v>
      </c>
      <c r="E30" s="1">
        <v>15.3</v>
      </c>
      <c r="F30" s="1">
        <v>38.76</v>
      </c>
      <c r="G30" s="1">
        <v>13.26</v>
      </c>
      <c r="H30" s="1">
        <v>19.38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4.08</v>
      </c>
      <c r="C31" s="1">
        <v>4.08</v>
      </c>
      <c r="D31" s="1">
        <v>6.12</v>
      </c>
      <c r="E31" s="1">
        <v>10.2</v>
      </c>
      <c r="F31" s="1">
        <v>27.54</v>
      </c>
      <c r="G31" s="1">
        <v>41.82</v>
      </c>
      <c r="H31" s="1">
        <v>79.56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-5.1</v>
      </c>
      <c r="D32" s="1">
        <v>-9.18</v>
      </c>
      <c r="E32" s="1">
        <v>-10.2</v>
      </c>
      <c r="F32" s="1">
        <v>-21.42</v>
      </c>
      <c r="G32" s="1">
        <v>-27.54</v>
      </c>
      <c r="H32" s="1">
        <v>-40.8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-5.1</v>
      </c>
      <c r="D33" s="1">
        <v>-9.18</v>
      </c>
      <c r="E33" s="1">
        <v>-10.2</v>
      </c>
      <c r="F33" s="1">
        <v>-21.42</v>
      </c>
      <c r="G33" s="1">
        <v>-27.54</v>
      </c>
      <c r="H33" s="1">
        <v>-39.78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-20.4</v>
      </c>
      <c r="D34" s="1">
        <v>24.48</v>
      </c>
      <c r="E34" s="1">
        <v>-1.02</v>
      </c>
      <c r="F34" s="1">
        <v>-2.04</v>
      </c>
      <c r="G34" s="1">
        <v>-2.04</v>
      </c>
      <c r="H34" s="1">
        <v>5.1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1.02</v>
      </c>
      <c r="C35" s="1" t="s">
        <v>60</v>
      </c>
      <c r="D35" s="1">
        <v>74.46000000000001</v>
      </c>
      <c r="E35" s="1">
        <v>60.18</v>
      </c>
      <c r="F35" s="1">
        <v>-87.72</v>
      </c>
      <c r="G35" s="1">
        <v>-1.02</v>
      </c>
      <c r="H35" s="1">
        <v>-1.02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10.2</v>
      </c>
      <c r="C3" s="1">
        <v>16.32</v>
      </c>
      <c r="D3" s="1">
        <v>5.1</v>
      </c>
      <c r="E3" s="1">
        <v>93.84</v>
      </c>
      <c r="F3" s="1">
        <v>138.72</v>
      </c>
      <c r="G3" s="1">
        <v>17.34</v>
      </c>
      <c r="H3" s="1">
        <v>21.42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77.52</v>
      </c>
      <c r="H4" s="1">
        <v>36.72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10.2</v>
      </c>
      <c r="C5" s="1">
        <v>16.32</v>
      </c>
      <c r="D5" s="1">
        <v>5.1</v>
      </c>
      <c r="E5" s="1">
        <v>93.84</v>
      </c>
      <c r="F5" s="1">
        <v>138.72</v>
      </c>
      <c r="G5" s="1">
        <v>95.88</v>
      </c>
      <c r="H5" s="1">
        <v>58.14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4.08</v>
      </c>
      <c r="C6" s="1">
        <v>6.12</v>
      </c>
      <c r="D6" s="1">
        <v>6.12</v>
      </c>
      <c r="E6" s="1">
        <v>0.0</v>
      </c>
      <c r="F6" s="1">
        <v>22.44</v>
      </c>
      <c r="G6" s="1">
        <v>1.02</v>
      </c>
      <c r="H6" s="1">
        <v>2.04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53.04</v>
      </c>
      <c r="C7" s="1">
        <v>67.32000000000001</v>
      </c>
      <c r="D7" s="1">
        <v>95.88</v>
      </c>
      <c r="E7" s="1">
        <v>1.02</v>
      </c>
      <c r="F7" s="1">
        <v>2.04</v>
      </c>
      <c r="G7" s="1">
        <v>1.02</v>
      </c>
      <c r="H7" s="1">
        <v>2.04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58.14</v>
      </c>
      <c r="C8" s="1">
        <v>74.46000000000001</v>
      </c>
      <c r="D8" s="1">
        <v>1.02</v>
      </c>
      <c r="E8" s="1">
        <v>1.02</v>
      </c>
      <c r="F8" s="1">
        <v>2.04</v>
      </c>
      <c r="G8" s="1">
        <v>3.06</v>
      </c>
      <c r="H8" s="1">
        <v>5.1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0.0</v>
      </c>
      <c r="D9" s="1">
        <v>0.0</v>
      </c>
      <c r="E9" s="1">
        <v>5.1</v>
      </c>
      <c r="F9" s="1">
        <v>34.68</v>
      </c>
      <c r="G9" s="1">
        <v>89.76</v>
      </c>
      <c r="H9" s="1">
        <v>3.06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0.0</v>
      </c>
      <c r="C10" s="1">
        <v>0.0</v>
      </c>
      <c r="D10" s="1">
        <v>1.02</v>
      </c>
      <c r="E10" s="1">
        <v>10.2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0.0</v>
      </c>
      <c r="C11" s="1">
        <v>0.0</v>
      </c>
      <c r="D11" s="1">
        <v>1.02</v>
      </c>
      <c r="E11" s="1">
        <v>0.0</v>
      </c>
      <c r="F11" s="1">
        <v>1.02</v>
      </c>
      <c r="G11" s="1">
        <v>1.02</v>
      </c>
      <c r="H11" s="1">
        <v>1.02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10.2</v>
      </c>
      <c r="C12" s="1">
        <v>17.34</v>
      </c>
      <c r="D12" s="1">
        <v>7.140000000000001</v>
      </c>
      <c r="E12" s="1">
        <v>95.88</v>
      </c>
      <c r="F12" s="1">
        <v>142.8</v>
      </c>
      <c r="G12" s="1">
        <v>102.0</v>
      </c>
      <c r="H12" s="1">
        <v>69.36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67.32000000000001</v>
      </c>
      <c r="C13" s="1">
        <v>74.46000000000001</v>
      </c>
      <c r="D13" s="1">
        <v>2.04</v>
      </c>
      <c r="E13" s="1">
        <v>4.08</v>
      </c>
      <c r="F13" s="1">
        <v>7.140000000000001</v>
      </c>
      <c r="G13" s="1">
        <v>8.16</v>
      </c>
      <c r="H13" s="1">
        <v>12.24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-29.58</v>
      </c>
      <c r="C14" s="1">
        <v>-39.78</v>
      </c>
      <c r="D14" s="1">
        <v>-83.64</v>
      </c>
      <c r="E14" s="1">
        <v>-97.92</v>
      </c>
      <c r="F14" s="1">
        <v>-1.02</v>
      </c>
      <c r="G14" s="1">
        <v>-2.04</v>
      </c>
      <c r="H14" s="1">
        <v>-4.08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36.72</v>
      </c>
      <c r="C15" s="1">
        <v>34.68</v>
      </c>
      <c r="D15" s="1">
        <v>1.02</v>
      </c>
      <c r="E15" s="1">
        <v>4.08</v>
      </c>
      <c r="F15" s="1">
        <v>5.1</v>
      </c>
      <c r="G15" s="1">
        <v>5.1</v>
      </c>
      <c r="H15" s="1">
        <v>7.140000000000001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0.0</v>
      </c>
      <c r="D16" s="1">
        <v>33.66</v>
      </c>
      <c r="E16" s="1">
        <v>60.18</v>
      </c>
      <c r="F16" s="1">
        <v>55.08</v>
      </c>
      <c r="G16" s="1">
        <v>51.0</v>
      </c>
      <c r="H16" s="1">
        <v>46.92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2.04</v>
      </c>
      <c r="C17" s="1">
        <v>2.04</v>
      </c>
      <c r="D17" s="1">
        <v>2.04</v>
      </c>
      <c r="E17" s="1">
        <v>3.06</v>
      </c>
      <c r="F17" s="1">
        <v>4.08</v>
      </c>
      <c r="G17" s="1">
        <v>4.08</v>
      </c>
      <c r="H17" s="1">
        <v>5.1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0.0</v>
      </c>
      <c r="D18" s="1">
        <v>5.1</v>
      </c>
      <c r="E18" s="1">
        <v>15.3</v>
      </c>
      <c r="F18" s="1">
        <v>24.48</v>
      </c>
      <c r="G18" s="1">
        <v>39.78</v>
      </c>
      <c r="H18" s="1">
        <v>46.92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7.140000000000001</v>
      </c>
      <c r="C19" s="1">
        <v>6.12</v>
      </c>
      <c r="D19" s="1">
        <v>7.140000000000001</v>
      </c>
      <c r="E19" s="1">
        <v>9.18</v>
      </c>
      <c r="F19" s="1">
        <v>16.32</v>
      </c>
      <c r="G19" s="1">
        <v>17.34</v>
      </c>
      <c r="H19" s="1">
        <v>1.02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11.22</v>
      </c>
      <c r="C20" s="1">
        <v>17.34</v>
      </c>
      <c r="D20" s="1">
        <v>15.3</v>
      </c>
      <c r="E20" s="1">
        <v>116.28</v>
      </c>
      <c r="F20" s="1">
        <v>174.42</v>
      </c>
      <c r="G20" s="1">
        <v>148.92</v>
      </c>
      <c r="H20" s="1">
        <v>126.48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61.2</v>
      </c>
      <c r="C22" s="1">
        <v>82.62</v>
      </c>
      <c r="D22" s="1">
        <v>1.02</v>
      </c>
      <c r="E22" s="1">
        <v>1.02</v>
      </c>
      <c r="F22" s="1">
        <v>4.08</v>
      </c>
      <c r="G22" s="1">
        <v>4.08</v>
      </c>
      <c r="H22" s="1">
        <v>6.12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70.38</v>
      </c>
      <c r="C23" s="1">
        <v>84.66</v>
      </c>
      <c r="D23" s="1">
        <v>1.02</v>
      </c>
      <c r="E23" s="1">
        <v>2.04</v>
      </c>
      <c r="F23" s="1">
        <v>2.04</v>
      </c>
      <c r="G23" s="1">
        <v>5.1</v>
      </c>
      <c r="H23" s="1">
        <v>4.08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39.78</v>
      </c>
      <c r="C24" s="1">
        <v>28.56</v>
      </c>
      <c r="D24" s="1">
        <v>37.74</v>
      </c>
      <c r="E24" s="1">
        <v>62.22</v>
      </c>
      <c r="F24" s="1">
        <v>56.1</v>
      </c>
      <c r="G24" s="1">
        <v>38.76</v>
      </c>
      <c r="H24" s="1">
        <v>36.72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34.68</v>
      </c>
      <c r="E25" s="1">
        <v>47.94</v>
      </c>
      <c r="F25" s="1">
        <v>59.16</v>
      </c>
      <c r="G25" s="1">
        <v>72.42</v>
      </c>
      <c r="H25" s="1">
        <v>86.7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0.0</v>
      </c>
      <c r="E26" s="1">
        <v>0.0</v>
      </c>
      <c r="F26" s="1">
        <v>2.04</v>
      </c>
      <c r="G26" s="1">
        <v>3.06</v>
      </c>
      <c r="H26" s="1">
        <v>1.02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5.1</v>
      </c>
      <c r="C27" s="1">
        <v>6.12</v>
      </c>
      <c r="D27" s="1">
        <v>15.3</v>
      </c>
      <c r="E27" s="1">
        <v>2.04</v>
      </c>
      <c r="F27" s="1">
        <v>79.56</v>
      </c>
      <c r="G27" s="1">
        <v>14.28</v>
      </c>
      <c r="H27" s="1">
        <v>29.58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1.02</v>
      </c>
      <c r="C28" s="1">
        <v>2.04</v>
      </c>
      <c r="D28" s="1">
        <v>3.06</v>
      </c>
      <c r="E28" s="1">
        <v>6.12</v>
      </c>
      <c r="F28" s="1">
        <v>11.22</v>
      </c>
      <c r="G28" s="1">
        <v>14.28</v>
      </c>
      <c r="H28" s="1">
        <v>14.28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4.08</v>
      </c>
      <c r="C29" s="1">
        <v>5.1</v>
      </c>
      <c r="D29" s="1">
        <v>7.140000000000001</v>
      </c>
      <c r="E29" s="1">
        <v>7.140000000000001</v>
      </c>
      <c r="F29" s="1">
        <v>7.140000000000001</v>
      </c>
      <c r="G29" s="1">
        <v>8.16</v>
      </c>
      <c r="H29" s="1">
        <v>8.16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0.0</v>
      </c>
      <c r="D30" s="1">
        <v>74.46000000000001</v>
      </c>
      <c r="E30" s="1">
        <v>2.04</v>
      </c>
      <c r="F30" s="1">
        <v>2.04</v>
      </c>
      <c r="G30" s="1">
        <v>2.04</v>
      </c>
      <c r="H30" s="1">
        <v>3.06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0.0</v>
      </c>
      <c r="D31" s="1">
        <v>3.06</v>
      </c>
      <c r="E31" s="1">
        <v>3.06</v>
      </c>
      <c r="F31" s="1">
        <v>8.16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0.0</v>
      </c>
      <c r="E33" s="1">
        <v>0.0</v>
      </c>
      <c r="F33" s="1">
        <v>1.02</v>
      </c>
      <c r="G33" s="1">
        <v>5.1</v>
      </c>
      <c r="H33" s="1">
        <v>18.36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6.12</v>
      </c>
      <c r="C34" s="1">
        <v>7.140000000000001</v>
      </c>
      <c r="D34" s="1">
        <v>11.22</v>
      </c>
      <c r="E34" s="1">
        <v>16.32</v>
      </c>
      <c r="F34" s="1">
        <v>22.44</v>
      </c>
      <c r="G34" s="1">
        <v>25.5</v>
      </c>
      <c r="H34" s="1">
        <v>26.52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2.04</v>
      </c>
      <c r="C35" s="1">
        <v>2.04</v>
      </c>
      <c r="D35" s="1">
        <v>2.04</v>
      </c>
      <c r="E35" s="1">
        <v>3.06</v>
      </c>
      <c r="F35" s="1">
        <v>4.08</v>
      </c>
      <c r="G35" s="1">
        <v>4.08</v>
      </c>
      <c r="H35" s="1">
        <v>4.08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33.66</v>
      </c>
      <c r="C36" s="1">
        <v>47.94</v>
      </c>
      <c r="D36" s="1">
        <v>47.94</v>
      </c>
      <c r="E36" s="1">
        <v>154.02</v>
      </c>
      <c r="F36" s="1">
        <v>232.56</v>
      </c>
      <c r="G36" s="1">
        <v>232.56</v>
      </c>
      <c r="H36" s="1">
        <v>250.92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-30.6</v>
      </c>
      <c r="C37" s="1">
        <v>-39.78</v>
      </c>
      <c r="D37" s="1">
        <v>-47.94</v>
      </c>
      <c r="E37" s="1">
        <v>-61.2</v>
      </c>
      <c r="F37" s="1">
        <v>-88.74</v>
      </c>
      <c r="G37" s="1">
        <v>-120.36</v>
      </c>
      <c r="H37" s="1">
        <v>-164.22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11.22</v>
      </c>
      <c r="C38" s="1">
        <v>11.22</v>
      </c>
      <c r="D38" s="1">
        <v>63.24</v>
      </c>
      <c r="E38" s="1">
        <v>2.04</v>
      </c>
      <c r="F38" s="1">
        <v>3.06</v>
      </c>
      <c r="G38" s="1">
        <v>5.1</v>
      </c>
      <c r="H38" s="1">
        <v>7.140000000000001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4.08</v>
      </c>
      <c r="C39" s="1">
        <v>10.2</v>
      </c>
      <c r="D39" s="1">
        <v>3.06</v>
      </c>
      <c r="E39" s="1">
        <v>98.94</v>
      </c>
      <c r="F39" s="1">
        <v>151.98</v>
      </c>
      <c r="G39" s="1">
        <v>122.4</v>
      </c>
      <c r="H39" s="1">
        <v>99.96000000000001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4.08</v>
      </c>
      <c r="C40" s="1">
        <v>10.2</v>
      </c>
      <c r="D40" s="1">
        <v>3.06</v>
      </c>
      <c r="E40" s="1">
        <v>98.94</v>
      </c>
      <c r="F40" s="1">
        <v>151.98</v>
      </c>
      <c r="G40" s="1">
        <v>122.4</v>
      </c>
      <c r="H40" s="1">
        <v>99.96000000000001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11.22</v>
      </c>
      <c r="C41" s="1">
        <v>17.34</v>
      </c>
      <c r="D41" s="1">
        <v>15.3</v>
      </c>
      <c r="E41" s="1">
        <v>116.28</v>
      </c>
      <c r="F41" s="1">
        <v>174.42</v>
      </c>
      <c r="G41" s="1">
        <v>148.92</v>
      </c>
      <c r="H41" s="1">
        <v>126.48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11.22</v>
      </c>
      <c r="C43" s="1">
        <v>12.24</v>
      </c>
      <c r="D43" s="1">
        <v>11.22</v>
      </c>
      <c r="E43" s="1">
        <v>22.44</v>
      </c>
      <c r="F43" s="1">
        <v>25.5</v>
      </c>
      <c r="G43" s="1">
        <v>25.5</v>
      </c>
      <c r="H43" s="1">
        <v>28.56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11.22</v>
      </c>
      <c r="C44" s="1">
        <v>12.24</v>
      </c>
      <c r="D44" s="1">
        <v>11.22</v>
      </c>
      <c r="E44" s="1">
        <v>22.44</v>
      </c>
      <c r="F44" s="1">
        <v>25.5</v>
      </c>
      <c r="G44" s="1">
        <v>25.5</v>
      </c>
      <c r="H44" s="1">
        <v>28.56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 t="s">
        <v>104</v>
      </c>
      <c r="C45" s="1" t="s">
        <v>105</v>
      </c>
      <c r="D45" s="1" t="s">
        <v>106</v>
      </c>
      <c r="E45" s="1" t="s">
        <v>107</v>
      </c>
      <c r="F45" s="1" t="s">
        <v>108</v>
      </c>
      <c r="G45" s="1" t="s">
        <v>109</v>
      </c>
      <c r="H45" s="1" t="s">
        <v>110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4.08</v>
      </c>
      <c r="C46" s="1">
        <v>10.2</v>
      </c>
      <c r="D46" s="1">
        <v>3.06</v>
      </c>
      <c r="E46" s="1">
        <v>97.92</v>
      </c>
      <c r="F46" s="1">
        <v>150.96</v>
      </c>
      <c r="G46" s="1">
        <v>122.4</v>
      </c>
      <c r="H46" s="1">
        <v>98.94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 t="s">
        <v>104</v>
      </c>
      <c r="C47" s="1" t="s">
        <v>105</v>
      </c>
      <c r="D47" s="1" t="s">
        <v>113</v>
      </c>
      <c r="E47" s="1" t="s">
        <v>114</v>
      </c>
      <c r="F47" s="1" t="s">
        <v>115</v>
      </c>
      <c r="G47" s="1" t="s">
        <v>116</v>
      </c>
      <c r="H47" s="1" t="s">
        <v>117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5.1</v>
      </c>
      <c r="C48" s="1">
        <v>5.1</v>
      </c>
      <c r="D48" s="1">
        <v>8.16</v>
      </c>
      <c r="E48" s="1">
        <v>11.22</v>
      </c>
      <c r="F48" s="1">
        <v>11.22</v>
      </c>
      <c r="G48" s="1">
        <v>11.22</v>
      </c>
      <c r="H48" s="1">
        <v>12.24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-4.08</v>
      </c>
      <c r="C49" s="1">
        <v>-10.2</v>
      </c>
      <c r="D49" s="1">
        <v>2.04</v>
      </c>
      <c r="E49" s="1">
        <v>-81.6</v>
      </c>
      <c r="F49" s="1">
        <v>-126.48</v>
      </c>
      <c r="G49" s="1">
        <v>-83.64</v>
      </c>
      <c r="H49" s="1">
        <v>-45.9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0.0</v>
      </c>
      <c r="C50" s="1">
        <v>0.0</v>
      </c>
      <c r="D50" s="1">
        <v>3.06</v>
      </c>
      <c r="E50" s="1">
        <v>3.06</v>
      </c>
      <c r="F50" s="1">
        <v>8.16</v>
      </c>
      <c r="G50" s="1" t="s">
        <v>60</v>
      </c>
      <c r="H50" s="1">
        <v>0.0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3.06</v>
      </c>
      <c r="C51" s="1">
        <v>3.06</v>
      </c>
      <c r="D51" s="1">
        <v>1.02</v>
      </c>
      <c r="E51" s="1">
        <v>1.02</v>
      </c>
      <c r="F51" s="1">
        <v>3.06</v>
      </c>
      <c r="G51" s="1">
        <v>5.1</v>
      </c>
      <c r="H51" s="1">
        <v>4.08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0.0</v>
      </c>
      <c r="C52" s="1">
        <v>0.0</v>
      </c>
      <c r="D52" s="1">
        <v>3.06</v>
      </c>
      <c r="E52" s="1">
        <v>3.06</v>
      </c>
      <c r="F52" s="1">
        <v>3.06</v>
      </c>
      <c r="G52" s="1">
        <v>3.06</v>
      </c>
      <c r="H52" s="1">
        <v>5.1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49.98</v>
      </c>
      <c r="H53" s="1">
        <v>1.02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0.0</v>
      </c>
      <c r="C54" s="1">
        <v>0.0</v>
      </c>
      <c r="D54" s="1">
        <v>0.0</v>
      </c>
      <c r="E54" s="1">
        <v>0.0</v>
      </c>
      <c r="F54" s="1">
        <v>8.16</v>
      </c>
      <c r="G54" s="1">
        <v>10.2</v>
      </c>
      <c r="H54" s="1">
        <v>1.02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0.0</v>
      </c>
      <c r="C55" s="1">
        <v>0.0</v>
      </c>
      <c r="D55" s="1">
        <v>0.0</v>
      </c>
      <c r="E55" s="1">
        <v>0.0</v>
      </c>
      <c r="F55" s="1">
        <v>26.52</v>
      </c>
      <c r="G55" s="1">
        <v>28.56</v>
      </c>
      <c r="H55" s="1">
        <v>45.9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51.0</v>
      </c>
      <c r="C56" s="1">
        <v>56.1</v>
      </c>
      <c r="D56" s="1">
        <v>63.24</v>
      </c>
      <c r="E56" s="1">
        <v>83.64</v>
      </c>
      <c r="F56" s="1">
        <v>1.02</v>
      </c>
      <c r="G56" s="1">
        <v>2.04</v>
      </c>
      <c r="H56" s="1">
        <v>2.04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0.0</v>
      </c>
      <c r="C57" s="1">
        <v>0.0</v>
      </c>
      <c r="D57" s="1" t="s">
        <v>128</v>
      </c>
      <c r="E57" s="1" t="s">
        <v>129</v>
      </c>
      <c r="F57" s="1" t="s">
        <v>130</v>
      </c>
      <c r="G57" s="1" t="s">
        <v>131</v>
      </c>
      <c r="H57" s="1" t="s">
        <v>132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0.0</v>
      </c>
      <c r="C2" s="1">
        <v>0.0</v>
      </c>
      <c r="D2" s="1">
        <v>0.0</v>
      </c>
      <c r="E2" s="1">
        <v>6.12</v>
      </c>
      <c r="F2" s="1">
        <v>86.7</v>
      </c>
      <c r="G2" s="1">
        <v>3.06</v>
      </c>
      <c r="H2" s="1">
        <v>4.08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0.0</v>
      </c>
      <c r="C3" s="1">
        <v>0.0</v>
      </c>
      <c r="D3" s="1">
        <v>0.0</v>
      </c>
      <c r="E3" s="1">
        <v>6.12</v>
      </c>
      <c r="F3" s="1">
        <v>86.7</v>
      </c>
      <c r="G3" s="1">
        <v>3.06</v>
      </c>
      <c r="H3" s="1">
        <v>4.08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1.02</v>
      </c>
      <c r="C4" s="1">
        <v>1.02</v>
      </c>
      <c r="D4" s="1">
        <v>76.5</v>
      </c>
      <c r="E4" s="1">
        <v>62.22</v>
      </c>
      <c r="F4" s="1">
        <v>6.12</v>
      </c>
      <c r="G4" s="1">
        <v>1.02</v>
      </c>
      <c r="H4" s="1">
        <v>1.02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-1.02</v>
      </c>
      <c r="C5" s="1">
        <v>-1.02</v>
      </c>
      <c r="D5" s="1">
        <v>-76.5</v>
      </c>
      <c r="E5" s="1">
        <v>-55.08</v>
      </c>
      <c r="F5" s="1">
        <v>-5.1</v>
      </c>
      <c r="G5" s="1">
        <v>1.02</v>
      </c>
      <c r="H5" s="1">
        <v>2.04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3.06</v>
      </c>
      <c r="C6" s="1">
        <v>3.06</v>
      </c>
      <c r="D6" s="1">
        <v>3.06</v>
      </c>
      <c r="E6" s="1">
        <v>7.140000000000001</v>
      </c>
      <c r="F6" s="1">
        <v>12.24</v>
      </c>
      <c r="G6" s="1">
        <v>18.36</v>
      </c>
      <c r="H6" s="1">
        <v>21.42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4.08</v>
      </c>
      <c r="C7" s="1">
        <v>4.08</v>
      </c>
      <c r="D7" s="1">
        <v>2.04</v>
      </c>
      <c r="E7" s="1">
        <v>3.06</v>
      </c>
      <c r="F7" s="1">
        <v>8.16</v>
      </c>
      <c r="G7" s="1">
        <v>15.3</v>
      </c>
      <c r="H7" s="1">
        <v>26.52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1.02</v>
      </c>
      <c r="C8" s="1">
        <v>-36.72</v>
      </c>
      <c r="D8" s="1">
        <v>12.24</v>
      </c>
      <c r="E8" s="1">
        <v>-45.9</v>
      </c>
      <c r="F8" s="1">
        <v>-26.52</v>
      </c>
      <c r="G8" s="1">
        <v>-28.56</v>
      </c>
      <c r="H8" s="1">
        <v>-55.08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8.16</v>
      </c>
      <c r="C9" s="1">
        <v>6.12</v>
      </c>
      <c r="D9" s="1">
        <v>5.1</v>
      </c>
      <c r="E9" s="1">
        <v>10.2</v>
      </c>
      <c r="F9" s="1">
        <v>20.4</v>
      </c>
      <c r="G9" s="1">
        <v>34.68</v>
      </c>
      <c r="H9" s="1">
        <v>47.94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-10.2</v>
      </c>
      <c r="C10" s="1">
        <v>-8.16</v>
      </c>
      <c r="D10" s="1">
        <v>-6.12</v>
      </c>
      <c r="E10" s="1">
        <v>-11.22</v>
      </c>
      <c r="F10" s="1">
        <v>-26.52</v>
      </c>
      <c r="G10" s="1">
        <v>-32.64</v>
      </c>
      <c r="H10" s="1">
        <v>-45.9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-3.06</v>
      </c>
      <c r="C11" s="1">
        <v>-2.04</v>
      </c>
      <c r="D11" s="1">
        <v>-5.1</v>
      </c>
      <c r="E11" s="1">
        <v>-19.38</v>
      </c>
      <c r="F11" s="1">
        <v>-38.76</v>
      </c>
      <c r="G11" s="1">
        <v>-23.46</v>
      </c>
      <c r="H11" s="1">
        <v>-21.42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37.74</v>
      </c>
      <c r="H12" s="1">
        <v>2.04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-3.06</v>
      </c>
      <c r="C13" s="1">
        <v>-2.04</v>
      </c>
      <c r="D13" s="1">
        <v>-4.08</v>
      </c>
      <c r="E13" s="1">
        <v>-19.38</v>
      </c>
      <c r="F13" s="1">
        <v>-38.76</v>
      </c>
      <c r="G13" s="1">
        <v>13.26</v>
      </c>
      <c r="H13" s="1">
        <v>2.04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-9.18</v>
      </c>
      <c r="C14" s="1">
        <v>-7.140000000000001</v>
      </c>
      <c r="D14" s="1">
        <v>-5.1</v>
      </c>
      <c r="E14" s="1">
        <v>3.06</v>
      </c>
      <c r="F14" s="1">
        <v>3.06</v>
      </c>
      <c r="G14" s="1">
        <v>5.1</v>
      </c>
      <c r="H14" s="1">
        <v>-1.02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-6.12</v>
      </c>
      <c r="C15" s="1">
        <v>-48.96</v>
      </c>
      <c r="D15" s="1">
        <v>-58.14</v>
      </c>
      <c r="E15" s="1">
        <v>-78.54</v>
      </c>
      <c r="F15" s="1">
        <v>-1.02</v>
      </c>
      <c r="G15" s="1">
        <v>-3.06</v>
      </c>
      <c r="H15" s="1">
        <v>-74.46000000000001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-10.2</v>
      </c>
      <c r="C16" s="1">
        <v>-9.18</v>
      </c>
      <c r="D16" s="1">
        <v>-7.140000000000001</v>
      </c>
      <c r="E16" s="1">
        <v>-12.24</v>
      </c>
      <c r="F16" s="1">
        <v>-24.48</v>
      </c>
      <c r="G16" s="1">
        <v>-30.6</v>
      </c>
      <c r="H16" s="1">
        <v>-44.88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-10.2</v>
      </c>
      <c r="C17" s="1">
        <v>-9.18</v>
      </c>
      <c r="D17" s="1">
        <v>-7.140000000000001</v>
      </c>
      <c r="E17" s="1">
        <v>-12.24</v>
      </c>
      <c r="F17" s="1">
        <v>-24.48</v>
      </c>
      <c r="G17" s="1">
        <v>-30.6</v>
      </c>
      <c r="H17" s="1">
        <v>-44.88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3.06</v>
      </c>
      <c r="C18" s="1">
        <v>-9.18</v>
      </c>
      <c r="D18" s="1">
        <v>7.140000000000001</v>
      </c>
      <c r="E18" s="1">
        <v>9.18</v>
      </c>
      <c r="F18" s="1">
        <v>2.04</v>
      </c>
      <c r="G18" s="1">
        <v>1.02</v>
      </c>
      <c r="H18" s="1">
        <v>-1.02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-10.2</v>
      </c>
      <c r="C19" s="1">
        <v>-9.18</v>
      </c>
      <c r="D19" s="1">
        <v>-7.140000000000001</v>
      </c>
      <c r="E19" s="1">
        <v>-12.24</v>
      </c>
      <c r="F19" s="1">
        <v>-27.54</v>
      </c>
      <c r="G19" s="1">
        <v>-31.62</v>
      </c>
      <c r="H19" s="1">
        <v>-43.86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-10.2</v>
      </c>
      <c r="C20" s="1">
        <v>-9.18</v>
      </c>
      <c r="D20" s="1">
        <v>-7.140000000000001</v>
      </c>
      <c r="E20" s="1">
        <v>-12.24</v>
      </c>
      <c r="F20" s="1">
        <v>-27.54</v>
      </c>
      <c r="G20" s="1">
        <v>-31.62</v>
      </c>
      <c r="H20" s="1">
        <v>-43.86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-10.2</v>
      </c>
      <c r="C21" s="1">
        <v>-9.18</v>
      </c>
      <c r="D21" s="1">
        <v>-7.140000000000001</v>
      </c>
      <c r="E21" s="1">
        <v>-12.24</v>
      </c>
      <c r="F21" s="1">
        <v>-27.54</v>
      </c>
      <c r="G21" s="1">
        <v>-31.62</v>
      </c>
      <c r="H21" s="1">
        <v>-43.86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-10.2</v>
      </c>
      <c r="C22" s="1">
        <v>-9.18</v>
      </c>
      <c r="D22" s="1">
        <v>-7.140000000000001</v>
      </c>
      <c r="E22" s="1">
        <v>-12.24</v>
      </c>
      <c r="F22" s="1">
        <v>-27.54</v>
      </c>
      <c r="G22" s="1">
        <v>-31.62</v>
      </c>
      <c r="H22" s="1">
        <v>-43.86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-10.2</v>
      </c>
      <c r="C23" s="1">
        <v>-9.18</v>
      </c>
      <c r="D23" s="1">
        <v>-7.140000000000001</v>
      </c>
      <c r="E23" s="1">
        <v>-12.24</v>
      </c>
      <c r="F23" s="1">
        <v>-27.54</v>
      </c>
      <c r="G23" s="1">
        <v>-31.62</v>
      </c>
      <c r="H23" s="1">
        <v>-43.86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1" t="s">
        <v>157</v>
      </c>
      <c r="C25" s="1" t="s">
        <v>158</v>
      </c>
      <c r="D25" s="1" t="s">
        <v>159</v>
      </c>
      <c r="E25" s="1" t="s">
        <v>160</v>
      </c>
      <c r="F25" s="1" t="s">
        <v>161</v>
      </c>
      <c r="G25" s="1" t="s">
        <v>162</v>
      </c>
      <c r="H25" s="1" t="s">
        <v>163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 t="s">
        <v>157</v>
      </c>
      <c r="C26" s="1" t="s">
        <v>158</v>
      </c>
      <c r="D26" s="1" t="s">
        <v>159</v>
      </c>
      <c r="E26" s="1" t="s">
        <v>160</v>
      </c>
      <c r="F26" s="1" t="s">
        <v>161</v>
      </c>
      <c r="G26" s="1" t="s">
        <v>162</v>
      </c>
      <c r="H26" s="1" t="s">
        <v>163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11.0</v>
      </c>
      <c r="C27" s="1">
        <v>12.0</v>
      </c>
      <c r="D27" s="1">
        <v>14.0</v>
      </c>
      <c r="E27" s="1">
        <v>18.0</v>
      </c>
      <c r="F27" s="1">
        <v>23.0</v>
      </c>
      <c r="G27" s="1">
        <v>25.0</v>
      </c>
      <c r="H27" s="1">
        <v>27.0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 t="s">
        <v>157</v>
      </c>
      <c r="C28" s="1" t="s">
        <v>158</v>
      </c>
      <c r="D28" s="1" t="s">
        <v>159</v>
      </c>
      <c r="E28" s="1" t="s">
        <v>160</v>
      </c>
      <c r="F28" s="1" t="s">
        <v>161</v>
      </c>
      <c r="G28" s="1" t="s">
        <v>162</v>
      </c>
      <c r="H28" s="1" t="s">
        <v>163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 t="s">
        <v>157</v>
      </c>
      <c r="C29" s="1" t="s">
        <v>158</v>
      </c>
      <c r="D29" s="1" t="s">
        <v>159</v>
      </c>
      <c r="E29" s="1" t="s">
        <v>160</v>
      </c>
      <c r="F29" s="1" t="s">
        <v>161</v>
      </c>
      <c r="G29" s="1" t="s">
        <v>162</v>
      </c>
      <c r="H29" s="1" t="s">
        <v>163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11.0</v>
      </c>
      <c r="C30" s="1">
        <v>12.0</v>
      </c>
      <c r="D30" s="1">
        <v>14.0</v>
      </c>
      <c r="E30" s="1">
        <v>18.0</v>
      </c>
      <c r="F30" s="1">
        <v>23.0</v>
      </c>
      <c r="G30" s="1">
        <v>25.0</v>
      </c>
      <c r="H30" s="1">
        <v>27.0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 t="s">
        <v>170</v>
      </c>
      <c r="C31" s="1" t="s">
        <v>171</v>
      </c>
      <c r="D31" s="1" t="s">
        <v>172</v>
      </c>
      <c r="E31" s="1" t="s">
        <v>173</v>
      </c>
      <c r="F31" s="1" t="s">
        <v>174</v>
      </c>
      <c r="G31" s="1" t="s">
        <v>175</v>
      </c>
      <c r="H31" s="1">
        <v>-1.0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 t="s">
        <v>170</v>
      </c>
      <c r="C32" s="1" t="s">
        <v>171</v>
      </c>
      <c r="D32" s="1" t="s">
        <v>172</v>
      </c>
      <c r="E32" s="1" t="s">
        <v>173</v>
      </c>
      <c r="F32" s="1" t="s">
        <v>174</v>
      </c>
      <c r="G32" s="1" t="s">
        <v>175</v>
      </c>
      <c r="H32" s="1">
        <v>-1.0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>
        <v>-10.2</v>
      </c>
      <c r="C34" s="1">
        <v>-8.16</v>
      </c>
      <c r="D34" s="1">
        <v>-6.12</v>
      </c>
      <c r="E34" s="1">
        <v>-11.22</v>
      </c>
      <c r="F34" s="1">
        <v>-25.5</v>
      </c>
      <c r="G34" s="1">
        <v>-32.64</v>
      </c>
      <c r="H34" s="1">
        <v>-44.88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-10.2</v>
      </c>
      <c r="C35" s="1">
        <v>-8.16</v>
      </c>
      <c r="D35" s="1">
        <v>-6.12</v>
      </c>
      <c r="E35" s="1">
        <v>-11.22</v>
      </c>
      <c r="F35" s="1">
        <v>-26.52</v>
      </c>
      <c r="G35" s="1">
        <v>-32.64</v>
      </c>
      <c r="H35" s="1">
        <v>-45.9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>
        <v>-10.2</v>
      </c>
      <c r="C36" s="1">
        <v>-8.16</v>
      </c>
      <c r="D36" s="1">
        <v>-6.12</v>
      </c>
      <c r="E36" s="1">
        <v>-11.22</v>
      </c>
      <c r="F36" s="1">
        <v>-26.52</v>
      </c>
      <c r="G36" s="1">
        <v>-32.64</v>
      </c>
      <c r="H36" s="1">
        <v>-45.9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>
        <v>-9.18</v>
      </c>
      <c r="C37" s="1">
        <v>-8.16</v>
      </c>
      <c r="D37" s="1">
        <v>-6.12</v>
      </c>
      <c r="E37" s="1">
        <v>-10.2</v>
      </c>
      <c r="F37" s="1">
        <v>-25.5</v>
      </c>
      <c r="G37" s="1">
        <v>-31.62</v>
      </c>
      <c r="H37" s="1">
        <v>-43.86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 t="s">
        <v>182</v>
      </c>
      <c r="C38" s="1" t="s">
        <v>183</v>
      </c>
      <c r="D38" s="1" t="s">
        <v>184</v>
      </c>
      <c r="E38" s="1" t="s">
        <v>185</v>
      </c>
      <c r="F38" s="1" t="s">
        <v>186</v>
      </c>
      <c r="G38" s="1" t="s">
        <v>187</v>
      </c>
      <c r="H38" s="1" t="s">
        <v>188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>
        <v>4.08</v>
      </c>
      <c r="C39" s="1">
        <v>4.08</v>
      </c>
      <c r="D39" s="1">
        <v>6.12</v>
      </c>
      <c r="E39" s="1">
        <v>10.2</v>
      </c>
      <c r="F39" s="1">
        <v>2.04</v>
      </c>
      <c r="G39" s="1">
        <v>1.02</v>
      </c>
      <c r="H39" s="1">
        <v>-1.02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>
        <v>-1.02</v>
      </c>
      <c r="C40" s="1">
        <v>0.0</v>
      </c>
      <c r="D40" s="1">
        <v>0.0</v>
      </c>
      <c r="E40" s="1">
        <v>-1.02</v>
      </c>
      <c r="F40" s="1">
        <v>0.0</v>
      </c>
      <c r="G40" s="1">
        <v>-1.02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>
        <v>-6.12</v>
      </c>
      <c r="C41" s="1">
        <v>-5.1</v>
      </c>
      <c r="D41" s="1">
        <v>-4.08</v>
      </c>
      <c r="E41" s="1">
        <v>-7.140000000000001</v>
      </c>
      <c r="F41" s="1">
        <v>-15.3</v>
      </c>
      <c r="G41" s="1">
        <v>-18.36</v>
      </c>
      <c r="H41" s="1">
        <v>-27.54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192</v>
      </c>
      <c r="B42" s="1">
        <v>0.0</v>
      </c>
      <c r="C42" s="1">
        <v>0.0</v>
      </c>
      <c r="D42" s="1">
        <v>1.02</v>
      </c>
      <c r="E42" s="1">
        <v>4.08</v>
      </c>
      <c r="F42" s="1">
        <v>9.18</v>
      </c>
      <c r="G42" s="1">
        <v>9.18</v>
      </c>
      <c r="H42" s="1">
        <v>12.24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194</v>
      </c>
      <c r="B44" s="1">
        <v>1.02</v>
      </c>
      <c r="C44" s="1">
        <v>1.02</v>
      </c>
      <c r="D44" s="1">
        <v>2.04</v>
      </c>
      <c r="E44" s="1">
        <v>7.140000000000001</v>
      </c>
      <c r="F44" s="1">
        <v>10.2</v>
      </c>
      <c r="G44" s="1">
        <v>1.02</v>
      </c>
      <c r="H44" s="1">
        <v>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>
        <v>2.04</v>
      </c>
      <c r="C45" s="1">
        <v>1.02</v>
      </c>
      <c r="D45" s="1">
        <v>1.02</v>
      </c>
      <c r="E45" s="1">
        <v>2.04</v>
      </c>
      <c r="F45" s="1">
        <v>5.1</v>
      </c>
      <c r="G45" s="1">
        <v>15.3</v>
      </c>
      <c r="H45" s="1">
        <v>26.52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>
        <v>40.8</v>
      </c>
      <c r="C46" s="1">
        <v>42.84</v>
      </c>
      <c r="D46" s="1">
        <v>18.36</v>
      </c>
      <c r="E46" s="1">
        <v>20.4</v>
      </c>
      <c r="F46" s="1">
        <v>38.76</v>
      </c>
      <c r="G46" s="1">
        <v>67.32000000000001</v>
      </c>
      <c r="H46" s="1">
        <v>53.04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197</v>
      </c>
      <c r="B47" s="1">
        <v>0.0</v>
      </c>
      <c r="C47" s="1">
        <v>1.02</v>
      </c>
      <c r="D47" s="1">
        <v>1.02</v>
      </c>
      <c r="E47" s="1">
        <v>3.06</v>
      </c>
      <c r="F47" s="1">
        <v>10.2</v>
      </c>
      <c r="G47" s="1">
        <v>10.2</v>
      </c>
      <c r="H47" s="1">
        <v>7.140000000000001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198</v>
      </c>
      <c r="B48" s="1">
        <v>0.0</v>
      </c>
      <c r="C48" s="1">
        <v>40.8</v>
      </c>
      <c r="D48" s="1">
        <v>17.34</v>
      </c>
      <c r="E48" s="1">
        <v>17.34</v>
      </c>
      <c r="F48" s="1">
        <v>28.56</v>
      </c>
      <c r="G48" s="1">
        <v>56.1</v>
      </c>
      <c r="H48" s="1">
        <v>45.9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199</v>
      </c>
      <c r="B49" s="1">
        <v>0.0</v>
      </c>
      <c r="C49" s="1">
        <v>0.0</v>
      </c>
      <c r="D49" s="1">
        <v>0.0</v>
      </c>
      <c r="E49" s="1">
        <v>2.04</v>
      </c>
      <c r="F49" s="1">
        <v>1.02</v>
      </c>
      <c r="G49" s="1">
        <v>1.02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200</v>
      </c>
      <c r="B50" s="1">
        <v>2.04</v>
      </c>
      <c r="C50" s="1">
        <v>2.04</v>
      </c>
      <c r="D50" s="1">
        <v>34.68</v>
      </c>
      <c r="E50" s="1">
        <v>2.04</v>
      </c>
      <c r="F50" s="1">
        <v>1.02</v>
      </c>
      <c r="G50" s="1">
        <v>2.04</v>
      </c>
      <c r="H50" s="1">
        <v>2.04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201</v>
      </c>
      <c r="B51" s="1">
        <v>2.04</v>
      </c>
      <c r="C51" s="1">
        <v>2.04</v>
      </c>
      <c r="D51" s="1">
        <v>34.68</v>
      </c>
      <c r="E51" s="1">
        <v>4.08</v>
      </c>
      <c r="F51" s="1">
        <v>3.06</v>
      </c>
      <c r="G51" s="1">
        <v>4.08</v>
      </c>
      <c r="H51" s="1">
        <v>2.04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203</v>
      </c>
      <c r="B3" s="1">
        <v>0.0</v>
      </c>
      <c r="C3" s="1" t="s">
        <v>204</v>
      </c>
      <c r="D3" s="1" t="s">
        <v>205</v>
      </c>
      <c r="E3" s="1" t="s">
        <v>206</v>
      </c>
      <c r="F3" s="1" t="s">
        <v>207</v>
      </c>
      <c r="G3" s="1" t="s">
        <v>208</v>
      </c>
      <c r="H3" s="1" t="s">
        <v>209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>
        <v>0.0</v>
      </c>
      <c r="C4" s="1" t="s">
        <v>211</v>
      </c>
      <c r="D4" s="1" t="s">
        <v>212</v>
      </c>
      <c r="E4" s="1" t="s">
        <v>213</v>
      </c>
      <c r="F4" s="1" t="s">
        <v>214</v>
      </c>
      <c r="G4" s="1" t="s">
        <v>215</v>
      </c>
      <c r="H4" s="1" t="s">
        <v>216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>
        <v>0.0</v>
      </c>
      <c r="C5" s="1" t="s">
        <v>218</v>
      </c>
      <c r="D5" s="1" t="s">
        <v>219</v>
      </c>
      <c r="E5" s="1" t="s">
        <v>220</v>
      </c>
      <c r="F5" s="1" t="s">
        <v>221</v>
      </c>
      <c r="G5" s="1" t="s">
        <v>222</v>
      </c>
      <c r="H5" s="1" t="s">
        <v>223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224</v>
      </c>
      <c r="B6" s="1">
        <v>0.0</v>
      </c>
      <c r="C6" s="1" t="s">
        <v>218</v>
      </c>
      <c r="D6" s="1" t="s">
        <v>219</v>
      </c>
      <c r="E6" s="1" t="s">
        <v>225</v>
      </c>
      <c r="F6" s="1" t="s">
        <v>221</v>
      </c>
      <c r="G6" s="1" t="s">
        <v>222</v>
      </c>
      <c r="H6" s="1" t="s">
        <v>223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227</v>
      </c>
      <c r="B8" s="1">
        <v>0.0</v>
      </c>
      <c r="C8" s="1">
        <v>0.0</v>
      </c>
      <c r="D8" s="1">
        <v>0.0</v>
      </c>
      <c r="E8" s="1" t="s">
        <v>228</v>
      </c>
      <c r="F8" s="1" t="s">
        <v>229</v>
      </c>
      <c r="G8" s="1" t="s">
        <v>230</v>
      </c>
      <c r="H8" s="1" t="s">
        <v>231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232</v>
      </c>
      <c r="B9" s="1">
        <v>0.0</v>
      </c>
      <c r="C9" s="1">
        <v>0.0</v>
      </c>
      <c r="D9" s="1">
        <v>0.0</v>
      </c>
      <c r="E9" s="1">
        <v>1.02</v>
      </c>
      <c r="F9" s="1">
        <v>0.0</v>
      </c>
      <c r="G9" s="1" t="s">
        <v>233</v>
      </c>
      <c r="H9" s="1" t="s">
        <v>234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235</v>
      </c>
      <c r="B10" s="1">
        <v>0.0</v>
      </c>
      <c r="C10" s="1">
        <v>0.0</v>
      </c>
      <c r="D10" s="1">
        <v>0.0</v>
      </c>
      <c r="E10" s="1">
        <v>-1.02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236</v>
      </c>
      <c r="B11" s="1">
        <v>0.0</v>
      </c>
      <c r="C11" s="1">
        <v>0.0</v>
      </c>
      <c r="D11" s="1">
        <v>0.0</v>
      </c>
      <c r="E11" s="1">
        <v>-1.02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237</v>
      </c>
      <c r="B12" s="1">
        <v>0.0</v>
      </c>
      <c r="C12" s="1">
        <v>0.0</v>
      </c>
      <c r="D12" s="1">
        <v>0.0</v>
      </c>
      <c r="E12" s="1">
        <v>-1.02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238</v>
      </c>
      <c r="B13" s="1">
        <v>0.0</v>
      </c>
      <c r="C13" s="1">
        <v>0.0</v>
      </c>
      <c r="D13" s="1">
        <v>0.0</v>
      </c>
      <c r="E13" s="1">
        <v>-1.02</v>
      </c>
      <c r="F13" s="1">
        <v>0.0</v>
      </c>
      <c r="G13" s="1">
        <v>0.0</v>
      </c>
      <c r="H13" s="1" t="s">
        <v>239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240</v>
      </c>
      <c r="B14" s="1">
        <v>0.0</v>
      </c>
      <c r="C14" s="1">
        <v>0.0</v>
      </c>
      <c r="D14" s="1">
        <v>0.0</v>
      </c>
      <c r="E14" s="1">
        <v>-1.02</v>
      </c>
      <c r="F14" s="1">
        <v>0.0</v>
      </c>
      <c r="G14" s="1">
        <v>0.0</v>
      </c>
      <c r="H14" s="1" t="s">
        <v>239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241</v>
      </c>
      <c r="B15" s="1">
        <v>0.0</v>
      </c>
      <c r="C15" s="1">
        <v>0.0</v>
      </c>
      <c r="D15" s="1">
        <v>0.0</v>
      </c>
      <c r="E15" s="1">
        <v>-1.02</v>
      </c>
      <c r="F15" s="1">
        <v>0.0</v>
      </c>
      <c r="G15" s="1">
        <v>0.0</v>
      </c>
      <c r="H15" s="1" t="s">
        <v>239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242</v>
      </c>
      <c r="B16" s="1">
        <v>0.0</v>
      </c>
      <c r="C16" s="1">
        <v>0.0</v>
      </c>
      <c r="D16" s="1">
        <v>0.0</v>
      </c>
      <c r="E16" s="1">
        <v>-1.02</v>
      </c>
      <c r="F16" s="1">
        <v>0.0</v>
      </c>
      <c r="G16" s="1" t="s">
        <v>243</v>
      </c>
      <c r="H16" s="1" t="s">
        <v>244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245</v>
      </c>
      <c r="B17" s="1">
        <v>0.0</v>
      </c>
      <c r="C17" s="1">
        <v>0.0</v>
      </c>
      <c r="D17" s="1">
        <v>0.0</v>
      </c>
      <c r="E17" s="1">
        <v>-1.02</v>
      </c>
      <c r="F17" s="1">
        <v>0.0</v>
      </c>
      <c r="G17" s="1" t="s">
        <v>246</v>
      </c>
      <c r="H17" s="1" t="s">
        <v>247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248</v>
      </c>
      <c r="B18" s="1">
        <v>0.0</v>
      </c>
      <c r="C18" s="1">
        <v>0.0</v>
      </c>
      <c r="D18" s="1">
        <v>0.0</v>
      </c>
      <c r="E18" s="1">
        <v>-1.02</v>
      </c>
      <c r="F18" s="1">
        <v>0.0</v>
      </c>
      <c r="G18" s="1" t="s">
        <v>249</v>
      </c>
      <c r="H18" s="1" t="s">
        <v>250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251</v>
      </c>
      <c r="B20" s="1">
        <v>0.0</v>
      </c>
      <c r="C20" s="1">
        <v>0.0</v>
      </c>
      <c r="D20" s="1">
        <v>0.0</v>
      </c>
      <c r="E20" s="1" t="s">
        <v>60</v>
      </c>
      <c r="F20" s="1" t="s">
        <v>252</v>
      </c>
      <c r="G20" s="1" t="s">
        <v>253</v>
      </c>
      <c r="H20" s="1" t="s">
        <v>254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255</v>
      </c>
      <c r="B21" s="1">
        <v>0.0</v>
      </c>
      <c r="C21" s="1">
        <v>0.0</v>
      </c>
      <c r="D21" s="1">
        <v>0.0</v>
      </c>
      <c r="E21" s="1" t="s">
        <v>254</v>
      </c>
      <c r="F21" s="1" t="s">
        <v>256</v>
      </c>
      <c r="G21" s="1" t="s">
        <v>257</v>
      </c>
      <c r="H21" s="1" t="s">
        <v>258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260</v>
      </c>
      <c r="H22" s="1" t="s">
        <v>261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262</v>
      </c>
      <c r="B23" s="1">
        <v>0.0</v>
      </c>
      <c r="C23" s="1">
        <v>0.0</v>
      </c>
      <c r="D23" s="1">
        <v>0.0</v>
      </c>
      <c r="E23" s="1">
        <v>0.0</v>
      </c>
      <c r="F23" s="1" t="s">
        <v>263</v>
      </c>
      <c r="G23" s="1" t="s">
        <v>264</v>
      </c>
      <c r="H23" s="1" t="s">
        <v>265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267</v>
      </c>
      <c r="B25" s="1" t="s">
        <v>268</v>
      </c>
      <c r="C25" s="1" t="s">
        <v>269</v>
      </c>
      <c r="D25" s="1" t="s">
        <v>270</v>
      </c>
      <c r="E25" s="1" t="s">
        <v>271</v>
      </c>
      <c r="F25" s="1" t="s">
        <v>272</v>
      </c>
      <c r="G25" s="1" t="s">
        <v>273</v>
      </c>
      <c r="H25" s="1" t="s">
        <v>274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275</v>
      </c>
      <c r="B26" s="1" t="s">
        <v>268</v>
      </c>
      <c r="C26" s="1" t="s">
        <v>269</v>
      </c>
      <c r="D26" s="1" t="s">
        <v>276</v>
      </c>
      <c r="E26" s="1" t="s">
        <v>277</v>
      </c>
      <c r="F26" s="1" t="s">
        <v>278</v>
      </c>
      <c r="G26" s="1" t="s">
        <v>279</v>
      </c>
      <c r="H26" s="1" t="s">
        <v>280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281</v>
      </c>
      <c r="B27" s="1" t="s">
        <v>282</v>
      </c>
      <c r="C27" s="1" t="s">
        <v>283</v>
      </c>
      <c r="D27" s="1" t="s">
        <v>284</v>
      </c>
      <c r="E27" s="1" t="s">
        <v>285</v>
      </c>
      <c r="F27" s="1" t="s">
        <v>286</v>
      </c>
      <c r="G27" s="1" t="s">
        <v>287</v>
      </c>
      <c r="H27" s="1" t="s">
        <v>288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290</v>
      </c>
      <c r="H28" s="1" t="s">
        <v>291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292</v>
      </c>
      <c r="B29" s="1">
        <v>0.0</v>
      </c>
      <c r="C29" s="1">
        <v>0.0</v>
      </c>
      <c r="D29" s="1">
        <v>0.0</v>
      </c>
      <c r="E29" s="1">
        <v>0.0</v>
      </c>
      <c r="F29" s="1" t="s">
        <v>293</v>
      </c>
      <c r="G29" s="1" t="s">
        <v>294</v>
      </c>
      <c r="H29" s="1" t="s">
        <v>295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296</v>
      </c>
      <c r="B30" s="1">
        <v>0.0</v>
      </c>
      <c r="C30" s="1" t="s">
        <v>297</v>
      </c>
      <c r="D30" s="1" t="s">
        <v>298</v>
      </c>
      <c r="E30" s="1">
        <v>0.0</v>
      </c>
      <c r="F30" s="1" t="s">
        <v>299</v>
      </c>
      <c r="G30" s="1" t="s">
        <v>300</v>
      </c>
      <c r="H30" s="1" t="s">
        <v>301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303</v>
      </c>
      <c r="H31" s="1" t="s">
        <v>304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306</v>
      </c>
      <c r="B33" s="1" t="s">
        <v>307</v>
      </c>
      <c r="C33" s="1" t="s">
        <v>308</v>
      </c>
      <c r="D33" s="1" t="s">
        <v>309</v>
      </c>
      <c r="E33" s="1" t="s">
        <v>310</v>
      </c>
      <c r="F33" s="1" t="s">
        <v>311</v>
      </c>
      <c r="G33" s="1" t="s">
        <v>312</v>
      </c>
      <c r="H33" s="1" t="s">
        <v>313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314</v>
      </c>
      <c r="B34" s="1" t="s">
        <v>315</v>
      </c>
      <c r="C34" s="1" t="s">
        <v>316</v>
      </c>
      <c r="D34" s="1" t="s">
        <v>317</v>
      </c>
      <c r="E34" s="1" t="s">
        <v>318</v>
      </c>
      <c r="F34" s="1" t="s">
        <v>319</v>
      </c>
      <c r="G34" s="1" t="s">
        <v>320</v>
      </c>
      <c r="H34" s="1" t="s">
        <v>321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322</v>
      </c>
      <c r="B35" s="1" t="s">
        <v>323</v>
      </c>
      <c r="C35" s="1" t="s">
        <v>324</v>
      </c>
      <c r="D35" s="1" t="s">
        <v>325</v>
      </c>
      <c r="E35" s="1" t="s">
        <v>326</v>
      </c>
      <c r="F35" s="1" t="s">
        <v>327</v>
      </c>
      <c r="G35" s="1" t="s">
        <v>328</v>
      </c>
      <c r="H35" s="1" t="s">
        <v>329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330</v>
      </c>
      <c r="B36" s="1" t="s">
        <v>331</v>
      </c>
      <c r="C36" s="1" t="s">
        <v>332</v>
      </c>
      <c r="D36" s="1" t="s">
        <v>333</v>
      </c>
      <c r="E36" s="1" t="s">
        <v>334</v>
      </c>
      <c r="F36" s="1" t="s">
        <v>335</v>
      </c>
      <c r="G36" s="1" t="s">
        <v>336</v>
      </c>
      <c r="H36" s="1" t="s">
        <v>337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338</v>
      </c>
      <c r="B37" s="1" t="s">
        <v>339</v>
      </c>
      <c r="C37" s="1" t="s">
        <v>340</v>
      </c>
      <c r="D37" s="1" t="s">
        <v>341</v>
      </c>
      <c r="E37" s="1" t="s">
        <v>342</v>
      </c>
      <c r="F37" s="1">
        <v>13.26</v>
      </c>
      <c r="G37" s="1" t="s">
        <v>343</v>
      </c>
      <c r="H37" s="1" t="s">
        <v>344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345</v>
      </c>
      <c r="B38" s="1" t="s">
        <v>346</v>
      </c>
      <c r="C38" s="1">
        <v>-301.92</v>
      </c>
      <c r="D38" s="1" t="s">
        <v>347</v>
      </c>
      <c r="E38" s="1" t="s">
        <v>348</v>
      </c>
      <c r="F38" s="1" t="s">
        <v>349</v>
      </c>
      <c r="G38" s="1" t="s">
        <v>350</v>
      </c>
      <c r="H38" s="1" t="s">
        <v>351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352</v>
      </c>
      <c r="B39" s="1" t="s">
        <v>353</v>
      </c>
      <c r="C39" s="1" t="s">
        <v>354</v>
      </c>
      <c r="D39" s="1" t="s">
        <v>355</v>
      </c>
      <c r="E39" s="1" t="s">
        <v>356</v>
      </c>
      <c r="F39" s="1" t="s">
        <v>357</v>
      </c>
      <c r="G39" s="1" t="s">
        <v>358</v>
      </c>
      <c r="H39" s="1" t="s">
        <v>359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360</v>
      </c>
      <c r="B40" s="1" t="s">
        <v>361</v>
      </c>
      <c r="C40" s="1" t="s">
        <v>362</v>
      </c>
      <c r="D40" s="1" t="s">
        <v>363</v>
      </c>
      <c r="E40" s="1" t="s">
        <v>364</v>
      </c>
      <c r="F40" s="1" t="s">
        <v>365</v>
      </c>
      <c r="G40" s="1" t="s">
        <v>366</v>
      </c>
      <c r="H40" s="1" t="s">
        <v>367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368</v>
      </c>
      <c r="B41" s="1" t="s">
        <v>369</v>
      </c>
      <c r="C41" s="1" t="s">
        <v>370</v>
      </c>
      <c r="D41" s="1" t="s">
        <v>371</v>
      </c>
      <c r="E41" s="1" t="s">
        <v>372</v>
      </c>
      <c r="F41" s="1" t="s">
        <v>373</v>
      </c>
      <c r="G41" s="1" t="s">
        <v>374</v>
      </c>
      <c r="H41" s="1" t="s">
        <v>375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376</v>
      </c>
      <c r="B42" s="1" t="s">
        <v>377</v>
      </c>
      <c r="C42" s="1" t="s">
        <v>378</v>
      </c>
      <c r="D42" s="1" t="s">
        <v>379</v>
      </c>
      <c r="E42" s="1" t="s">
        <v>380</v>
      </c>
      <c r="F42" s="1" t="s">
        <v>381</v>
      </c>
      <c r="G42" s="1" t="s">
        <v>382</v>
      </c>
      <c r="H42" s="1" t="s">
        <v>383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384</v>
      </c>
      <c r="B43" s="1" t="s">
        <v>369</v>
      </c>
      <c r="C43" s="1" t="s">
        <v>160</v>
      </c>
      <c r="D43" s="1" t="s">
        <v>385</v>
      </c>
      <c r="E43" s="1" t="s">
        <v>386</v>
      </c>
      <c r="F43" s="1" t="s">
        <v>387</v>
      </c>
      <c r="G43" s="1" t="s">
        <v>388</v>
      </c>
      <c r="H43" s="1" t="s">
        <v>389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390</v>
      </c>
      <c r="B44" s="1" t="s">
        <v>377</v>
      </c>
      <c r="C44" s="1" t="s">
        <v>391</v>
      </c>
      <c r="D44" s="1" t="s">
        <v>379</v>
      </c>
      <c r="E44" s="1" t="s">
        <v>392</v>
      </c>
      <c r="F44" s="1" t="s">
        <v>393</v>
      </c>
      <c r="G44" s="1" t="s">
        <v>394</v>
      </c>
      <c r="H44" s="1" t="s">
        <v>395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 t="s">
        <v>398</v>
      </c>
      <c r="H46" s="1" t="s">
        <v>399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400</v>
      </c>
      <c r="B47" s="1">
        <v>0.0</v>
      </c>
      <c r="C47" s="1" t="s">
        <v>401</v>
      </c>
      <c r="D47" s="1" t="s">
        <v>402</v>
      </c>
      <c r="E47" s="1" t="s">
        <v>403</v>
      </c>
      <c r="F47" s="1" t="s">
        <v>404</v>
      </c>
      <c r="G47" s="1" t="s">
        <v>405</v>
      </c>
      <c r="H47" s="1" t="s">
        <v>406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407</v>
      </c>
      <c r="B48" s="1">
        <v>0.0</v>
      </c>
      <c r="C48" s="1" t="s">
        <v>408</v>
      </c>
      <c r="D48" s="1" t="s">
        <v>409</v>
      </c>
      <c r="E48" s="1" t="s">
        <v>410</v>
      </c>
      <c r="F48" s="1" t="s">
        <v>411</v>
      </c>
      <c r="G48" s="1" t="s">
        <v>412</v>
      </c>
      <c r="H48" s="1" t="s">
        <v>413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414</v>
      </c>
      <c r="B49" s="1">
        <v>0.0</v>
      </c>
      <c r="C49" s="1" t="s">
        <v>415</v>
      </c>
      <c r="D49" s="1" t="s">
        <v>416</v>
      </c>
      <c r="E49" s="1" t="s">
        <v>417</v>
      </c>
      <c r="F49" s="1" t="s">
        <v>418</v>
      </c>
      <c r="G49" s="1" t="s">
        <v>419</v>
      </c>
      <c r="H49" s="1" t="s">
        <v>420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421</v>
      </c>
      <c r="B50" s="1">
        <v>0.0</v>
      </c>
      <c r="C50" s="1" t="s">
        <v>415</v>
      </c>
      <c r="D50" s="1" t="s">
        <v>416</v>
      </c>
      <c r="E50" s="1" t="s">
        <v>417</v>
      </c>
      <c r="F50" s="1" t="s">
        <v>422</v>
      </c>
      <c r="G50" s="1" t="s">
        <v>423</v>
      </c>
      <c r="H50" s="1" t="s">
        <v>424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425</v>
      </c>
      <c r="B51" s="1">
        <v>0.0</v>
      </c>
      <c r="C51" s="1" t="s">
        <v>426</v>
      </c>
      <c r="D51" s="1" t="s">
        <v>427</v>
      </c>
      <c r="E51" s="1" t="s">
        <v>428</v>
      </c>
      <c r="F51" s="1" t="s">
        <v>429</v>
      </c>
      <c r="G51" s="1" t="s">
        <v>430</v>
      </c>
      <c r="H51" s="1" t="s">
        <v>431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432</v>
      </c>
      <c r="B52" s="1">
        <v>0.0</v>
      </c>
      <c r="C52" s="1" t="s">
        <v>426</v>
      </c>
      <c r="D52" s="1" t="s">
        <v>427</v>
      </c>
      <c r="E52" s="1" t="s">
        <v>428</v>
      </c>
      <c r="F52" s="1" t="s">
        <v>429</v>
      </c>
      <c r="G52" s="1" t="s">
        <v>430</v>
      </c>
      <c r="H52" s="1" t="s">
        <v>431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433</v>
      </c>
      <c r="B53" s="1">
        <v>0.0</v>
      </c>
      <c r="C53" s="1" t="s">
        <v>434</v>
      </c>
      <c r="D53" s="1" t="s">
        <v>435</v>
      </c>
      <c r="E53" s="1" t="s">
        <v>436</v>
      </c>
      <c r="F53" s="1" t="s">
        <v>437</v>
      </c>
      <c r="G53" s="1" t="s">
        <v>438</v>
      </c>
      <c r="H53" s="1" t="s">
        <v>439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440</v>
      </c>
      <c r="B54" s="1">
        <v>0.0</v>
      </c>
      <c r="C54" s="1" t="s">
        <v>441</v>
      </c>
      <c r="D54" s="1" t="s">
        <v>442</v>
      </c>
      <c r="E54" s="1" t="s">
        <v>443</v>
      </c>
      <c r="F54" s="1" t="s">
        <v>444</v>
      </c>
      <c r="G54" s="1" t="s">
        <v>445</v>
      </c>
      <c r="H54" s="1" t="s">
        <v>446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447</v>
      </c>
      <c r="B55" s="1">
        <v>0.0</v>
      </c>
      <c r="C55" s="1" t="s">
        <v>448</v>
      </c>
      <c r="D55" s="1" t="s">
        <v>449</v>
      </c>
      <c r="E55" s="1">
        <v>0.0</v>
      </c>
      <c r="F55" s="1">
        <v>0.0</v>
      </c>
      <c r="G55" s="1" t="s">
        <v>450</v>
      </c>
      <c r="H55" s="1" t="s">
        <v>451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452</v>
      </c>
      <c r="B56" s="1">
        <v>0.0</v>
      </c>
      <c r="C56" s="1">
        <v>0.0</v>
      </c>
      <c r="D56" s="1">
        <v>0.0</v>
      </c>
      <c r="E56" s="1">
        <v>0.0</v>
      </c>
      <c r="F56" s="1" t="s">
        <v>453</v>
      </c>
      <c r="G56" s="1" t="s">
        <v>454</v>
      </c>
      <c r="H56" s="1" t="s">
        <v>455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456</v>
      </c>
      <c r="B57" s="1">
        <v>0.0</v>
      </c>
      <c r="C57" s="1" t="s">
        <v>457</v>
      </c>
      <c r="D57" s="1" t="s">
        <v>458</v>
      </c>
      <c r="E57" s="1" t="s">
        <v>459</v>
      </c>
      <c r="F57" s="1" t="s">
        <v>460</v>
      </c>
      <c r="G57" s="1" t="s">
        <v>461</v>
      </c>
      <c r="H57" s="1" t="s">
        <v>462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463</v>
      </c>
      <c r="B58" s="1">
        <v>0.0</v>
      </c>
      <c r="C58" s="1" t="s">
        <v>464</v>
      </c>
      <c r="D58" s="1" t="s">
        <v>465</v>
      </c>
      <c r="E58" s="1" t="s">
        <v>466</v>
      </c>
      <c r="F58" s="1" t="s">
        <v>467</v>
      </c>
      <c r="G58" s="1" t="s">
        <v>468</v>
      </c>
      <c r="H58" s="1">
        <v>-15.3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469</v>
      </c>
      <c r="B59" s="1">
        <v>0.0</v>
      </c>
      <c r="C59" s="1" t="s">
        <v>470</v>
      </c>
      <c r="D59" s="1" t="s">
        <v>471</v>
      </c>
      <c r="E59" s="1">
        <v>1.02</v>
      </c>
      <c r="F59" s="1" t="s">
        <v>472</v>
      </c>
      <c r="G59" s="1" t="s">
        <v>473</v>
      </c>
      <c r="H59" s="1" t="s">
        <v>474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475</v>
      </c>
      <c r="B60" s="1">
        <v>0.0</v>
      </c>
      <c r="C60" s="1" t="s">
        <v>470</v>
      </c>
      <c r="D60" s="1" t="s">
        <v>476</v>
      </c>
      <c r="E60" s="1">
        <v>0.0</v>
      </c>
      <c r="F60" s="1" t="s">
        <v>477</v>
      </c>
      <c r="G60" s="1" t="s">
        <v>478</v>
      </c>
      <c r="H60" s="1" t="s">
        <v>479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480</v>
      </c>
      <c r="B61" s="1">
        <v>0.0</v>
      </c>
      <c r="C61" s="1" t="s">
        <v>481</v>
      </c>
      <c r="D61" s="1" t="s">
        <v>482</v>
      </c>
      <c r="E61" s="1" t="s">
        <v>483</v>
      </c>
      <c r="F61" s="1" t="s">
        <v>484</v>
      </c>
      <c r="G61" s="1" t="s">
        <v>485</v>
      </c>
      <c r="H61" s="1" t="s">
        <v>486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487</v>
      </c>
      <c r="B62" s="1">
        <v>0.0</v>
      </c>
      <c r="C62" s="1" t="s">
        <v>488</v>
      </c>
      <c r="D62" s="1" t="s">
        <v>489</v>
      </c>
      <c r="E62" s="1">
        <v>0.0</v>
      </c>
      <c r="F62" s="1" t="s">
        <v>490</v>
      </c>
      <c r="G62" s="1" t="s">
        <v>491</v>
      </c>
      <c r="H62" s="1" t="s">
        <v>492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493</v>
      </c>
      <c r="B63" s="1">
        <v>0.0</v>
      </c>
      <c r="C63" s="1">
        <v>0.0</v>
      </c>
      <c r="D63" s="1" t="s">
        <v>494</v>
      </c>
      <c r="E63" s="1" t="s">
        <v>495</v>
      </c>
      <c r="F63" s="1" t="s">
        <v>496</v>
      </c>
      <c r="G63" s="1" t="s">
        <v>497</v>
      </c>
      <c r="H63" s="1" t="s">
        <v>498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499</v>
      </c>
      <c r="B64" s="1">
        <v>0.0</v>
      </c>
      <c r="C64" s="1">
        <v>0.0</v>
      </c>
      <c r="D64" s="1" t="s">
        <v>500</v>
      </c>
      <c r="E64" s="1" t="s">
        <v>501</v>
      </c>
      <c r="F64" s="1" t="s">
        <v>502</v>
      </c>
      <c r="G64" s="1" t="s">
        <v>503</v>
      </c>
      <c r="H64" s="1" t="s">
        <v>504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506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507</v>
      </c>
      <c r="H66" s="1" t="s">
        <v>508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509</v>
      </c>
      <c r="B67" s="1">
        <v>0.0</v>
      </c>
      <c r="C67" s="1">
        <v>0.0</v>
      </c>
      <c r="D67" s="1" t="s">
        <v>510</v>
      </c>
      <c r="E67" s="1" t="s">
        <v>511</v>
      </c>
      <c r="F67" s="1" t="s">
        <v>512</v>
      </c>
      <c r="G67" s="1" t="s">
        <v>513</v>
      </c>
      <c r="H67" s="1" t="s">
        <v>514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515</v>
      </c>
      <c r="B68" s="1">
        <v>0.0</v>
      </c>
      <c r="C68" s="1">
        <v>0.0</v>
      </c>
      <c r="D68" s="1" t="s">
        <v>516</v>
      </c>
      <c r="E68" s="1" t="s">
        <v>517</v>
      </c>
      <c r="F68" s="1" t="s">
        <v>518</v>
      </c>
      <c r="G68" s="1" t="s">
        <v>519</v>
      </c>
      <c r="H68" s="1" t="s">
        <v>520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521</v>
      </c>
      <c r="B69" s="1">
        <v>0.0</v>
      </c>
      <c r="C69" s="1">
        <v>0.0</v>
      </c>
      <c r="D69" s="1" t="s">
        <v>522</v>
      </c>
      <c r="E69" s="1" t="s">
        <v>523</v>
      </c>
      <c r="F69" s="1" t="s">
        <v>524</v>
      </c>
      <c r="G69" s="1" t="s">
        <v>525</v>
      </c>
      <c r="H69" s="1" t="s">
        <v>526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527</v>
      </c>
      <c r="B70" s="1">
        <v>0.0</v>
      </c>
      <c r="C70" s="1">
        <v>0.0</v>
      </c>
      <c r="D70" s="1" t="s">
        <v>522</v>
      </c>
      <c r="E70" s="1" t="s">
        <v>523</v>
      </c>
      <c r="F70" s="1" t="s">
        <v>528</v>
      </c>
      <c r="G70" s="1" t="s">
        <v>529</v>
      </c>
      <c r="H70" s="1" t="s">
        <v>530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531</v>
      </c>
      <c r="B71" s="1">
        <v>0.0</v>
      </c>
      <c r="C71" s="1">
        <v>0.0</v>
      </c>
      <c r="D71" s="1" t="s">
        <v>532</v>
      </c>
      <c r="E71" s="1" t="s">
        <v>533</v>
      </c>
      <c r="F71" s="1" t="s">
        <v>534</v>
      </c>
      <c r="G71" s="1" t="s">
        <v>535</v>
      </c>
      <c r="H71" s="1" t="s">
        <v>536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537</v>
      </c>
      <c r="B72" s="1">
        <v>0.0</v>
      </c>
      <c r="C72" s="1">
        <v>0.0</v>
      </c>
      <c r="D72" s="1" t="s">
        <v>532</v>
      </c>
      <c r="E72" s="1" t="s">
        <v>533</v>
      </c>
      <c r="F72" s="1" t="s">
        <v>534</v>
      </c>
      <c r="G72" s="1" t="s">
        <v>535</v>
      </c>
      <c r="H72" s="1" t="s">
        <v>536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538</v>
      </c>
      <c r="B73" s="1">
        <v>0.0</v>
      </c>
      <c r="C73" s="1">
        <v>0.0</v>
      </c>
      <c r="D73" s="1" t="s">
        <v>539</v>
      </c>
      <c r="E73" s="1" t="s">
        <v>540</v>
      </c>
      <c r="F73" s="1" t="s">
        <v>541</v>
      </c>
      <c r="G73" s="1" t="s">
        <v>542</v>
      </c>
      <c r="H73" s="1" t="s">
        <v>543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544</v>
      </c>
      <c r="B74" s="1">
        <v>0.0</v>
      </c>
      <c r="C74" s="1">
        <v>0.0</v>
      </c>
      <c r="D74" s="1" t="s">
        <v>545</v>
      </c>
      <c r="E74" s="1" t="s">
        <v>546</v>
      </c>
      <c r="F74" s="1" t="s">
        <v>547</v>
      </c>
      <c r="G74" s="1" t="s">
        <v>548</v>
      </c>
      <c r="H74" s="1" t="s">
        <v>549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550</v>
      </c>
      <c r="B75" s="1">
        <v>0.0</v>
      </c>
      <c r="C75" s="1">
        <v>0.0</v>
      </c>
      <c r="D75" s="1" t="s">
        <v>551</v>
      </c>
      <c r="E75" s="1">
        <v>0.0</v>
      </c>
      <c r="F75" s="1">
        <v>0.0</v>
      </c>
      <c r="G75" s="1">
        <v>0.0</v>
      </c>
      <c r="H75" s="1" t="s">
        <v>552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553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554</v>
      </c>
      <c r="H76" s="1" t="s">
        <v>555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556</v>
      </c>
      <c r="B77" s="1">
        <v>0.0</v>
      </c>
      <c r="C77" s="1">
        <v>0.0</v>
      </c>
      <c r="D77" s="1" t="s">
        <v>557</v>
      </c>
      <c r="E77" s="1" t="s">
        <v>558</v>
      </c>
      <c r="F77" s="1" t="s">
        <v>559</v>
      </c>
      <c r="G77" s="1" t="s">
        <v>560</v>
      </c>
      <c r="H77" s="1" t="s">
        <v>561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562</v>
      </c>
      <c r="B78" s="1">
        <v>0.0</v>
      </c>
      <c r="C78" s="1">
        <v>0.0</v>
      </c>
      <c r="D78" s="1" t="s">
        <v>563</v>
      </c>
      <c r="E78" s="1" t="s">
        <v>564</v>
      </c>
      <c r="F78" s="1" t="s">
        <v>565</v>
      </c>
      <c r="G78" s="1" t="s">
        <v>566</v>
      </c>
      <c r="H78" s="1" t="s">
        <v>567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568</v>
      </c>
      <c r="B79" s="1">
        <v>0.0</v>
      </c>
      <c r="C79" s="1">
        <v>0.0</v>
      </c>
      <c r="D79" s="1" t="s">
        <v>569</v>
      </c>
      <c r="E79" s="1" t="s">
        <v>570</v>
      </c>
      <c r="F79" s="1">
        <v>0.0</v>
      </c>
      <c r="G79" s="1" t="s">
        <v>571</v>
      </c>
      <c r="H79" s="1" t="s">
        <v>572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573</v>
      </c>
      <c r="B80" s="1">
        <v>0.0</v>
      </c>
      <c r="C80" s="1">
        <v>0.0</v>
      </c>
      <c r="D80" s="1" t="s">
        <v>574</v>
      </c>
      <c r="E80" s="1" t="s">
        <v>575</v>
      </c>
      <c r="F80" s="1">
        <v>0.0</v>
      </c>
      <c r="G80" s="1" t="s">
        <v>576</v>
      </c>
      <c r="H80" s="1" t="s">
        <v>577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578</v>
      </c>
      <c r="B81" s="1">
        <v>0.0</v>
      </c>
      <c r="C81" s="1">
        <v>0.0</v>
      </c>
      <c r="D81" s="1" t="s">
        <v>579</v>
      </c>
      <c r="E81" s="1" t="s">
        <v>580</v>
      </c>
      <c r="F81" s="1" t="s">
        <v>581</v>
      </c>
      <c r="G81" s="1" t="s">
        <v>582</v>
      </c>
      <c r="H81" s="1" t="s">
        <v>583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584</v>
      </c>
      <c r="B82" s="1">
        <v>0.0</v>
      </c>
      <c r="C82" s="1">
        <v>0.0</v>
      </c>
      <c r="D82" s="1" t="s">
        <v>585</v>
      </c>
      <c r="E82" s="1" t="s">
        <v>586</v>
      </c>
      <c r="F82" s="1" t="s">
        <v>587</v>
      </c>
      <c r="G82" s="1" t="s">
        <v>588</v>
      </c>
      <c r="H82" s="1" t="s">
        <v>589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590</v>
      </c>
      <c r="B83" s="1">
        <v>0.0</v>
      </c>
      <c r="C83" s="1">
        <v>0.0</v>
      </c>
      <c r="D83" s="1">
        <v>0.0</v>
      </c>
      <c r="E83" s="1" t="s">
        <v>591</v>
      </c>
      <c r="F83" s="1">
        <v>63.24</v>
      </c>
      <c r="G83" s="1" t="s">
        <v>592</v>
      </c>
      <c r="H83" s="1" t="s">
        <v>593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594</v>
      </c>
      <c r="B84" s="1">
        <v>0.0</v>
      </c>
      <c r="C84" s="1">
        <v>0.0</v>
      </c>
      <c r="D84" s="1">
        <v>0.0</v>
      </c>
      <c r="E84" s="1" t="s">
        <v>595</v>
      </c>
      <c r="F84" s="1" t="s">
        <v>596</v>
      </c>
      <c r="G84" s="1">
        <v>63.24</v>
      </c>
      <c r="H84" s="1" t="s">
        <v>597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599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600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601</v>
      </c>
      <c r="B87" s="1">
        <v>0.0</v>
      </c>
      <c r="C87" s="1">
        <v>0.0</v>
      </c>
      <c r="D87" s="1">
        <v>0.0</v>
      </c>
      <c r="E87" s="1" t="s">
        <v>602</v>
      </c>
      <c r="F87" s="1" t="s">
        <v>603</v>
      </c>
      <c r="G87" s="1" t="s">
        <v>604</v>
      </c>
      <c r="H87" s="1" t="s">
        <v>605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606</v>
      </c>
      <c r="B88" s="1">
        <v>0.0</v>
      </c>
      <c r="C88" s="1">
        <v>0.0</v>
      </c>
      <c r="D88" s="1">
        <v>0.0</v>
      </c>
      <c r="E88" s="1" t="s">
        <v>607</v>
      </c>
      <c r="F88" s="1" t="s">
        <v>608</v>
      </c>
      <c r="G88" s="1" t="s">
        <v>609</v>
      </c>
      <c r="H88" s="1" t="s">
        <v>610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611</v>
      </c>
      <c r="B89" s="1">
        <v>0.0</v>
      </c>
      <c r="C89" s="1">
        <v>0.0</v>
      </c>
      <c r="D89" s="1">
        <v>0.0</v>
      </c>
      <c r="E89" s="1" t="s">
        <v>612</v>
      </c>
      <c r="F89" s="1" t="s">
        <v>613</v>
      </c>
      <c r="G89" s="1" t="s">
        <v>614</v>
      </c>
      <c r="H89" s="1" t="s">
        <v>615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616</v>
      </c>
      <c r="B90" s="1">
        <v>0.0</v>
      </c>
      <c r="C90" s="1">
        <v>0.0</v>
      </c>
      <c r="D90" s="1">
        <v>0.0</v>
      </c>
      <c r="E90" s="1" t="s">
        <v>612</v>
      </c>
      <c r="F90" s="1" t="s">
        <v>617</v>
      </c>
      <c r="G90" s="1" t="s">
        <v>618</v>
      </c>
      <c r="H90" s="1" t="s">
        <v>619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620</v>
      </c>
      <c r="B91" s="1">
        <v>0.0</v>
      </c>
      <c r="C91" s="1">
        <v>0.0</v>
      </c>
      <c r="D91" s="1">
        <v>0.0</v>
      </c>
      <c r="E91" s="1" t="s">
        <v>621</v>
      </c>
      <c r="F91" s="1" t="s">
        <v>622</v>
      </c>
      <c r="G91" s="1" t="s">
        <v>623</v>
      </c>
      <c r="H91" s="1" t="s">
        <v>624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625</v>
      </c>
      <c r="B92" s="1">
        <v>0.0</v>
      </c>
      <c r="C92" s="1">
        <v>0.0</v>
      </c>
      <c r="D92" s="1">
        <v>0.0</v>
      </c>
      <c r="E92" s="1" t="s">
        <v>621</v>
      </c>
      <c r="F92" s="1" t="s">
        <v>622</v>
      </c>
      <c r="G92" s="1" t="s">
        <v>623</v>
      </c>
      <c r="H92" s="1" t="s">
        <v>624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626</v>
      </c>
      <c r="B93" s="1">
        <v>0.0</v>
      </c>
      <c r="C93" s="1">
        <v>0.0</v>
      </c>
      <c r="D93" s="1">
        <v>0.0</v>
      </c>
      <c r="E93" s="1" t="s">
        <v>627</v>
      </c>
      <c r="F93" s="1" t="s">
        <v>628</v>
      </c>
      <c r="G93" s="1" t="s">
        <v>629</v>
      </c>
      <c r="H93" s="1" t="s">
        <v>630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631</v>
      </c>
      <c r="B94" s="1">
        <v>0.0</v>
      </c>
      <c r="C94" s="1">
        <v>0.0</v>
      </c>
      <c r="D94" s="1">
        <v>0.0</v>
      </c>
      <c r="E94" s="1" t="s">
        <v>632</v>
      </c>
      <c r="F94" s="1" t="s">
        <v>633</v>
      </c>
      <c r="G94" s="1" t="s">
        <v>634</v>
      </c>
      <c r="H94" s="1" t="s">
        <v>635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636</v>
      </c>
      <c r="B95" s="1">
        <v>0.0</v>
      </c>
      <c r="C95" s="1">
        <v>0.0</v>
      </c>
      <c r="D95" s="1">
        <v>0.0</v>
      </c>
      <c r="E95" s="1">
        <v>0.0</v>
      </c>
      <c r="F95" s="1" t="s">
        <v>637</v>
      </c>
      <c r="G95" s="1">
        <v>0.0</v>
      </c>
      <c r="H95" s="1">
        <v>0.0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639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640</v>
      </c>
      <c r="B97" s="1">
        <v>0.0</v>
      </c>
      <c r="C97" s="1">
        <v>0.0</v>
      </c>
      <c r="D97" s="1">
        <v>0.0</v>
      </c>
      <c r="E97" s="1" t="s">
        <v>641</v>
      </c>
      <c r="F97" s="1" t="s">
        <v>642</v>
      </c>
      <c r="G97" s="1" t="s">
        <v>339</v>
      </c>
      <c r="H97" s="1" t="s">
        <v>643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644</v>
      </c>
      <c r="B98" s="1">
        <v>0.0</v>
      </c>
      <c r="C98" s="1">
        <v>0.0</v>
      </c>
      <c r="D98" s="1">
        <v>0.0</v>
      </c>
      <c r="E98" s="1" t="s">
        <v>645</v>
      </c>
      <c r="F98" s="1" t="s">
        <v>646</v>
      </c>
      <c r="G98" s="1" t="s">
        <v>647</v>
      </c>
      <c r="H98" s="1" t="s">
        <v>648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649</v>
      </c>
      <c r="B99" s="1">
        <v>0.0</v>
      </c>
      <c r="C99" s="1">
        <v>0.0</v>
      </c>
      <c r="D99" s="1">
        <v>0.0</v>
      </c>
      <c r="E99" s="1" t="s">
        <v>650</v>
      </c>
      <c r="F99" s="1" t="s">
        <v>651</v>
      </c>
      <c r="G99" s="1" t="s">
        <v>652</v>
      </c>
      <c r="H99" s="1" t="s">
        <v>653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654</v>
      </c>
      <c r="B100" s="1">
        <v>0.0</v>
      </c>
      <c r="C100" s="1">
        <v>0.0</v>
      </c>
      <c r="D100" s="1">
        <v>0.0</v>
      </c>
      <c r="E100" s="1" t="s">
        <v>655</v>
      </c>
      <c r="F100" s="1" t="s">
        <v>656</v>
      </c>
      <c r="G100" s="1" t="s">
        <v>657</v>
      </c>
      <c r="H100" s="1" t="s">
        <v>113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658</v>
      </c>
      <c r="B101" s="1">
        <v>0.0</v>
      </c>
      <c r="C101" s="1">
        <v>0.0</v>
      </c>
      <c r="D101" s="1">
        <v>0.0</v>
      </c>
      <c r="E101" s="1" t="s">
        <v>659</v>
      </c>
      <c r="F101" s="1" t="s">
        <v>660</v>
      </c>
      <c r="G101" s="1" t="s">
        <v>661</v>
      </c>
      <c r="H101" s="1" t="s">
        <v>662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663</v>
      </c>
      <c r="B102" s="1">
        <v>0.0</v>
      </c>
      <c r="C102" s="1">
        <v>0.0</v>
      </c>
      <c r="D102" s="1">
        <v>0.0</v>
      </c>
      <c r="E102" s="1" t="s">
        <v>664</v>
      </c>
      <c r="F102" s="1" t="s">
        <v>665</v>
      </c>
      <c r="G102" s="1" t="s">
        <v>666</v>
      </c>
      <c r="H102" s="1" t="s">
        <v>667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668</v>
      </c>
      <c r="B103" s="1">
        <v>0.0</v>
      </c>
      <c r="C103" s="1">
        <v>0.0</v>
      </c>
      <c r="D103" s="1">
        <v>0.0</v>
      </c>
      <c r="E103" s="1">
        <v>0.0</v>
      </c>
      <c r="F103" s="1" t="s">
        <v>669</v>
      </c>
      <c r="G103" s="1" t="s">
        <v>670</v>
      </c>
      <c r="H103" s="1" t="s">
        <v>671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672</v>
      </c>
      <c r="B104" s="1">
        <v>0.0</v>
      </c>
      <c r="C104" s="1">
        <v>0.0</v>
      </c>
      <c r="D104" s="1">
        <v>0.0</v>
      </c>
      <c r="E104" s="1">
        <v>0.0</v>
      </c>
      <c r="F104" s="1" t="s">
        <v>673</v>
      </c>
      <c r="G104" s="1" t="s">
        <v>674</v>
      </c>
      <c r="H104" s="1" t="s">
        <v>675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676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678</v>
      </c>
      <c r="H106" s="1" t="s">
        <v>679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680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681</v>
      </c>
      <c r="H107" s="1" t="s">
        <v>682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683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684</v>
      </c>
      <c r="H108" s="1" t="s">
        <v>685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686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687</v>
      </c>
      <c r="H109" s="1" t="s">
        <v>688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690</v>
      </c>
      <c r="H110" s="1" t="s">
        <v>691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692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690</v>
      </c>
      <c r="H111" s="1" t="s">
        <v>691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693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694</v>
      </c>
      <c r="H112" s="1" t="s">
        <v>695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696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697</v>
      </c>
      <c r="H113" s="1" t="s">
        <v>698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699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700</v>
      </c>
      <c r="H114" s="1" t="s">
        <v>701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702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703</v>
      </c>
      <c r="H115" s="1" t="s">
        <v>704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705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706</v>
      </c>
      <c r="H116" s="1" t="s">
        <v>707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708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709</v>
      </c>
      <c r="H117" s="1" t="s">
        <v>710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711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712</v>
      </c>
      <c r="H118" s="1" t="s">
        <v>713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714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715</v>
      </c>
      <c r="H119" s="1" t="s">
        <v>716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717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718</v>
      </c>
      <c r="H120" s="1" t="s">
        <v>719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720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721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722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 t="s">
        <v>721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723</v>
      </c>
      <c r="C1" s="1" t="s">
        <v>724</v>
      </c>
      <c r="D1" s="1" t="s">
        <v>725</v>
      </c>
      <c r="E1" s="1" t="s">
        <v>726</v>
      </c>
      <c r="F1" s="1" t="s">
        <v>727</v>
      </c>
      <c r="G1" s="1" t="s">
        <v>728</v>
      </c>
      <c r="H1" s="1" t="s">
        <v>729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730</v>
      </c>
      <c r="B2" s="1" t="s">
        <v>731</v>
      </c>
      <c r="C2" s="1" t="s">
        <v>732</v>
      </c>
      <c r="D2" s="1" t="s">
        <v>733</v>
      </c>
      <c r="E2" s="1" t="s">
        <v>734</v>
      </c>
      <c r="F2" s="1" t="s">
        <v>735</v>
      </c>
      <c r="G2" s="1" t="s">
        <v>735</v>
      </c>
      <c r="H2" s="1" t="s">
        <v>736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737</v>
      </c>
      <c r="B3" s="1" t="s">
        <v>736</v>
      </c>
      <c r="C3" s="1" t="s">
        <v>738</v>
      </c>
      <c r="D3" s="1" t="s">
        <v>739</v>
      </c>
      <c r="E3" s="1" t="s">
        <v>740</v>
      </c>
      <c r="F3" s="1" t="s">
        <v>741</v>
      </c>
      <c r="G3" s="1" t="s">
        <v>742</v>
      </c>
      <c r="H3" s="1" t="s">
        <v>736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743</v>
      </c>
      <c r="B4" s="1" t="s">
        <v>731</v>
      </c>
      <c r="C4" s="1" t="s">
        <v>732</v>
      </c>
      <c r="D4" s="1" t="s">
        <v>733</v>
      </c>
      <c r="E4" s="1" t="s">
        <v>744</v>
      </c>
      <c r="F4" s="1" t="s">
        <v>745</v>
      </c>
      <c r="G4" s="1" t="s">
        <v>746</v>
      </c>
      <c r="H4" s="1" t="s">
        <v>747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737</v>
      </c>
      <c r="B5" s="1" t="s">
        <v>736</v>
      </c>
      <c r="C5" s="1" t="s">
        <v>738</v>
      </c>
      <c r="D5" s="1" t="s">
        <v>739</v>
      </c>
      <c r="E5" s="1" t="s">
        <v>748</v>
      </c>
      <c r="F5" s="1" t="s">
        <v>749</v>
      </c>
      <c r="G5" s="1" t="s">
        <v>750</v>
      </c>
      <c r="H5" s="1" t="s">
        <v>751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752</v>
      </c>
      <c r="B6" s="1" t="s">
        <v>736</v>
      </c>
      <c r="C6" s="1" t="s">
        <v>736</v>
      </c>
      <c r="D6" s="1" t="s">
        <v>736</v>
      </c>
      <c r="E6" s="1" t="s">
        <v>753</v>
      </c>
      <c r="F6" s="1" t="s">
        <v>754</v>
      </c>
      <c r="G6" s="1" t="s">
        <v>755</v>
      </c>
      <c r="H6" s="1" t="s">
        <v>756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757</v>
      </c>
      <c r="B7" s="1" t="s">
        <v>736</v>
      </c>
      <c r="C7" s="1" t="s">
        <v>736</v>
      </c>
      <c r="D7" s="1" t="s">
        <v>736</v>
      </c>
      <c r="E7" s="1" t="s">
        <v>736</v>
      </c>
      <c r="F7" s="1" t="s">
        <v>736</v>
      </c>
      <c r="G7" s="1" t="s">
        <v>736</v>
      </c>
      <c r="H7" s="1" t="s">
        <v>736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758</v>
      </c>
      <c r="B8" s="1" t="s">
        <v>736</v>
      </c>
      <c r="C8" s="1" t="s">
        <v>736</v>
      </c>
      <c r="D8" s="1" t="s">
        <v>736</v>
      </c>
      <c r="E8" s="1" t="s">
        <v>736</v>
      </c>
      <c r="F8" s="1" t="s">
        <v>759</v>
      </c>
      <c r="G8" s="1" t="s">
        <v>760</v>
      </c>
      <c r="H8" s="1" t="s">
        <v>761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762</v>
      </c>
      <c r="B9" s="1" t="s">
        <v>763</v>
      </c>
      <c r="C9" s="1" t="s">
        <v>764</v>
      </c>
      <c r="D9" s="1" t="s">
        <v>765</v>
      </c>
      <c r="E9" s="1" t="s">
        <v>766</v>
      </c>
      <c r="F9" s="1" t="s">
        <v>767</v>
      </c>
      <c r="G9" s="1" t="s">
        <v>768</v>
      </c>
      <c r="H9" s="1" t="s">
        <v>769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770</v>
      </c>
      <c r="B10" s="1" t="s">
        <v>763</v>
      </c>
      <c r="C10" s="1" t="s">
        <v>764</v>
      </c>
      <c r="D10" s="1" t="s">
        <v>765</v>
      </c>
      <c r="E10" s="1" t="s">
        <v>771</v>
      </c>
      <c r="F10" s="1" t="s">
        <v>772</v>
      </c>
      <c r="G10" s="1" t="s">
        <v>773</v>
      </c>
      <c r="H10" s="1" t="s">
        <v>774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775</v>
      </c>
      <c r="B11" s="1" t="s">
        <v>736</v>
      </c>
      <c r="C11" s="1" t="s">
        <v>736</v>
      </c>
      <c r="D11" s="1" t="s">
        <v>776</v>
      </c>
      <c r="E11" s="1" t="s">
        <v>777</v>
      </c>
      <c r="F11" s="1" t="s">
        <v>778</v>
      </c>
      <c r="G11" s="1" t="s">
        <v>779</v>
      </c>
      <c r="H11" s="1" t="s">
        <v>780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781</v>
      </c>
      <c r="B12" s="1" t="s">
        <v>782</v>
      </c>
      <c r="C12" s="1" t="s">
        <v>783</v>
      </c>
      <c r="D12" s="1" t="s">
        <v>784</v>
      </c>
      <c r="E12" s="1" t="s">
        <v>785</v>
      </c>
      <c r="F12" s="1" t="s">
        <v>786</v>
      </c>
      <c r="G12" s="1" t="s">
        <v>787</v>
      </c>
      <c r="H12" s="1" t="s">
        <v>788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789</v>
      </c>
      <c r="B13" s="1" t="s">
        <v>790</v>
      </c>
      <c r="C13" s="1" t="s">
        <v>791</v>
      </c>
      <c r="D13" s="1" t="s">
        <v>792</v>
      </c>
      <c r="E13" s="1" t="s">
        <v>793</v>
      </c>
      <c r="F13" s="1" t="s">
        <v>794</v>
      </c>
      <c r="G13" s="1" t="s">
        <v>795</v>
      </c>
      <c r="H13" s="1" t="s">
        <v>796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797</v>
      </c>
      <c r="B14" s="1" t="s">
        <v>798</v>
      </c>
      <c r="C14" s="1" t="s">
        <v>799</v>
      </c>
      <c r="D14" s="1" t="s">
        <v>800</v>
      </c>
      <c r="E14" s="1" t="s">
        <v>801</v>
      </c>
      <c r="F14" s="1" t="s">
        <v>802</v>
      </c>
      <c r="G14" s="1" t="s">
        <v>803</v>
      </c>
      <c r="H14" s="1" t="s">
        <v>804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805</v>
      </c>
      <c r="B15" s="1" t="s">
        <v>736</v>
      </c>
      <c r="C15" s="1" t="s">
        <v>736</v>
      </c>
      <c r="D15" s="1" t="s">
        <v>736</v>
      </c>
      <c r="E15" s="1" t="s">
        <v>736</v>
      </c>
      <c r="F15" s="1" t="s">
        <v>736</v>
      </c>
      <c r="G15" s="1" t="s">
        <v>736</v>
      </c>
      <c r="H15" s="1" t="s">
        <v>736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806</v>
      </c>
      <c r="B16" s="1" t="s">
        <v>736</v>
      </c>
      <c r="C16" s="1" t="s">
        <v>736</v>
      </c>
      <c r="D16" s="1" t="s">
        <v>736</v>
      </c>
      <c r="E16" s="1" t="s">
        <v>736</v>
      </c>
      <c r="F16" s="1" t="s">
        <v>736</v>
      </c>
      <c r="G16" s="1" t="s">
        <v>736</v>
      </c>
      <c r="H16" s="1" t="s">
        <v>736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807</v>
      </c>
      <c r="B17" s="1" t="s">
        <v>736</v>
      </c>
      <c r="C17" s="1" t="s">
        <v>736</v>
      </c>
      <c r="D17" s="1" t="s">
        <v>736</v>
      </c>
      <c r="E17" s="1" t="s">
        <v>808</v>
      </c>
      <c r="F17" s="1" t="s">
        <v>809</v>
      </c>
      <c r="G17" s="1" t="s">
        <v>810</v>
      </c>
      <c r="H17" s="1" t="s">
        <v>811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812</v>
      </c>
      <c r="B18" s="1" t="s">
        <v>736</v>
      </c>
      <c r="C18" s="1" t="s">
        <v>736</v>
      </c>
      <c r="D18" s="1" t="s">
        <v>736</v>
      </c>
      <c r="E18" s="1" t="s">
        <v>736</v>
      </c>
      <c r="F18" s="1" t="s">
        <v>736</v>
      </c>
      <c r="G18" s="1" t="s">
        <v>736</v>
      </c>
      <c r="H18" s="1" t="s">
        <v>736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813</v>
      </c>
      <c r="B19" s="1" t="s">
        <v>814</v>
      </c>
      <c r="C19" s="1" t="s">
        <v>815</v>
      </c>
      <c r="D19" s="1" t="s">
        <v>816</v>
      </c>
      <c r="E19" s="1" t="s">
        <v>817</v>
      </c>
      <c r="F19" s="1" t="s">
        <v>818</v>
      </c>
      <c r="G19" s="1" t="s">
        <v>819</v>
      </c>
      <c r="H19" s="1" t="s">
        <v>820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821</v>
      </c>
      <c r="B20" s="1" t="s">
        <v>736</v>
      </c>
      <c r="C20" s="1" t="s">
        <v>736</v>
      </c>
      <c r="D20" s="1" t="s">
        <v>822</v>
      </c>
      <c r="E20" s="1" t="s">
        <v>823</v>
      </c>
      <c r="F20" s="1" t="s">
        <v>824</v>
      </c>
      <c r="G20" s="1" t="s">
        <v>825</v>
      </c>
      <c r="H20" s="1" t="s">
        <v>826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827</v>
      </c>
      <c r="B21" s="1" t="s">
        <v>828</v>
      </c>
      <c r="C21" s="1" t="s">
        <v>829</v>
      </c>
      <c r="D21" s="1" t="s">
        <v>830</v>
      </c>
      <c r="E21" s="1" t="s">
        <v>831</v>
      </c>
      <c r="F21" s="1" t="s">
        <v>832</v>
      </c>
      <c r="G21" s="1" t="s">
        <v>833</v>
      </c>
      <c r="H21" s="1" t="s">
        <v>834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835</v>
      </c>
      <c r="B22" s="1" t="s">
        <v>736</v>
      </c>
      <c r="C22" s="1" t="s">
        <v>736</v>
      </c>
      <c r="D22" s="1" t="s">
        <v>836</v>
      </c>
      <c r="E22" s="1" t="s">
        <v>837</v>
      </c>
      <c r="F22" s="1" t="s">
        <v>838</v>
      </c>
      <c r="G22" s="1" t="s">
        <v>839</v>
      </c>
      <c r="H22" s="1" t="s">
        <v>840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841</v>
      </c>
      <c r="B23" s="1" t="s">
        <v>736</v>
      </c>
      <c r="C23" s="1" t="s">
        <v>736</v>
      </c>
      <c r="D23" s="1" t="s">
        <v>736</v>
      </c>
      <c r="E23" s="1" t="s">
        <v>842</v>
      </c>
      <c r="F23" s="1" t="s">
        <v>843</v>
      </c>
      <c r="G23" s="1" t="s">
        <v>844</v>
      </c>
      <c r="H23" s="1" t="s">
        <v>845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846</v>
      </c>
      <c r="B24" s="1" t="s">
        <v>847</v>
      </c>
      <c r="C24" s="1" t="s">
        <v>848</v>
      </c>
      <c r="D24" s="1" t="s">
        <v>849</v>
      </c>
      <c r="E24" s="1" t="s">
        <v>850</v>
      </c>
      <c r="F24" s="1" t="s">
        <v>851</v>
      </c>
      <c r="G24" s="1" t="s">
        <v>851</v>
      </c>
      <c r="H24" s="1" t="s">
        <v>851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852</v>
      </c>
      <c r="B25" s="1" t="s">
        <v>853</v>
      </c>
      <c r="C25" s="1" t="s">
        <v>854</v>
      </c>
      <c r="D25" s="1" t="s">
        <v>855</v>
      </c>
      <c r="E25" s="1" t="s">
        <v>856</v>
      </c>
      <c r="F25" s="1" t="s">
        <v>857</v>
      </c>
      <c r="G25" s="1" t="s">
        <v>857</v>
      </c>
      <c r="H25" s="1" t="s">
        <v>736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858</v>
      </c>
      <c r="B26" s="1" t="s">
        <v>859</v>
      </c>
      <c r="C26" s="1" t="s">
        <v>860</v>
      </c>
      <c r="D26" s="1" t="s">
        <v>861</v>
      </c>
      <c r="E26" s="1" t="s">
        <v>862</v>
      </c>
      <c r="F26" s="1" t="s">
        <v>736</v>
      </c>
      <c r="G26" s="1" t="s">
        <v>736</v>
      </c>
      <c r="H26" s="1" t="s">
        <v>736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863</v>
      </c>
      <c r="B2" s="1" t="s">
        <v>864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865</v>
      </c>
      <c r="B3" s="1" t="s">
        <v>866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867</v>
      </c>
      <c r="B4" s="1" t="s">
        <v>868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869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870</v>
      </c>
      <c r="B6" s="1" t="s">
        <v>871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872</v>
      </c>
      <c r="B7" s="4" t="s">
        <v>873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874</v>
      </c>
      <c r="B8" s="1" t="s">
        <v>875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876</v>
      </c>
      <c r="B9" s="1" t="s">
        <v>877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878</v>
      </c>
      <c r="B10" s="1" t="s">
        <v>875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879</v>
      </c>
      <c r="B11" s="1" t="s">
        <v>880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881</v>
      </c>
      <c r="B12" s="1" t="s">
        <v>882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883</v>
      </c>
      <c r="B13" s="1" t="s">
        <v>880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884</v>
      </c>
      <c r="B14" s="1" t="s">
        <v>885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886</v>
      </c>
      <c r="B15" s="1">
        <v>146.0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887</v>
      </c>
      <c r="B16" s="1" t="s">
        <v>888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889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890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891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892</v>
      </c>
      <c r="B20" s="1">
        <v>9.25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893</v>
      </c>
      <c r="B21" s="1">
        <v>9.16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894</v>
      </c>
      <c r="B22" s="1">
        <v>8.86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895</v>
      </c>
      <c r="B23" s="1">
        <v>9.33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896</v>
      </c>
      <c r="B24" s="1">
        <v>9.25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897</v>
      </c>
      <c r="B25" s="1">
        <v>9.16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898</v>
      </c>
      <c r="B26" s="1">
        <v>8.86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899</v>
      </c>
      <c r="B27" s="1">
        <v>9.33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900</v>
      </c>
      <c r="B28" s="1">
        <v>0.548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901</v>
      </c>
      <c r="B29" s="1">
        <v>-5.076722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902</v>
      </c>
      <c r="B30" s="1">
        <v>17877.0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903</v>
      </c>
      <c r="B31" s="1">
        <v>17877.0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904</v>
      </c>
      <c r="B32" s="1">
        <v>37237.0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905</v>
      </c>
      <c r="B33" s="1">
        <v>67820.0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906</v>
      </c>
      <c r="B34" s="1">
        <v>67820.0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907</v>
      </c>
      <c r="B35" s="1">
        <v>9.06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908</v>
      </c>
      <c r="B36" s="1">
        <v>9.51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909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910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911</v>
      </c>
      <c r="B39" s="1">
        <v>3.49196704E8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912</v>
      </c>
      <c r="B40" s="1">
        <v>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913</v>
      </c>
      <c r="B41" s="1">
        <v>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914</v>
      </c>
      <c r="B42" s="1">
        <v>68.712456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915</v>
      </c>
      <c r="B43" s="1">
        <v>8.53274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916</v>
      </c>
      <c r="B44" s="1">
        <v>8.92591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917</v>
      </c>
      <c r="B45" s="1" t="s">
        <v>918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919</v>
      </c>
      <c r="B46" s="1">
        <v>2.704504E8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920</v>
      </c>
      <c r="B47" s="1">
        <v>1.215239E7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921</v>
      </c>
      <c r="B48" s="1">
        <v>3.74273E7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922</v>
      </c>
      <c r="B49" s="1">
        <v>91988.0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923</v>
      </c>
      <c r="B50" s="1">
        <v>46559.0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924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925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926</v>
      </c>
      <c r="B53" s="1">
        <v>0.0025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927</v>
      </c>
      <c r="B54" s="1">
        <v>0.3832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928</v>
      </c>
      <c r="B55" s="1">
        <v>0.32483003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929</v>
      </c>
      <c r="B56" s="1">
        <v>2.82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930</v>
      </c>
      <c r="B57" s="1">
        <v>0.0043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931</v>
      </c>
      <c r="B58" s="1">
        <v>3.85874E7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932</v>
      </c>
      <c r="B59" s="1">
        <v>3.045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933</v>
      </c>
      <c r="B60" s="1">
        <v>3.0640392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934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935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936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937</v>
      </c>
      <c r="B64" s="1">
        <v>-5.298E7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938</v>
      </c>
      <c r="B65" s="1">
        <v>-1.78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939</v>
      </c>
      <c r="B66" s="1">
        <v>-1.59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940</v>
      </c>
      <c r="B67" s="1">
        <v>53.217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941</v>
      </c>
      <c r="B68" s="1">
        <v>-5.359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942</v>
      </c>
      <c r="B69" s="1">
        <v>1.1566799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943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944</v>
      </c>
      <c r="B71" s="1" t="s">
        <v>945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946</v>
      </c>
      <c r="B72" s="1" t="s">
        <v>947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948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949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950</v>
      </c>
      <c r="B75" s="1" t="s">
        <v>951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952</v>
      </c>
      <c r="B76" s="1" t="s">
        <v>953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954</v>
      </c>
      <c r="B77" s="1">
        <v>1.6196166E9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955</v>
      </c>
      <c r="B78" s="1" t="s">
        <v>956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957</v>
      </c>
      <c r="B79" s="1" t="s">
        <v>958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959</v>
      </c>
      <c r="B80" s="1" t="s">
        <v>960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961</v>
      </c>
      <c r="B81" s="1" t="s">
        <v>962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963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964</v>
      </c>
      <c r="B83" s="1">
        <v>9.33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965</v>
      </c>
      <c r="B84" s="1">
        <v>17.198523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966</v>
      </c>
      <c r="B85" s="1">
        <v>12.4210415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967</v>
      </c>
      <c r="B86" s="1">
        <v>15.364438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968</v>
      </c>
      <c r="B87" s="1">
        <v>15.294298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969</v>
      </c>
      <c r="B88" s="1" t="s">
        <v>970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971</v>
      </c>
      <c r="B89" s="1">
        <v>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972</v>
      </c>
      <c r="B90" s="1">
        <v>7.0977E7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973</v>
      </c>
      <c r="B91" s="1">
        <v>2.064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974</v>
      </c>
      <c r="B92" s="1">
        <v>-5.0466E7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975</v>
      </c>
      <c r="B93" s="1">
        <v>2.3329E7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976</v>
      </c>
      <c r="B94" s="1">
        <v>4.824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977</v>
      </c>
      <c r="B95" s="1">
        <v>5.283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978</v>
      </c>
      <c r="B96" s="1">
        <v>5082000.0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979</v>
      </c>
      <c r="B97" s="1">
        <v>22.28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980</v>
      </c>
      <c r="B98" s="1">
        <v>0.166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981</v>
      </c>
      <c r="B99" s="1">
        <v>-0.23135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982</v>
      </c>
      <c r="B100" s="1">
        <v>-0.49688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983</v>
      </c>
      <c r="B101" s="1">
        <v>3139000.0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984</v>
      </c>
      <c r="B102" s="1">
        <v>-3.5988124E7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985</v>
      </c>
      <c r="B103" s="1">
        <v>-4.8709E7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986</v>
      </c>
      <c r="B104" s="1">
        <v>0.297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987</v>
      </c>
      <c r="B105" s="1">
        <v>0.61767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988</v>
      </c>
      <c r="B106" s="1">
        <v>-11.8325405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989</v>
      </c>
      <c r="B107" s="1" t="s">
        <v>990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991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-5.1</v>
      </c>
      <c r="D3" s="1">
        <v>-9.18</v>
      </c>
      <c r="E3" s="1">
        <v>-10.2</v>
      </c>
      <c r="F3" s="1">
        <v>-21.42</v>
      </c>
      <c r="G3" s="1">
        <v>-27.54</v>
      </c>
      <c r="H3" s="1">
        <v>-39.78</v>
      </c>
      <c r="I3" s="1">
        <f>IF(H3*FORECAST(I2,B3:H3,B2:H2)&gt;0,FORECAST(I2,B3:H3,B2:H2),H3)*$X$1</f>
        <v>-41.38285714</v>
      </c>
      <c r="J3" s="1">
        <f>IF(I3*FORECAST(J2,B3:I3,B2:I2)&gt;0,FORECAST(J2,B3:I3,B2:I2),I3)*$X$1</f>
        <v>-47.685</v>
      </c>
      <c r="K3" s="1">
        <f>IF(J3*FORECAST(K2,B3:J3,B2:J2)&gt;0,FORECAST(K2,B3:J3,B2:J2),J3)*$X$1</f>
        <v>-53.98714286</v>
      </c>
      <c r="L3" s="1">
        <f>IF(K3*FORECAST(L2,B3:K3,B2:K2)&gt;0,FORECAST(L2,B3:K3,B2:K2),K3)*$X$1</f>
        <v>-60.28928571</v>
      </c>
      <c r="M3" s="1">
        <f>IF(L3*FORECAST(M2,B3:L3,B2:L2)&gt;0,FORECAST(M2,B3:L3,B2:L2),L3)*$X$1</f>
        <v>-66.59142857</v>
      </c>
      <c r="N3" s="1">
        <f>IF(M3*FORECAST(N2,B3:M3,B2:M2)&gt;0,FORECAST(N2,B3:M3,B2:M2),M3)*$X$1</f>
        <v>-72.89357143</v>
      </c>
      <c r="O3" s="1">
        <f>IF(N3*FORECAST(O2,B3:N3,B2:N2)&gt;0,FORECAST(O2,B3:N3,B2:N2),N3)*$X$1</f>
        <v>-79.19571429</v>
      </c>
      <c r="P3" s="5">
        <f>IF(O3*FORECAST(P2,B3:O3,B2:O2)&gt;0,FORECAST(P2,B3:O3,B2:O2),O3)*$X$1</f>
        <v>-85.49785714</v>
      </c>
      <c r="Q3" s="5">
        <f>IF(P3*FORECAST(Q2,B3:P3,B2:P2)&gt;0,FORECAST(Q2,B3:P3,B2:P2),P3)*$X$1</f>
        <v>-91.8</v>
      </c>
      <c r="R3" s="5">
        <f>IF(Q3*FORECAST(R2,B3:Q3,B2:Q2)&gt;0,FORECAST(R2,B3:Q3,B2:Q2),Q3)*$X$1</f>
        <v>-98.10214286</v>
      </c>
      <c r="S3" s="5">
        <f>IF(R3*FORECAST(S2,B3:R3,B2:R2)&gt;0,FORECAST(S2,B3:R3,B2:R2),R3)*$X$1</f>
        <v>-104.4042857</v>
      </c>
      <c r="T3" s="5">
        <f>IF(S3*FORECAST(T2,B3:S3,B2:S2)&gt;0,FORECAST(T2,B3:S3,B2:S2),S3)*$X$1</f>
        <v>-110.7064286</v>
      </c>
      <c r="U3" s="2"/>
      <c r="V3" s="2"/>
      <c r="W3" s="2"/>
      <c r="X3" s="2"/>
      <c r="Y3" s="2"/>
      <c r="Z3" s="2"/>
    </row>
    <row r="4">
      <c r="A4" s="3" t="s">
        <v>118</v>
      </c>
      <c r="B4" s="1">
        <v>-4.08</v>
      </c>
      <c r="C4" s="1">
        <v>-10.2</v>
      </c>
      <c r="D4" s="1">
        <v>2.04</v>
      </c>
      <c r="E4" s="1">
        <v>-81.6</v>
      </c>
      <c r="F4" s="1">
        <v>-126.48</v>
      </c>
      <c r="G4" s="1">
        <v>-83.64</v>
      </c>
      <c r="H4" s="1">
        <v>-45.9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992</v>
      </c>
      <c r="B5" s="1">
        <v>11.0</v>
      </c>
      <c r="C5" s="1">
        <v>12.0</v>
      </c>
      <c r="D5" s="1">
        <v>14.0</v>
      </c>
      <c r="E5" s="1">
        <v>18.0</v>
      </c>
      <c r="F5" s="1">
        <v>23.0</v>
      </c>
      <c r="G5" s="1">
        <v>25.0</v>
      </c>
      <c r="H5" s="1">
        <v>27.0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993</v>
      </c>
      <c r="L7" s="1">
        <f>IF(T3*FORECAST(T2,B3:T3,B2:T2)&gt;0,FORECAST(T2,B3:T3,B2:T2),S3)*$X$1 * (1+0.02)/(0.0659-0.02)</f>
        <v>-2460.142857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994</v>
      </c>
      <c r="L8" s="6">
        <f t="array" ref="L8">NPV(0.0659,J3:T3)</f>
        <v>-575.6493452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995</v>
      </c>
      <c r="L9" s="6">
        <f t="array" ref="L9">NPV(0.0659,J16:T16)</f>
        <v>-1219.212039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996</v>
      </c>
      <c r="L10" s="6">
        <f>L8 + L9</f>
        <v>-1794.861384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-45.9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997</v>
      </c>
      <c r="L12" s="6">
        <f>L10 - L11</f>
        <v>-1748.961384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998</v>
      </c>
      <c r="L13" s="1">
        <v>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-64.77634756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(1+0.02)/(0.0659-0.02)</f>
        <v>-2460.142857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-10.2</v>
      </c>
      <c r="C3" s="1">
        <v>-9.18</v>
      </c>
      <c r="D3" s="1">
        <v>-7.140000000000001</v>
      </c>
      <c r="E3" s="1">
        <v>-12.24</v>
      </c>
      <c r="F3" s="1">
        <v>-27.54</v>
      </c>
      <c r="G3" s="1">
        <v>-31.62</v>
      </c>
      <c r="H3" s="1">
        <v>-43.86</v>
      </c>
      <c r="I3" s="1">
        <f>IF(H3*FORECAST(I2,B3:H3,B2:H2)&gt;0,FORECAST(I2,B3:H3,B2:H2),H3)*$X$1</f>
        <v>-44.00571429</v>
      </c>
      <c r="J3" s="1">
        <f>IF(I3*FORECAST(J2,B3:I3,B2:I2)&gt;0,FORECAST(J2,B3:I3,B2:I2),I3)*$X$1</f>
        <v>-49.94357143</v>
      </c>
      <c r="K3" s="1">
        <f>IF(J3*FORECAST(K2,B3:J3,B2:J2)&gt;0,FORECAST(K2,B3:J3,B2:J2),J3)*$X$1</f>
        <v>-55.88142857</v>
      </c>
      <c r="L3" s="1">
        <f>IF(K3*FORECAST(L2,B3:K3,B2:K2)&gt;0,FORECAST(L2,B3:K3,B2:K2),K3)*$X$1</f>
        <v>-61.81928571</v>
      </c>
      <c r="M3" s="1">
        <f>IF(L3*FORECAST(M2,B3:L3,B2:L2)&gt;0,FORECAST(M2,B3:L3,B2:L2),L3)*$X$1</f>
        <v>-67.75714286</v>
      </c>
      <c r="N3" s="1">
        <f>IF(M3*FORECAST(N2,B3:M3,B2:M2)&gt;0,FORECAST(N2,B3:M3,B2:M2),M3)*$X$1</f>
        <v>-73.695</v>
      </c>
      <c r="O3" s="1">
        <f>IF(N3*FORECAST(O2,B3:N3,B2:N2)&gt;0,FORECAST(O2,B3:N3,B2:N2),N3)*$X$1</f>
        <v>-79.63285714</v>
      </c>
      <c r="P3" s="5">
        <f>IF(O3*FORECAST(P2,B3:O3,B2:O2)&gt;0,FORECAST(P2,B3:O3,B2:O2),O3)*$X$1</f>
        <v>-85.57071429</v>
      </c>
      <c r="Q3" s="5">
        <f>IF(P3*FORECAST(Q2,B3:P3,B2:P2)&gt;0,FORECAST(Q2,B3:P3,B2:P2),P3)*$X$1</f>
        <v>-91.50857143</v>
      </c>
      <c r="R3" s="5">
        <f>IF(Q3*FORECAST(R2,B3:Q3,B2:Q2)&gt;0,FORECAST(R2,B3:Q3,B2:Q2),Q3)*$X$1</f>
        <v>-97.44642857</v>
      </c>
      <c r="S3" s="5">
        <f>IF(R3*FORECAST(S2,B3:R3,B2:R2)&gt;0,FORECAST(S2,B3:R3,B2:R2),R3)*$X$1</f>
        <v>-103.3842857</v>
      </c>
      <c r="T3" s="5">
        <f>IF(S3*FORECAST(T2,B3:S3,B2:S2)&gt;0,FORECAST(T2,B3:S3,B2:S2),S3)*$X$1</f>
        <v>-109.3221429</v>
      </c>
      <c r="U3" s="2"/>
      <c r="V3" s="2"/>
      <c r="W3" s="2"/>
      <c r="X3" s="2"/>
      <c r="Y3" s="2"/>
      <c r="Z3" s="2"/>
    </row>
    <row r="4">
      <c r="A4" s="3" t="s">
        <v>118</v>
      </c>
      <c r="B4" s="1">
        <v>-4.08</v>
      </c>
      <c r="C4" s="1">
        <v>-10.2</v>
      </c>
      <c r="D4" s="1">
        <v>2.04</v>
      </c>
      <c r="E4" s="1">
        <v>-81.6</v>
      </c>
      <c r="F4" s="1">
        <v>-126.48</v>
      </c>
      <c r="G4" s="1">
        <v>-83.64</v>
      </c>
      <c r="H4" s="1">
        <v>-45.9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992</v>
      </c>
      <c r="B5" s="1">
        <v>11.0</v>
      </c>
      <c r="C5" s="1">
        <v>12.0</v>
      </c>
      <c r="D5" s="1">
        <v>14.0</v>
      </c>
      <c r="E5" s="1">
        <v>18.0</v>
      </c>
      <c r="F5" s="1">
        <v>23.0</v>
      </c>
      <c r="G5" s="1">
        <v>25.0</v>
      </c>
      <c r="H5" s="1">
        <v>27.0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993</v>
      </c>
      <c r="L7" s="1">
        <f>IF(T3*FORECAST(T2,B3:T3,B2:T2)&gt;0,FORECAST(T2,B3:T3,B2:T2),S3)*$X$1 * (1+0.02)/(0.0659-0.02)</f>
        <v>-2429.380952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994</v>
      </c>
      <c r="L8" s="6">
        <f t="array" ref="L8">NPV(0.0659,J3:T3)</f>
        <v>-580.7602712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995</v>
      </c>
      <c r="L9" s="6">
        <f t="array" ref="L9">NPV(0.0659,J16:T16)</f>
        <v>-1203.966874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996</v>
      </c>
      <c r="L10" s="6">
        <f>L8 + L9</f>
        <v>-1784.727145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-45.9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997</v>
      </c>
      <c r="L12" s="6">
        <f>L10 - L11</f>
        <v>-1738.827145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998</v>
      </c>
      <c r="L13" s="1">
        <v>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-64.40100536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(1+0.02)/(0.0659-0.02)</f>
        <v>-2429.380952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