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<sst xmlns="http://schemas.openxmlformats.org/spreadsheetml/2006/main" count="1364" uniqueCount="1141">
  <si>
    <t>ticker</t>
  </si>
  <si>
    <t>NYMT</t>
  </si>
  <si>
    <t>nombre</t>
  </si>
  <si>
    <t>NEW YORK MORTGAGE TRUST I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</si>
  <si>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</si>
  <si>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</si>
  <si>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</si>
  <si>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</si>
  <si>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</si>
  <si>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</si>
  <si>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</si>
  <si>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</si>
  <si>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</si>
  <si>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</si>
  <si>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</si>
  <si>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</si>
  <si>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</si>
  <si>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</si>
  <si>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18.42%</t>
  </si>
  <si>
    <t>Total Assets Growth</t>
  </si>
  <si>
    <t>16.34%</t>
  </si>
  <si>
    <t>Net Property, Plant and Equipment Growth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</si>
  <si>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</si>
  <si>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</si>
  <si>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</si>
  <si>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</si>
  <si>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</si>
  <si>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Gain (Loss) on Sale of Loans &amp; Receivables - (CF)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</si>
  <si>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</si>
  <si>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</si>
  <si>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</si>
  <si>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</si>
  <si>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</si>
  <si>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</si>
  <si>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Net (Increase) Decrease in Loans Originated / Sold - Operating</t>
  </si>
  <si>
    <t>Change in Other Net Operating Assets (Collected)</t>
  </si>
  <si>
    <t>Other Operating Activities</t>
  </si>
  <si>
    <t>Cash from Operations</t>
  </si>
  <si>
    <t>Cash Acquisitions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</si>
  <si>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</si>
  <si>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</si>
  <si>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</si>
  <si>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</si>
  <si>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</si>
  <si>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</si>
  <si>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</si>
  <si>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</si>
  <si>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</si>
  <si>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</si>
  <si>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</si>
  <si>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</si>
  <si>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</si>
  <si>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</si>
  <si>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</si>
  <si>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</si>
  <si>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</si>
  <si>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</si>
  <si>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</si>
  <si>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</si>
  <si>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</si>
  <si>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</si>
  <si>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</si>
  <si>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</si>
  <si>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</si>
  <si>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</si>
  <si>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</si>
  <si>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</si>
  <si>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</si>
  <si>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</si>
  <si>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</si>
  <si>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</si>
  <si>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</si>
  <si>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</si>
  <si>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</si>
  <si>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</si>
  <si>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0</t>
  </si>
  <si>
    <t>Loans Held For Sale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</si>
  <si>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</si>
  <si>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</si>
  <si>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</si>
  <si>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</si>
  <si>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</si>
  <si>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</si>
  <si>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</si>
  <si>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</si>
  <si>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</si>
  <si>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</si>
  <si>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</si>
  <si>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</si>
  <si>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</si>
  <si>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</si>
  <si>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Trust Preferred Securities (BS)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</si>
  <si>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</si>
  <si>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</si>
  <si>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</si>
  <si>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</si>
  <si>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</si>
  <si>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</si>
  <si>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</si>
  <si>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</si>
  <si>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</si>
  <si>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</si>
  <si>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</si>
  <si>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</si>
  <si>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</si>
  <si>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</si>
  <si>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</si>
  <si>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</si>
  <si>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</si>
  <si>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</si>
  <si>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28.38</t>
  </si>
  <si>
    <t>26.37</t>
  </si>
  <si>
    <t>24.72</t>
  </si>
  <si>
    <t>24.38</t>
  </si>
  <si>
    <t>22.87</t>
  </si>
  <si>
    <t>23.35</t>
  </si>
  <si>
    <t>19.02</t>
  </si>
  <si>
    <t>19.01</t>
  </si>
  <si>
    <t>13.48</t>
  </si>
  <si>
    <t>11.52</t>
  </si>
  <si>
    <t>Tangible Book Value</t>
  </si>
  <si>
    <t>Tangible Book Value Per Share</t>
  </si>
  <si>
    <t>23.69</t>
  </si>
  <si>
    <t>22.13</t>
  </si>
  <si>
    <t>18.59</t>
  </si>
  <si>
    <t>11.49</t>
  </si>
  <si>
    <t>Total Debt</t>
  </si>
  <si>
    <t>Net Debt</t>
  </si>
  <si>
    <t>Equity Method Investments, Total</t>
  </si>
  <si>
    <t>Full Time Employees</t>
  </si>
  <si>
    <t>Part Time Employees</t>
  </si>
  <si>
    <t>Interest and Dividend Income, Total</t>
  </si>
  <si>
    <t>Interest Expense, Total</t>
  </si>
  <si>
    <t>Net Interest Income</t>
  </si>
  <si>
    <t>Gain (Loss) on Sale of Loans &amp; Receivables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</si>
  <si>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</si>
  <si>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</si>
  <si>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</si>
  <si>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</si>
  <si>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</si>
  <si>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</si>
  <si>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</si>
  <si>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</si>
  <si>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Total Operating Expenses</t>
  </si>
  <si>
    <t>Operating Income</t>
  </si>
  <si>
    <t>EBT, Excl. Unusual Items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</si>
  <si>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</si>
  <si>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</si>
  <si>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</si>
  <si>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</si>
  <si>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</si>
  <si>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</si>
  <si>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</si>
  <si>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</si>
  <si>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</si>
  <si>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</si>
  <si>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</si>
  <si>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</si>
  <si>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</si>
  <si>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</si>
  <si>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5.94</t>
  </si>
  <si>
    <t>2.47</t>
  </si>
  <si>
    <t>1.99</t>
  </si>
  <si>
    <t>2.73</t>
  </si>
  <si>
    <t>2.49</t>
  </si>
  <si>
    <t>2.62</t>
  </si>
  <si>
    <t>-3.55</t>
  </si>
  <si>
    <t>1.52</t>
  </si>
  <si>
    <t>-3.61</t>
  </si>
  <si>
    <t>-0.99</t>
  </si>
  <si>
    <t>Basic EPS - Continuing Operations</t>
  </si>
  <si>
    <t>Basic Weighted Average Shares Outstanding</t>
  </si>
  <si>
    <t>Net EPS - Diluted</t>
  </si>
  <si>
    <t>5.92</t>
  </si>
  <si>
    <t>2.43</t>
  </si>
  <si>
    <t>2.56</t>
  </si>
  <si>
    <t>Diluted EPS - Continuing Operations</t>
  </si>
  <si>
    <t>Diluted Weighted Average Shares Outstanding</t>
  </si>
  <si>
    <t>Normalized Basic EPS</t>
  </si>
  <si>
    <t>4.15</t>
  </si>
  <si>
    <t>1.9</t>
  </si>
  <si>
    <t>1.61</t>
  </si>
  <si>
    <t>2.18</t>
  </si>
  <si>
    <t>-1.76</t>
  </si>
  <si>
    <t>1.29</t>
  </si>
  <si>
    <t>-1.95</t>
  </si>
  <si>
    <t>0.48</t>
  </si>
  <si>
    <t>Normalized Diluted EPS</t>
  </si>
  <si>
    <t>1.87</t>
  </si>
  <si>
    <t>1.71</t>
  </si>
  <si>
    <t>1.82</t>
  </si>
  <si>
    <t>1.28</t>
  </si>
  <si>
    <t>Dividend Per Share</t>
  </si>
  <si>
    <t>4.32</t>
  </si>
  <si>
    <t>4.08</t>
  </si>
  <si>
    <t>3.84</t>
  </si>
  <si>
    <t>3.2</t>
  </si>
  <si>
    <t>0.9</t>
  </si>
  <si>
    <t>1.6</t>
  </si>
  <si>
    <t>1.2</t>
  </si>
  <si>
    <t>Payout Ratio</t>
  </si>
  <si>
    <t>67.93</t>
  </si>
  <si>
    <t>157.07</t>
  </si>
  <si>
    <t>174.69</t>
  </si>
  <si>
    <t>116.08</t>
  </si>
  <si>
    <t>118.26</t>
  </si>
  <si>
    <t>108.22</t>
  </si>
  <si>
    <t>-50.8</t>
  </si>
  <si>
    <t>100.85</t>
  </si>
  <si>
    <t>-64.69</t>
  </si>
  <si>
    <t>-350.76</t>
  </si>
  <si>
    <t>Effective Tax Rate - (Ratio)</t>
  </si>
  <si>
    <t>4.48</t>
  </si>
  <si>
    <t>5.49</t>
  </si>
  <si>
    <t>4.38</t>
  </si>
  <si>
    <t>3.65</t>
  </si>
  <si>
    <t>-1.02</t>
  </si>
  <si>
    <t>-0.24</t>
  </si>
  <si>
    <t>-0.34</t>
  </si>
  <si>
    <t>-0.16</t>
  </si>
  <si>
    <t>-0.1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</si>
  <si>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</si>
  <si>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</si>
  <si>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</si>
  <si>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</si>
  <si>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</si>
  <si>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</si>
  <si>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</si>
  <si>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</si>
  <si>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</si>
  <si>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</si>
  <si>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</si>
  <si>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1.33</t>
  </si>
  <si>
    <t>0.8</t>
  </si>
  <si>
    <t>0.75</t>
  </si>
  <si>
    <t>0.84</t>
  </si>
  <si>
    <t>0.78</t>
  </si>
  <si>
    <t>-2.05</t>
  </si>
  <si>
    <t>3.66</t>
  </si>
  <si>
    <t>-5.73</t>
  </si>
  <si>
    <t>-1.14</t>
  </si>
  <si>
    <t>Return On Equity %</t>
  </si>
  <si>
    <t>20.98</t>
  </si>
  <si>
    <t>9.19</t>
  </si>
  <si>
    <t>7.8</t>
  </si>
  <si>
    <t>9.69</t>
  </si>
  <si>
    <t>9.72</t>
  </si>
  <si>
    <t>10.21</t>
  </si>
  <si>
    <t>-12.78</t>
  </si>
  <si>
    <t>7.95</t>
  </si>
  <si>
    <t>-15.86</t>
  </si>
  <si>
    <t>-4.46</t>
  </si>
  <si>
    <t>Return on Common Equity</t>
  </si>
  <si>
    <t>22.6</t>
  </si>
  <si>
    <t>9.14</t>
  </si>
  <si>
    <t>7.75</t>
  </si>
  <si>
    <t>11.13</t>
  </si>
  <si>
    <t>10.08</t>
  </si>
  <si>
    <t>11.18</t>
  </si>
  <si>
    <t>-18.85</t>
  </si>
  <si>
    <t>8.01</t>
  </si>
  <si>
    <t>-22.47</t>
  </si>
  <si>
    <t>-7.92</t>
  </si>
  <si>
    <t>Margin Analysis</t>
  </si>
  <si>
    <t>Gross Profit Margin %</t>
  </si>
  <si>
    <t>96.55</t>
  </si>
  <si>
    <t>91.51</t>
  </si>
  <si>
    <t>89.87</t>
  </si>
  <si>
    <t>86.31</t>
  </si>
  <si>
    <t>90.91</t>
  </si>
  <si>
    <t>94.03</t>
  </si>
  <si>
    <t>80.97</t>
  </si>
  <si>
    <t>265.62</t>
  </si>
  <si>
    <t>46.58</t>
  </si>
  <si>
    <t>SG&amp;A Margin</t>
  </si>
  <si>
    <t>18.25</t>
  </si>
  <si>
    <t>23.86</t>
  </si>
  <si>
    <t>23.16</t>
  </si>
  <si>
    <t>17.2</t>
  </si>
  <si>
    <t>19.39</t>
  </si>
  <si>
    <t>16.13</t>
  </si>
  <si>
    <t>-20.53</t>
  </si>
  <si>
    <t>16.76</t>
  </si>
  <si>
    <t>-76.66</t>
  </si>
  <si>
    <t>23.6</t>
  </si>
  <si>
    <t>Income From Continuing Operations Margin %</t>
  </si>
  <si>
    <t>73.05</t>
  </si>
  <si>
    <t>63.93</t>
  </si>
  <si>
    <t>63.85</t>
  </si>
  <si>
    <t>66.59</t>
  </si>
  <si>
    <t>71.95</t>
  </si>
  <si>
    <t>76.69</t>
  </si>
  <si>
    <t>140.11</t>
  </si>
  <si>
    <t>64.59</t>
  </si>
  <si>
    <t>498.01</t>
  </si>
  <si>
    <t>-37.05</t>
  </si>
  <si>
    <t>Net Income Margin %</t>
  </si>
  <si>
    <t>63.84</t>
  </si>
  <si>
    <t>69.16</t>
  </si>
  <si>
    <t>70.64</t>
  </si>
  <si>
    <t>77.06</t>
  </si>
  <si>
    <t>140.24</t>
  </si>
  <si>
    <t>66.21</t>
  </si>
  <si>
    <t>436.54</t>
  </si>
  <si>
    <t>-23.17</t>
  </si>
  <si>
    <t>Net Avail. For Common Margin %</t>
  </si>
  <si>
    <t>69.93</t>
  </si>
  <si>
    <t>54.92</t>
  </si>
  <si>
    <t>51.65</t>
  </si>
  <si>
    <t>57.38</t>
  </si>
  <si>
    <t>54.37</t>
  </si>
  <si>
    <t>64.24</t>
  </si>
  <si>
    <t>160.26</t>
  </si>
  <si>
    <t>49.41</t>
  </si>
  <si>
    <t>497.9</t>
  </si>
  <si>
    <t>-42.87</t>
  </si>
  <si>
    <t>Normalized Net Income Margin</t>
  </si>
  <si>
    <t>48.94</t>
  </si>
  <si>
    <t>42.28</t>
  </si>
  <si>
    <t>41.69</t>
  </si>
  <si>
    <t>45.76</t>
  </si>
  <si>
    <t>43.39</t>
  </si>
  <si>
    <t>49.06</t>
  </si>
  <si>
    <t>79.21</t>
  </si>
  <si>
    <t>41.75</t>
  </si>
  <si>
    <t>268.34</t>
  </si>
  <si>
    <t>20.91</t>
  </si>
  <si>
    <t>Asset Turnover</t>
  </si>
  <si>
    <t>0.02</t>
  </si>
  <si>
    <t>0.01</t>
  </si>
  <si>
    <t>-0.01</t>
  </si>
  <si>
    <t>0.06</t>
  </si>
  <si>
    <t>0.03</t>
  </si>
  <si>
    <t>Short Term Liquidity</t>
  </si>
  <si>
    <t>Current Ratio</t>
  </si>
  <si>
    <t>7.74</t>
  </si>
  <si>
    <t>7.58</t>
  </si>
  <si>
    <t>6.71</t>
  </si>
  <si>
    <t>6.9</t>
  </si>
  <si>
    <t>5.8</t>
  </si>
  <si>
    <t>6.61</t>
  </si>
  <si>
    <t>5.38</t>
  </si>
  <si>
    <t>8.47</t>
  </si>
  <si>
    <t>Quick Ratio</t>
  </si>
  <si>
    <t>7.66</t>
  </si>
  <si>
    <t>7.55</t>
  </si>
  <si>
    <t>6.67</t>
  </si>
  <si>
    <t>6.85</t>
  </si>
  <si>
    <t>5.78</t>
  </si>
  <si>
    <t>4.04</t>
  </si>
  <si>
    <t>7.24</t>
  </si>
  <si>
    <t>Operating Cash Flow to Current Liabilities</t>
  </si>
  <si>
    <t>0.05</t>
  </si>
  <si>
    <t>64.77</t>
  </si>
  <si>
    <t>80.72</t>
  </si>
  <si>
    <t>0.09</t>
  </si>
  <si>
    <t>Long Term Solvency</t>
  </si>
  <si>
    <t>Total Debt/Equity</t>
  </si>
  <si>
    <t>896.23</t>
  </si>
  <si>
    <t>926.56</t>
  </si>
  <si>
    <t>957.4</t>
  </si>
  <si>
    <t>97.8</t>
  </si>
  <si>
    <t>126.45</t>
  </si>
  <si>
    <t>181.6</t>
  </si>
  <si>
    <t>324.07</t>
  </si>
  <si>
    <t>Total Debt / Total Capital</t>
  </si>
  <si>
    <t>91.97</t>
  </si>
  <si>
    <t>89.96</t>
  </si>
  <si>
    <t>90.26</t>
  </si>
  <si>
    <t>91.85</t>
  </si>
  <si>
    <t>91.94</t>
  </si>
  <si>
    <t>90.54</t>
  </si>
  <si>
    <t>49.44</t>
  </si>
  <si>
    <t>55.84</t>
  </si>
  <si>
    <t>64.49</t>
  </si>
  <si>
    <t>76.42</t>
  </si>
  <si>
    <t>LT Debt/Equity</t>
  </si>
  <si>
    <t>806.12</t>
  </si>
  <si>
    <t>813.06</t>
  </si>
  <si>
    <t>980.75</t>
  </si>
  <si>
    <t>959.47</t>
  </si>
  <si>
    <t>821.03</t>
  </si>
  <si>
    <t>97.73</t>
  </si>
  <si>
    <t>126.38</t>
  </si>
  <si>
    <t>Long-Term Debt / Total Capital</t>
  </si>
  <si>
    <t>83.2</t>
  </si>
  <si>
    <t>80.92</t>
  </si>
  <si>
    <t>79.2</t>
  </si>
  <si>
    <t>79.94</t>
  </si>
  <si>
    <t>77.37</t>
  </si>
  <si>
    <t>77.65</t>
  </si>
  <si>
    <t>55.81</t>
  </si>
  <si>
    <t>Total Liabilities / Total Assets</t>
  </si>
  <si>
    <t>92.24</t>
  </si>
  <si>
    <t>90.28</t>
  </si>
  <si>
    <t>90.49</t>
  </si>
  <si>
    <t>91.9</t>
  </si>
  <si>
    <t>91.99</t>
  </si>
  <si>
    <t>90.61</t>
  </si>
  <si>
    <t>50.43</t>
  </si>
  <si>
    <t>56.9</t>
  </si>
  <si>
    <t>70.13</t>
  </si>
  <si>
    <t>Growth Over Prior Year</t>
  </si>
  <si>
    <t>Total Revenues, 1 Yr. Growth %</t>
  </si>
  <si>
    <t>108.06</t>
  </si>
  <si>
    <t>-34.55</t>
  </si>
  <si>
    <t>-13.29</t>
  </si>
  <si>
    <t>25.69</t>
  </si>
  <si>
    <t>9.51</t>
  </si>
  <si>
    <t>54.8</t>
  </si>
  <si>
    <t>-191.25</t>
  </si>
  <si>
    <t>-241.09</t>
  </si>
  <si>
    <t>-123.44</t>
  </si>
  <si>
    <t>-407.01</t>
  </si>
  <si>
    <t>Gross Profit, 1 Yr. Growth %</t>
  </si>
  <si>
    <t>109.94</t>
  </si>
  <si>
    <t>-37.97</t>
  </si>
  <si>
    <t>-14.84</t>
  </si>
  <si>
    <t>20.71</t>
  </si>
  <si>
    <t>15.34</t>
  </si>
  <si>
    <t>60.11</t>
  </si>
  <si>
    <t>-203.14</t>
  </si>
  <si>
    <t>-207.81</t>
  </si>
  <si>
    <t>-171.1</t>
  </si>
  <si>
    <t>-153.84</t>
  </si>
  <si>
    <t>Earnings From Cont. Operations, 1 Yr. Growth %</t>
  </si>
  <si>
    <t>97.51</t>
  </si>
  <si>
    <t>-42.72</t>
  </si>
  <si>
    <t>-13.4</t>
  </si>
  <si>
    <t>31.09</t>
  </si>
  <si>
    <t>18.32</t>
  </si>
  <si>
    <t>64.98</t>
  </si>
  <si>
    <t>-266.71</t>
  </si>
  <si>
    <t>-165.39</t>
  </si>
  <si>
    <t>-280.74</t>
  </si>
  <si>
    <t>-77.16</t>
  </si>
  <si>
    <t>Net Income, 1 Yr. Growth %</t>
  </si>
  <si>
    <t>-13.41</t>
  </si>
  <si>
    <t>36.16</t>
  </si>
  <si>
    <t>11.86</t>
  </si>
  <si>
    <t>68.86</t>
  </si>
  <si>
    <t>-266.06</t>
  </si>
  <si>
    <t>-166.96</t>
  </si>
  <si>
    <t>-254.56</t>
  </si>
  <si>
    <t>-83.7</t>
  </si>
  <si>
    <t>Normalized Net Income, 1 Yr. Growth %</t>
  </si>
  <si>
    <t>109.46</t>
  </si>
  <si>
    <t>-43.45</t>
  </si>
  <si>
    <t>-14.5</t>
  </si>
  <si>
    <t>37.98</t>
  </si>
  <si>
    <t>75.01</t>
  </si>
  <si>
    <t>-247.32</t>
  </si>
  <si>
    <t>-174.46</t>
  </si>
  <si>
    <t>-250.65</t>
  </si>
  <si>
    <t>-123.92</t>
  </si>
  <si>
    <t>Diluted EPS Before Extra, 1 Yr. Growth %</t>
  </si>
  <si>
    <t>33.77</t>
  </si>
  <si>
    <t>-58.22</t>
  </si>
  <si>
    <t>-19.35</t>
  </si>
  <si>
    <t>31.51</t>
  </si>
  <si>
    <t>-7.28</t>
  </si>
  <si>
    <t>5.41</t>
  </si>
  <si>
    <t>-238.64</t>
  </si>
  <si>
    <t>-142.7</t>
  </si>
  <si>
    <t>-337.55</t>
  </si>
  <si>
    <t>-72.58</t>
  </si>
  <si>
    <t>Common Equity, 1 Yr. Growth %</t>
  </si>
  <si>
    <t>82.61</t>
  </si>
  <si>
    <t>-3.25</t>
  </si>
  <si>
    <t>-4.5</t>
  </si>
  <si>
    <t>-0.97</t>
  </si>
  <si>
    <t>30.42</t>
  </si>
  <si>
    <t>91.2</t>
  </si>
  <si>
    <t>5.61</t>
  </si>
  <si>
    <t>0.35</t>
  </si>
  <si>
    <t>-31.84</t>
  </si>
  <si>
    <t>-15.03</t>
  </si>
  <si>
    <t>Total Assets, 1 Yr. Growth %</t>
  </si>
  <si>
    <t>6.48</t>
  </si>
  <si>
    <t>-14.05</t>
  </si>
  <si>
    <t>-1.16</t>
  </si>
  <si>
    <t>34.68</t>
  </si>
  <si>
    <t>22.24</t>
  </si>
  <si>
    <t>59.34</t>
  </si>
  <si>
    <t>-80.18</t>
  </si>
  <si>
    <t>21.18</t>
  </si>
  <si>
    <t>10.29</t>
  </si>
  <si>
    <t>18.6</t>
  </si>
  <si>
    <t>Tangible Book Value, 1 Yr. Growth %</t>
  </si>
  <si>
    <t>-8.48</t>
  </si>
  <si>
    <t>31.76</t>
  </si>
  <si>
    <t>93.86</t>
  </si>
  <si>
    <t>7.2</t>
  </si>
  <si>
    <t>-1.78</t>
  </si>
  <si>
    <t>-30.3</t>
  </si>
  <si>
    <t>-15.22</t>
  </si>
  <si>
    <t>Cash From Operations, 1 Yr. Growth %</t>
  </si>
  <si>
    <t>-29.55</t>
  </si>
  <si>
    <t>-3.24</t>
  </si>
  <si>
    <t>48.18</t>
  </si>
  <si>
    <t>-45.52</t>
  </si>
  <si>
    <t>-17.57</t>
  </si>
  <si>
    <t>45.18</t>
  </si>
  <si>
    <t>215.53</t>
  </si>
  <si>
    <t>25.42</t>
  </si>
  <si>
    <t>-33.93</t>
  </si>
  <si>
    <t>-67.37</t>
  </si>
  <si>
    <t>Dividend Per Share, 1 Yr. Growth %</t>
  </si>
  <si>
    <t>-5.56</t>
  </si>
  <si>
    <t>-5.88</t>
  </si>
  <si>
    <t>-16.67</t>
  </si>
  <si>
    <t>-71.88</t>
  </si>
  <si>
    <t>77.78</t>
  </si>
  <si>
    <t>Compound Annual Growth Rate Over Two Years</t>
  </si>
  <si>
    <t>Total Revenues, 2 Yr. CAGR %</t>
  </si>
  <si>
    <t>114.49</t>
  </si>
  <si>
    <t>16.69</t>
  </si>
  <si>
    <t>-24.67</t>
  </si>
  <si>
    <t>4.4</t>
  </si>
  <si>
    <t>17.32</t>
  </si>
  <si>
    <t>30.2</t>
  </si>
  <si>
    <t>18.85</t>
  </si>
  <si>
    <t>14.49</t>
  </si>
  <si>
    <t>-42.34</t>
  </si>
  <si>
    <t>-15.17</t>
  </si>
  <si>
    <t>Gross Profit, 2 Yr. CAGR %</t>
  </si>
  <si>
    <t>110.76</t>
  </si>
  <si>
    <t>14.12</t>
  </si>
  <si>
    <t>-27.32</t>
  </si>
  <si>
    <t>1.39</t>
  </si>
  <si>
    <t>35.89</t>
  </si>
  <si>
    <t>28.51</t>
  </si>
  <si>
    <t>6.44</t>
  </si>
  <si>
    <t>-8.64</t>
  </si>
  <si>
    <t>-38.13</t>
  </si>
  <si>
    <t>Earnings From Cont. Operations, 2 Yr. CAGR %</t>
  </si>
  <si>
    <t>119.89</t>
  </si>
  <si>
    <t>6.37</t>
  </si>
  <si>
    <t>-29.57</t>
  </si>
  <si>
    <t>6.55</t>
  </si>
  <si>
    <t>24.54</t>
  </si>
  <si>
    <t>39.72</t>
  </si>
  <si>
    <t>65.85</t>
  </si>
  <si>
    <t>4.41</t>
  </si>
  <si>
    <t>8.71</t>
  </si>
  <si>
    <t>-35.75</t>
  </si>
  <si>
    <t>Net Income, 2 Yr. CAGR %</t>
  </si>
  <si>
    <t>119.45</t>
  </si>
  <si>
    <t>8.58</t>
  </si>
  <si>
    <t>23.41</t>
  </si>
  <si>
    <t>37.44</t>
  </si>
  <si>
    <t>67.46</t>
  </si>
  <si>
    <t>5.45</t>
  </si>
  <si>
    <t>1.73</t>
  </si>
  <si>
    <t>-49.81</t>
  </si>
  <si>
    <t>Normalized Net Income, 2 Yr. CAGR %</t>
  </si>
  <si>
    <t>123.38</t>
  </si>
  <si>
    <t>8.83</t>
  </si>
  <si>
    <t>-30.47</t>
  </si>
  <si>
    <t>8.61</t>
  </si>
  <si>
    <t>19.7</t>
  </si>
  <si>
    <t>34.81</t>
  </si>
  <si>
    <t>60.57</t>
  </si>
  <si>
    <t>5.81</t>
  </si>
  <si>
    <t>6.13</t>
  </si>
  <si>
    <t>-39.97</t>
  </si>
  <si>
    <t>Diluted EPS Before Extra, 2 Yr. CAGR %</t>
  </si>
  <si>
    <t>17.06</t>
  </si>
  <si>
    <t>-25.24</t>
  </si>
  <si>
    <t>-41.95</t>
  </si>
  <si>
    <t>2.99</t>
  </si>
  <si>
    <t>10.43</t>
  </si>
  <si>
    <t>20.89</t>
  </si>
  <si>
    <t>0.71</t>
  </si>
  <si>
    <t>-19.03</t>
  </si>
  <si>
    <t>Common Equity, 2 Yr. CAGR %</t>
  </si>
  <si>
    <t>52.16</t>
  </si>
  <si>
    <t>32.92</t>
  </si>
  <si>
    <t>-3.88</t>
  </si>
  <si>
    <t>-2.75</t>
  </si>
  <si>
    <t>13.65</t>
  </si>
  <si>
    <t>57.91</t>
  </si>
  <si>
    <t>42.1</t>
  </si>
  <si>
    <t>2.95</t>
  </si>
  <si>
    <t>-17.29</t>
  </si>
  <si>
    <t>-23.9</t>
  </si>
  <si>
    <t>Total Assets, 2 Yr. CAGR %</t>
  </si>
  <si>
    <t>21.33</t>
  </si>
  <si>
    <t>-4.33</t>
  </si>
  <si>
    <t>-7.84</t>
  </si>
  <si>
    <t>15.38</t>
  </si>
  <si>
    <t>28.31</t>
  </si>
  <si>
    <t>39.56</t>
  </si>
  <si>
    <t>-43.8</t>
  </si>
  <si>
    <t>-50.99</t>
  </si>
  <si>
    <t>15.78</t>
  </si>
  <si>
    <t>14.37</t>
  </si>
  <si>
    <t>Tangible Book Value, 2 Yr. CAGR %</t>
  </si>
  <si>
    <t>-5.9</t>
  </si>
  <si>
    <t>-4.82</t>
  </si>
  <si>
    <t>14.2</t>
  </si>
  <si>
    <t>60.15</t>
  </si>
  <si>
    <t>44.16</t>
  </si>
  <si>
    <t>2.57</t>
  </si>
  <si>
    <t>-17.26</t>
  </si>
  <si>
    <t>-23.13</t>
  </si>
  <si>
    <t>Cash From Operations, 2 Yr. CAGR %</t>
  </si>
  <si>
    <t>13.62</t>
  </si>
  <si>
    <t>-17.44</t>
  </si>
  <si>
    <t>19.75</t>
  </si>
  <si>
    <t>-10.15</t>
  </si>
  <si>
    <t>-32.99</t>
  </si>
  <si>
    <t>9.39</t>
  </si>
  <si>
    <t>114.03</t>
  </si>
  <si>
    <t>98.93</t>
  </si>
  <si>
    <t>-8.97</t>
  </si>
  <si>
    <t>-53.56</t>
  </si>
  <si>
    <t>Dividend Per Share, 2 Yr. CAGR %</t>
  </si>
  <si>
    <t>0.94</t>
  </si>
  <si>
    <t>-2.82</t>
  </si>
  <si>
    <t>-5.72</t>
  </si>
  <si>
    <t>-11.44</t>
  </si>
  <si>
    <t>-8.71</t>
  </si>
  <si>
    <t>-46.97</t>
  </si>
  <si>
    <t>-29.29</t>
  </si>
  <si>
    <t>33.33</t>
  </si>
  <si>
    <t>Compound Annual Growth Rate Over Three Years</t>
  </si>
  <si>
    <t>Total Revenues, 3 Yr. CAGR %</t>
  </si>
  <si>
    <t>127.85</t>
  </si>
  <si>
    <t>44.4</t>
  </si>
  <si>
    <t>5.7</t>
  </si>
  <si>
    <t>-10.65</t>
  </si>
  <si>
    <t>6.07</t>
  </si>
  <si>
    <t>28.68</t>
  </si>
  <si>
    <t>15.65</t>
  </si>
  <si>
    <t>26.07</t>
  </si>
  <si>
    <t>-32.52</t>
  </si>
  <si>
    <t>0.69</t>
  </si>
  <si>
    <t>Gross Profit, 3 Yr. CAGR %</t>
  </si>
  <si>
    <t>125.2</t>
  </si>
  <si>
    <t>40.19</t>
  </si>
  <si>
    <t>3.51</t>
  </si>
  <si>
    <t>-13.93</t>
  </si>
  <si>
    <t>5.84</t>
  </si>
  <si>
    <t>30.63</t>
  </si>
  <si>
    <t>23.85</t>
  </si>
  <si>
    <t>21.41</t>
  </si>
  <si>
    <t>-4.49</t>
  </si>
  <si>
    <t>-23.4</t>
  </si>
  <si>
    <t>Earnings From Cont. Operations, 3 Yr. CAGR %</t>
  </si>
  <si>
    <t>204.79</t>
  </si>
  <si>
    <t>40.43</t>
  </si>
  <si>
    <t>-0.68</t>
  </si>
  <si>
    <t>-13.36</t>
  </si>
  <si>
    <t>10.34</t>
  </si>
  <si>
    <t>36.78</t>
  </si>
  <si>
    <t>48.19</t>
  </si>
  <si>
    <t>21.61</t>
  </si>
  <si>
    <t>25.36</t>
  </si>
  <si>
    <t>-35.37</t>
  </si>
  <si>
    <t>Net Income, 3 Yr. CAGR %</t>
  </si>
  <si>
    <t>205.51</t>
  </si>
  <si>
    <t>40.25</t>
  </si>
  <si>
    <t>-12.26</t>
  </si>
  <si>
    <t>9.66</t>
  </si>
  <si>
    <t>37.01</t>
  </si>
  <si>
    <t>46.38</t>
  </si>
  <si>
    <t>23.37</t>
  </si>
  <si>
    <t>19.78</t>
  </si>
  <si>
    <t>-44.75</t>
  </si>
  <si>
    <t>Normalized Net Income, 3 Yr. CAGR %</t>
  </si>
  <si>
    <t>206.14</t>
  </si>
  <si>
    <t>41.31</t>
  </si>
  <si>
    <t>0.42</t>
  </si>
  <si>
    <t>-12.62</t>
  </si>
  <si>
    <t>35.86</t>
  </si>
  <si>
    <t>38.85</t>
  </si>
  <si>
    <t>24.46</t>
  </si>
  <si>
    <t>19.04</t>
  </si>
  <si>
    <t>-35.41</t>
  </si>
  <si>
    <t>Diluted EPS Before Extra, 3 Yr. CAGR %</t>
  </si>
  <si>
    <t>48.82</t>
  </si>
  <si>
    <t>-16.97</t>
  </si>
  <si>
    <t>-23.33</t>
  </si>
  <si>
    <t>-23.76</t>
  </si>
  <si>
    <t>-0.55</t>
  </si>
  <si>
    <t>8.73</t>
  </si>
  <si>
    <t>10.66</t>
  </si>
  <si>
    <t>12.09</t>
  </si>
  <si>
    <t>-34.73</t>
  </si>
  <si>
    <t>Common Equity, 3 Yr. CAGR %</t>
  </si>
  <si>
    <t>30.84</t>
  </si>
  <si>
    <t>19.05</t>
  </si>
  <si>
    <t>-2.92</t>
  </si>
  <si>
    <t>35.16</t>
  </si>
  <si>
    <t>38.1</t>
  </si>
  <si>
    <t>26.55</t>
  </si>
  <si>
    <t>-10.27</t>
  </si>
  <si>
    <t>-16.54</t>
  </si>
  <si>
    <t>Total Assets, 3 Yr. CAGR %</t>
  </si>
  <si>
    <t>8.16</t>
  </si>
  <si>
    <t>-3.3</t>
  </si>
  <si>
    <t>4.58</t>
  </si>
  <si>
    <t>17.62</t>
  </si>
  <si>
    <t>37.92</t>
  </si>
  <si>
    <t>-27.18</t>
  </si>
  <si>
    <t>-27.39</t>
  </si>
  <si>
    <t>-35.71</t>
  </si>
  <si>
    <t>16.71</t>
  </si>
  <si>
    <t>Tangible Book Value, 3 Yr. CAGR %</t>
  </si>
  <si>
    <t>17.37</t>
  </si>
  <si>
    <t>-4.3</t>
  </si>
  <si>
    <t>6.08</t>
  </si>
  <si>
    <t>36.42</t>
  </si>
  <si>
    <t>40.09</t>
  </si>
  <si>
    <t>26.82</t>
  </si>
  <si>
    <t>-9.82</t>
  </si>
  <si>
    <t>-16.59</t>
  </si>
  <si>
    <t>Cash From Operations, 3 Yr. CAGR %</t>
  </si>
  <si>
    <t>40.94</t>
  </si>
  <si>
    <t>7.7</t>
  </si>
  <si>
    <t>0.34</t>
  </si>
  <si>
    <t>-7.9</t>
  </si>
  <si>
    <t>-12.7</t>
  </si>
  <si>
    <t>55.72</t>
  </si>
  <si>
    <t>79.11</t>
  </si>
  <si>
    <t>37.77</t>
  </si>
  <si>
    <t>-35.33</t>
  </si>
  <si>
    <t>Dividend Per Share, 3 Yr. CAGR %</t>
  </si>
  <si>
    <t>6.27</t>
  </si>
  <si>
    <t>-1.27</t>
  </si>
  <si>
    <t>-3.85</t>
  </si>
  <si>
    <t>-9.52</t>
  </si>
  <si>
    <t>-7.78</t>
  </si>
  <si>
    <t>-34.48</t>
  </si>
  <si>
    <t>-20.63</t>
  </si>
  <si>
    <t>10.06</t>
  </si>
  <si>
    <t>Compound Annual Growth Rate Over Five Years</t>
  </si>
  <si>
    <t>Total Revenues, 5 Yr. CAGR %</t>
  </si>
  <si>
    <t>60.04</t>
  </si>
  <si>
    <t>55.04</t>
  </si>
  <si>
    <t>46.35</t>
  </si>
  <si>
    <t>26.83</t>
  </si>
  <si>
    <t>10.2</t>
  </si>
  <si>
    <t>3.87</t>
  </si>
  <si>
    <t>11.01</t>
  </si>
  <si>
    <t>22.49</t>
  </si>
  <si>
    <t>-12.45</t>
  </si>
  <si>
    <t>7.59</t>
  </si>
  <si>
    <t>Gross Profit, 5 Yr. CAGR %</t>
  </si>
  <si>
    <t>58.92</t>
  </si>
  <si>
    <t>52.32</t>
  </si>
  <si>
    <t>43.26</t>
  </si>
  <si>
    <t>23.15</t>
  </si>
  <si>
    <t>9.08</t>
  </si>
  <si>
    <t>3.32</t>
  </si>
  <si>
    <t>14.32</t>
  </si>
  <si>
    <t>19.97</t>
  </si>
  <si>
    <t>9.62</t>
  </si>
  <si>
    <t>-5.82</t>
  </si>
  <si>
    <t>Earnings From Cont. Operations, 5 Yr. CAGR %</t>
  </si>
  <si>
    <t>65.76</t>
  </si>
  <si>
    <t>68.93</t>
  </si>
  <si>
    <t>69.63</t>
  </si>
  <si>
    <t>25.75</t>
  </si>
  <si>
    <t>4.89</t>
  </si>
  <si>
    <t>29.87</t>
  </si>
  <si>
    <t>22.78</t>
  </si>
  <si>
    <t>30.92</t>
  </si>
  <si>
    <t>-5.78</t>
  </si>
  <si>
    <t>Net Income, 5 Yr. CAGR %</t>
  </si>
  <si>
    <t>63.46</t>
  </si>
  <si>
    <t>62.88</t>
  </si>
  <si>
    <t>69.87</t>
  </si>
  <si>
    <t>26.6</t>
  </si>
  <si>
    <t>8.33</t>
  </si>
  <si>
    <t>4.99</t>
  </si>
  <si>
    <t>29.9</t>
  </si>
  <si>
    <t>23.39</t>
  </si>
  <si>
    <t>26.56</t>
  </si>
  <si>
    <t>-13.91</t>
  </si>
  <si>
    <t>Normalized Net Income, 5 Yr. CAGR %</t>
  </si>
  <si>
    <t>68.07</t>
  </si>
  <si>
    <t>70.85</t>
  </si>
  <si>
    <t>69.21</t>
  </si>
  <si>
    <t>27.19</t>
  </si>
  <si>
    <t>7.73</t>
  </si>
  <si>
    <t>3.92</t>
  </si>
  <si>
    <t>25.86</t>
  </si>
  <si>
    <t>22.53</t>
  </si>
  <si>
    <t>24.7</t>
  </si>
  <si>
    <t>-7.03</t>
  </si>
  <si>
    <t>Diluted EPS Before Extra, 5 Yr. CAGR %</t>
  </si>
  <si>
    <t>5.63</t>
  </si>
  <si>
    <t>0.6</t>
  </si>
  <si>
    <t>2.12</t>
  </si>
  <si>
    <t>-9.5</t>
  </si>
  <si>
    <t>-11.28</t>
  </si>
  <si>
    <t>-15.41</t>
  </si>
  <si>
    <t>7.52</t>
  </si>
  <si>
    <t>-5.29</t>
  </si>
  <si>
    <t>6.6</t>
  </si>
  <si>
    <t>-16.45</t>
  </si>
  <si>
    <t>Common Equity, 5 Yr. CAGR %</t>
  </si>
  <si>
    <t>63.92</t>
  </si>
  <si>
    <t>60.14</t>
  </si>
  <si>
    <t>51.86</t>
  </si>
  <si>
    <t>16.2</t>
  </si>
  <si>
    <t>16.86</t>
  </si>
  <si>
    <t>17.94</t>
  </si>
  <si>
    <t>20.02</t>
  </si>
  <si>
    <t>21.22</t>
  </si>
  <si>
    <t>12.49</t>
  </si>
  <si>
    <t>3.26</t>
  </si>
  <si>
    <t>Total Assets, 5 Yr. CAGR %</t>
  </si>
  <si>
    <t>84.82</t>
  </si>
  <si>
    <t>89.14</t>
  </si>
  <si>
    <t>67.31</t>
  </si>
  <si>
    <t>10.98</t>
  </si>
  <si>
    <t>8.29</t>
  </si>
  <si>
    <t>17.38</t>
  </si>
  <si>
    <t>-12.46</t>
  </si>
  <si>
    <t>-8.82</t>
  </si>
  <si>
    <t>-12.34</t>
  </si>
  <si>
    <t>-12.87</t>
  </si>
  <si>
    <t>Tangible Book Value, 5 Yr. CAGR %</t>
  </si>
  <si>
    <t>50.58</t>
  </si>
  <si>
    <t>15.2</t>
  </si>
  <si>
    <t>16.09</t>
  </si>
  <si>
    <t>17.58</t>
  </si>
  <si>
    <t>21.71</t>
  </si>
  <si>
    <t>13.47</t>
  </si>
  <si>
    <t>3.8</t>
  </si>
  <si>
    <t>Cash From Operations, 5 Yr. CAGR %</t>
  </si>
  <si>
    <t>26.11</t>
  </si>
  <si>
    <t>160.14</t>
  </si>
  <si>
    <t>32.04</t>
  </si>
  <si>
    <t>0.17</t>
  </si>
  <si>
    <t>-14.63</t>
  </si>
  <si>
    <t>-1.34</t>
  </si>
  <si>
    <t>24.97</t>
  </si>
  <si>
    <t>20.87</t>
  </si>
  <si>
    <t>25.63</t>
  </si>
  <si>
    <t>Dividend Per Share, 5 Yr. CAGR %</t>
  </si>
  <si>
    <t>3.48</t>
  </si>
  <si>
    <t>5.24</t>
  </si>
  <si>
    <t>1.3</t>
  </si>
  <si>
    <t>-5.47</t>
  </si>
  <si>
    <t>-5.83</t>
  </si>
  <si>
    <t>-26.09</t>
  </si>
  <si>
    <t>-16.06</t>
  </si>
  <si>
    <t>-12.94</t>
  </si>
  <si>
    <t>-17.81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</si>
  <si>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</si>
  <si>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</si>
  <si>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</si>
  <si>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</si>
  <si>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</si>
  <si>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</si>
  <si>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</si>
  <si>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</si>
  <si>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</si>
  <si>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1,815</t>
  </si>
  <si>
    <t>1,394</t>
  </si>
  <si>
    <t>1,411</t>
  </si>
  <si>
    <t>949.9</t>
  </si>
  <si>
    <t>773.5</t>
  </si>
  <si>
    <t>517.2</t>
  </si>
  <si>
    <t>-</t>
  </si>
  <si>
    <t>Change</t>
  </si>
  <si>
    <t>-23.21%</t>
  </si>
  <si>
    <t>1.22%</t>
  </si>
  <si>
    <t>-32.67%</t>
  </si>
  <si>
    <t>-18.57%</t>
  </si>
  <si>
    <t>-33.14%</t>
  </si>
  <si>
    <t>0%</t>
  </si>
  <si>
    <t>Enterprise Value (EV)</t>
  </si>
  <si>
    <t>P/E ratio</t>
  </si>
  <si>
    <t>9.73x</t>
  </si>
  <si>
    <t>-4.15x</t>
  </si>
  <si>
    <t>9.79x</t>
  </si>
  <si>
    <t>-2.84x</t>
  </si>
  <si>
    <t>-8.62x</t>
  </si>
  <si>
    <t>-9.1x</t>
  </si>
  <si>
    <t>11.3x</t>
  </si>
  <si>
    <t>8.74x</t>
  </si>
  <si>
    <t>PBR</t>
  </si>
  <si>
    <t>1.08x</t>
  </si>
  <si>
    <t>0.78x</t>
  </si>
  <si>
    <t>0.79x</t>
  </si>
  <si>
    <t>0.77x</t>
  </si>
  <si>
    <t>0.75x</t>
  </si>
  <si>
    <t>0.58x</t>
  </si>
  <si>
    <t>0.61x</t>
  </si>
  <si>
    <t>0.63x</t>
  </si>
  <si>
    <t>PEG</t>
  </si>
  <si>
    <t>0x</t>
  </si>
  <si>
    <t>-0x</t>
  </si>
  <si>
    <t>0.1x</t>
  </si>
  <si>
    <t>0.2x</t>
  </si>
  <si>
    <t>0.3x</t>
  </si>
  <si>
    <t>Capitalization / Revenue</t>
  </si>
  <si>
    <t>14.2x</t>
  </si>
  <si>
    <t>11x</t>
  </si>
  <si>
    <t>11.4x</t>
  </si>
  <si>
    <t>7.37x</t>
  </si>
  <si>
    <t>11.6x</t>
  </si>
  <si>
    <t>6.55x</t>
  </si>
  <si>
    <t>4.54x</t>
  </si>
  <si>
    <t>3.59x</t>
  </si>
  <si>
    <t>EV / Revenue</t>
  </si>
  <si>
    <t>EV / EBITDA</t>
  </si>
  <si>
    <t>EV / EBIT</t>
  </si>
  <si>
    <t>10.5x</t>
  </si>
  <si>
    <t>-4.85x</t>
  </si>
  <si>
    <t>7.39x</t>
  </si>
  <si>
    <t>-2.79x</t>
  </si>
  <si>
    <t>EV / FCF</t>
  </si>
  <si>
    <t>FCF Yield</t>
  </si>
  <si>
    <t>Dividend per Share
                                    2</t>
  </si>
  <si>
    <t>0.92</t>
  </si>
  <si>
    <t>Rate of return</t>
  </si>
  <si>
    <t>12.8%</t>
  </si>
  <si>
    <t>6.23%</t>
  </si>
  <si>
    <t>10.8%</t>
  </si>
  <si>
    <t>15.6%</t>
  </si>
  <si>
    <t>14.1%</t>
  </si>
  <si>
    <t>14%</t>
  </si>
  <si>
    <t>EPS
                                    2</t>
  </si>
  <si>
    <t>-3.56</t>
  </si>
  <si>
    <t>-3.6</t>
  </si>
  <si>
    <t>-0.6274</t>
  </si>
  <si>
    <t>0.5071</t>
  </si>
  <si>
    <t>0.6531</t>
  </si>
  <si>
    <t>Distribution rate</t>
  </si>
  <si>
    <t>125%</t>
  </si>
  <si>
    <t>-25.8%</t>
  </si>
  <si>
    <t>105%</t>
  </si>
  <si>
    <t>-44.4%</t>
  </si>
  <si>
    <t>-121%</t>
  </si>
  <si>
    <t>-128%</t>
  </si>
  <si>
    <t>158%</t>
  </si>
  <si>
    <t>123%</t>
  </si>
  <si>
    <t>Net sales
                                    1</t>
  </si>
  <si>
    <t>127.9</t>
  </si>
  <si>
    <t>127.1</t>
  </si>
  <si>
    <t>123.6</t>
  </si>
  <si>
    <t>129</t>
  </si>
  <si>
    <t>66.53</t>
  </si>
  <si>
    <t>78.96</t>
  </si>
  <si>
    <t>114</t>
  </si>
  <si>
    <t>144.2</t>
  </si>
  <si>
    <t>EBITDA</t>
  </si>
  <si>
    <t>EBIT</t>
  </si>
  <si>
    <t>172.6</t>
  </si>
  <si>
    <t>-287.3</t>
  </si>
  <si>
    <t>190.9</t>
  </si>
  <si>
    <t>-340.1</t>
  </si>
  <si>
    <t>Net income
                                    1</t>
  </si>
  <si>
    <t>144.8</t>
  </si>
  <si>
    <t>-329.7</t>
  </si>
  <si>
    <t>-340.6</t>
  </si>
  <si>
    <t>-90.04</t>
  </si>
  <si>
    <t>-56.8</t>
  </si>
  <si>
    <t>48.27</t>
  </si>
  <si>
    <t>55.51</t>
  </si>
  <si>
    <t>Reference price
                                    2</t>
  </si>
  <si>
    <t>24.920</t>
  </si>
  <si>
    <t>14.760</t>
  </si>
  <si>
    <t>14.880</t>
  </si>
  <si>
    <t>10.240</t>
  </si>
  <si>
    <t>8.530</t>
  </si>
  <si>
    <t>5.710</t>
  </si>
  <si>
    <t>Nbr of stocks (in thousands)</t>
  </si>
  <si>
    <t>72,843</t>
  </si>
  <si>
    <t>94,436</t>
  </si>
  <si>
    <t>94,822</t>
  </si>
  <si>
    <t>92,766</t>
  </si>
  <si>
    <t>90,683</t>
  </si>
  <si>
    <t>90,579</t>
  </si>
  <si>
    <t>Announcement Date</t>
  </si>
  <si>
    <t>2/24/20</t>
  </si>
  <si>
    <t>2/24/21</t>
  </si>
  <si>
    <t>2/17/22</t>
  </si>
  <si>
    <t>2/22/23</t>
  </si>
  <si>
    <t>2/21/24</t>
  </si>
  <si>
    <t>address1</t>
  </si>
  <si>
    <t>90 Park Avenue</t>
  </si>
  <si>
    <t>address2</t>
  </si>
  <si>
    <t>Floor 23</t>
  </si>
  <si>
    <t>city</t>
  </si>
  <si>
    <t>New York</t>
  </si>
  <si>
    <t>state</t>
  </si>
  <si>
    <t>NY</t>
  </si>
  <si>
    <t>zip</t>
  </si>
  <si>
    <t>10016</t>
  </si>
  <si>
    <t>country</t>
  </si>
  <si>
    <t>phone</t>
  </si>
  <si>
    <t>212 792 0107</t>
  </si>
  <si>
    <t>website</t>
  </si>
  <si>
    <t>https://www.nymtrust.com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</si>
  <si>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</si>
  <si>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</si>
  <si>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</si>
  <si>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</si>
  <si>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</si>
  <si>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</si>
  <si>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</si>
  <si>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</si>
  <si>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</si>
  <si>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</si>
  <si>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</si>
  <si>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New York Mortgage Trust, Inc. acquires, invests in, finances, and manages mortgage-related single-family and multi-family residential assets in the United States. Its targeted investments include residential loans, including business purpose loans; structured multi-family property investments, such as preferred equity in, and mezzanine loans to owners of multi-family properties; non-agency residential mortgage-backed securities (RMBS); agency RMBS; commercial mortgage-backed securities (CMBS); single-family rental properties; and other mortgage, residential housing, and credit-related assets. The company also qualifies as a real estate investment trust for federal income tax purposes. It generally would not be subject to federal corporate income taxes if it distributes at least 90% of its taxable income to its stockholders. New York Mortgage Trust, Inc. was incorporated in 2003 and is headquartered in New York, New York.</t>
  </si>
  <si>
    <t>fullTimeEmployees</t>
  </si>
  <si>
    <t>companyOfficers</t>
  </si>
  <si>
    <t>[{'maxAge': 1, 'name': 'Mr. Steven R. Mumma CPA', 'age': 65, 'title': 'Executive Chairman', 'yearBorn': 1959, 'fiscalYear': 2023, 'totalPay': 240000, 'exercisedValue': 0, 'unexercisedValue': 0}, {'maxAge': 1, 'name': 'Mr. Jason T. Serrano', 'age': 49, 'title': 'CEO &amp; Director', 'yearBorn': 1975, 'fiscalYear': 2023, 'totalPay': 2534089, 'exercisedValue': 0, 'unexercisedValue': 0}, {'maxAge': 1, 'name': 'Mr. Nicholas  Mah', 'age': 42, 'title': 'President', 'yearBorn': 1982, 'fiscalYear': 2023, 'totalPay': 1778138, 'exercisedValue': 0, 'unexercisedValue': 0}, {'maxAge': 1, 'name': 'Ms. Kristine R. Nario-Eng CPA, Eng.', 'age': 44, 'title': 'Secretary, CFO &amp; Principal Accounting Officer', 'yearBorn': 1980, 'fiscalYear': 2023, 'totalPay': 1037281, 'exercisedValue': 0, 'unexercisedValue': 0}, {'maxAge': 1, 'name': 'Adam  Howse', 'title': 'Head of Operations', 'fiscalYear': 2023, 'exercisedValue': 0, 'unexercisedValue': 0}, {'maxAge': 1, 'name': 'Mr. Stephen L. Hogue', 'age': 57, 'title': 'Managing Director', 'yearBorn': 1967, 'fiscalYear': 2023, 'exercisedValue': 0, 'unexercisedValue': 0}, {'maxAge': 1, 'name': 'Mr. Steven B. Brannan', 'age': 44, 'title': 'Managing Director', 'yearBorn': 1980, 'fiscalYear': 2023, 'exercisedValue': 0, 'unexercisedValue': 0}, {'maxAge': 1, 'name': 'Mr. Ardian  Dauti', 'title': 'Managing Director', 'fiscalYear': 2023, 'exercisedValue': 0, 'unexercisedValue': 0}, {'maxAge': 1, 'name': 'JB  Kim', 'title': 'Managing Director', 'fiscalYear': 2023, 'exercisedValue': 0, 'unexercisedValue': 0}, {'maxAge': 1, 'name': 'Emily  Stiller', 'title': 'Controller',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</si>
  <si>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</si>
  <si>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</si>
  <si>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</si>
  <si>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</si>
  <si>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</si>
  <si>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</si>
  <si>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</si>
  <si>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</si>
  <si>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</si>
  <si>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</si>
  <si>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</si>
  <si>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</si>
  <si>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</si>
  <si>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</si>
  <si>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</si>
  <si>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</si>
  <si>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</si>
  <si>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</si>
  <si>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</si>
  <si>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</si>
  <si>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</si>
  <si>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</si>
  <si>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</si>
  <si>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</si>
  <si>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</si>
  <si>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</si>
  <si>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</si>
  <si>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</si>
  <si>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</si>
  <si>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</si>
  <si>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</si>
  <si>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</si>
  <si>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</si>
  <si>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</si>
  <si>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</si>
  <si>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</si>
  <si>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</si>
  <si>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</si>
  <si>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</si>
  <si>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</si>
  <si>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</si>
  <si>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</si>
  <si>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</si>
  <si>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</si>
  <si>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</si>
  <si>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</si>
  <si>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</si>
  <si>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</si>
  <si>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</si>
  <si>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</si>
  <si>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</si>
  <si>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</si>
  <si>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</si>
  <si>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</si>
  <si>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</si>
  <si>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</si>
  <si>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</si>
  <si>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</si>
  <si>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</si>
  <si>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</si>
  <si>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</si>
  <si>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</si>
  <si>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</si>
  <si>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</si>
  <si>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</si>
  <si>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</si>
  <si>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</si>
  <si>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</si>
  <si>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</si>
  <si>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</si>
  <si>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</si>
  <si>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</si>
  <si>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</si>
  <si>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</si>
  <si>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</si>
  <si>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</si>
  <si>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</si>
  <si>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</si>
  <si>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</si>
  <si>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</si>
  <si>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New York Mortgage Trust,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</si>
  <si>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</si>
  <si>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</si>
  <si>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</si>
  <si>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</si>
  <si>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</si>
  <si>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</si>
  <si>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</si>
  <si>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84b7be81-65fa-3e40-a1bc-d85f4e29fd47</t>
  </si>
  <si>
    <t>messageBoardId</t>
  </si>
  <si>
    <t>finmb_8322482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</si>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</sst>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ymtrus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5.685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5.17208384E8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10.032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10.381818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136.0</v>
      </c>
      <c r="C2" s="1">
        <v>78.0</v>
      </c>
      <c r="D2" s="1">
        <v>67.0</v>
      </c>
      <c r="E2" s="1">
        <v>91.0</v>
      </c>
      <c r="F2" s="1">
        <v>103.0</v>
      </c>
      <c r="G2" s="1">
        <v>174.0</v>
      </c>
      <c r="H2" s="1">
        <v>-289.0</v>
      </c>
      <c r="I2" s="1">
        <v>193.0</v>
      </c>
      <c r="J2" s="1">
        <v>-299.0</v>
      </c>
      <c r="K2" s="1">
        <v>-48.0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-2.0</v>
      </c>
      <c r="C3" s="1">
        <v>54.0</v>
      </c>
      <c r="D3" s="1">
        <v>7.0</v>
      </c>
      <c r="E3" s="1">
        <v>19.0</v>
      </c>
      <c r="F3" s="1">
        <v>-29.0</v>
      </c>
      <c r="G3" s="1">
        <v>-55.0</v>
      </c>
      <c r="H3" s="1">
        <v>14.0</v>
      </c>
      <c r="I3" s="1">
        <v>51.0</v>
      </c>
      <c r="J3" s="1">
        <v>47.0</v>
      </c>
      <c r="K3" s="1">
        <v>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106.0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-2.0</v>
      </c>
      <c r="C5" s="1">
        <v>54.0</v>
      </c>
      <c r="D5" s="1">
        <v>7.0</v>
      </c>
      <c r="E5" s="1">
        <v>19.0</v>
      </c>
      <c r="F5" s="1">
        <v>-29.0</v>
      </c>
      <c r="G5" s="1">
        <v>-55.0</v>
      </c>
      <c r="H5" s="1">
        <v>14.0</v>
      </c>
      <c r="I5" s="1">
        <v>51.0</v>
      </c>
      <c r="J5" s="1">
        <v>153.0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-14.0</v>
      </c>
      <c r="C6" s="1">
        <v>-32.0</v>
      </c>
      <c r="D6" s="1">
        <v>-14.0</v>
      </c>
      <c r="E6" s="1">
        <v>-27.0</v>
      </c>
      <c r="F6" s="1">
        <v>-8.0</v>
      </c>
      <c r="G6" s="1">
        <v>-76.0</v>
      </c>
      <c r="H6" s="1">
        <v>245.0</v>
      </c>
      <c r="I6" s="1">
        <v>-15.0</v>
      </c>
      <c r="J6" s="1">
        <v>-8.0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-2.0</v>
      </c>
      <c r="G7" s="1">
        <v>-1.0</v>
      </c>
      <c r="H7" s="1">
        <v>0.0</v>
      </c>
      <c r="I7" s="1">
        <v>15.0</v>
      </c>
      <c r="J7" s="1">
        <v>-17.0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-34.0</v>
      </c>
      <c r="C8" s="1">
        <v>7.0</v>
      </c>
      <c r="D8" s="1">
        <v>-8.0</v>
      </c>
      <c r="E8" s="1">
        <v>-5.0</v>
      </c>
      <c r="F8" s="1">
        <v>65.0</v>
      </c>
      <c r="G8" s="1">
        <v>8.0</v>
      </c>
      <c r="H8" s="1">
        <v>117.0</v>
      </c>
      <c r="I8" s="1">
        <v>-22.0</v>
      </c>
      <c r="J8" s="1">
        <v>-20.0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0.0</v>
      </c>
      <c r="F9" s="1">
        <v>2.0</v>
      </c>
      <c r="G9" s="1">
        <v>1.0</v>
      </c>
      <c r="H9" s="1">
        <v>26.0</v>
      </c>
      <c r="I9" s="1">
        <v>0.0</v>
      </c>
      <c r="J9" s="1">
        <v>2.0</v>
      </c>
      <c r="K9" s="1">
        <v>89.0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-54.0</v>
      </c>
      <c r="C10" s="1">
        <v>-11.0</v>
      </c>
      <c r="D10" s="1">
        <v>-3.0</v>
      </c>
      <c r="E10" s="1">
        <v>-20.0</v>
      </c>
      <c r="F10" s="1">
        <v>-36.0</v>
      </c>
      <c r="G10" s="1">
        <v>-2.0</v>
      </c>
      <c r="H10" s="1">
        <v>0.0</v>
      </c>
      <c r="I10" s="1">
        <v>-79.0</v>
      </c>
      <c r="J10" s="1">
        <v>322.0</v>
      </c>
      <c r="K10" s="1">
        <v>-59.0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-2.0</v>
      </c>
      <c r="C11" s="1">
        <v>-3.0</v>
      </c>
      <c r="D11" s="1">
        <v>-6.0</v>
      </c>
      <c r="E11" s="1">
        <v>-6.0</v>
      </c>
      <c r="F11" s="1">
        <v>-8.0</v>
      </c>
      <c r="G11" s="1">
        <v>-22.0</v>
      </c>
      <c r="H11" s="1">
        <v>-24.0</v>
      </c>
      <c r="I11" s="1">
        <v>7.0</v>
      </c>
      <c r="J11" s="1">
        <v>19.0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1.0</v>
      </c>
      <c r="C12" s="1">
        <v>98.0</v>
      </c>
      <c r="D12" s="1">
        <v>51.0</v>
      </c>
      <c r="E12" s="1">
        <v>1.0</v>
      </c>
      <c r="F12" s="1">
        <v>2.0</v>
      </c>
      <c r="G12" s="1">
        <v>5.0</v>
      </c>
      <c r="H12" s="1">
        <v>9.0</v>
      </c>
      <c r="I12" s="1">
        <v>10.0</v>
      </c>
      <c r="J12" s="1">
        <v>11.0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8.0</v>
      </c>
      <c r="C13" s="1">
        <v>32.0</v>
      </c>
      <c r="D13" s="1">
        <v>43.0</v>
      </c>
      <c r="E13" s="1">
        <v>3.0</v>
      </c>
      <c r="F13" s="1">
        <v>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5.0</v>
      </c>
      <c r="C14" s="1">
        <v>-3.0</v>
      </c>
      <c r="D14" s="1">
        <v>11.0</v>
      </c>
      <c r="E14" s="1">
        <v>-62.0</v>
      </c>
      <c r="F14" s="1">
        <v>-3.0</v>
      </c>
      <c r="G14" s="1">
        <v>3.0</v>
      </c>
      <c r="H14" s="1">
        <v>9.0</v>
      </c>
      <c r="I14" s="1">
        <v>-3.0</v>
      </c>
      <c r="J14" s="1">
        <v>-28.0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3.0</v>
      </c>
      <c r="C15" s="1">
        <v>0.0</v>
      </c>
      <c r="D15" s="1">
        <v>-5.0</v>
      </c>
      <c r="E15" s="1">
        <v>-3.0</v>
      </c>
      <c r="F15" s="1">
        <v>1.0</v>
      </c>
      <c r="G15" s="1">
        <v>2.0</v>
      </c>
      <c r="H15" s="1">
        <v>26.0</v>
      </c>
      <c r="I15" s="1">
        <v>-3.0</v>
      </c>
      <c r="J15" s="1">
        <v>-44.0</v>
      </c>
      <c r="K15" s="1">
        <v>-28.0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37.0</v>
      </c>
      <c r="C16" s="1">
        <v>36.0</v>
      </c>
      <c r="D16" s="1">
        <v>53.0</v>
      </c>
      <c r="E16" s="1">
        <v>29.0</v>
      </c>
      <c r="F16" s="1">
        <v>24.0</v>
      </c>
      <c r="G16" s="1">
        <v>35.0</v>
      </c>
      <c r="H16" s="1">
        <v>111.0</v>
      </c>
      <c r="I16" s="1">
        <v>139.0</v>
      </c>
      <c r="J16" s="1">
        <v>91.0</v>
      </c>
      <c r="K16" s="1">
        <v>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-28.0</v>
      </c>
      <c r="E17" s="1">
        <v>11.0</v>
      </c>
      <c r="F17" s="1">
        <v>0.0</v>
      </c>
      <c r="G17" s="1">
        <v>0.0</v>
      </c>
      <c r="H17" s="1">
        <v>32.0</v>
      </c>
      <c r="I17" s="1">
        <v>-233.0</v>
      </c>
      <c r="J17" s="1">
        <v>-171.0</v>
      </c>
      <c r="K17" s="1">
        <v>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3.0</v>
      </c>
      <c r="C18" s="1">
        <v>1.0</v>
      </c>
      <c r="D18" s="1">
        <v>2.0</v>
      </c>
      <c r="E18" s="1">
        <v>6.0</v>
      </c>
      <c r="F18" s="1">
        <v>37.0</v>
      </c>
      <c r="G18" s="1">
        <v>8.0</v>
      </c>
      <c r="H18" s="1">
        <v>5.0</v>
      </c>
      <c r="I18" s="1">
        <v>-37.0</v>
      </c>
      <c r="J18" s="1">
        <v>-109.0</v>
      </c>
      <c r="K18" s="1">
        <v>172.0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172.0</v>
      </c>
      <c r="C19" s="1">
        <v>52.0</v>
      </c>
      <c r="D19" s="1">
        <v>-67.0</v>
      </c>
      <c r="E19" s="1">
        <v>-621.0</v>
      </c>
      <c r="F19" s="1">
        <v>-173.0</v>
      </c>
      <c r="G19" s="1">
        <v>-536.0</v>
      </c>
      <c r="H19" s="1">
        <v>1390.0</v>
      </c>
      <c r="I19" s="1">
        <v>579.0</v>
      </c>
      <c r="J19" s="1">
        <v>146.0</v>
      </c>
      <c r="K19" s="1">
        <v>-1860.0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-292.0</v>
      </c>
      <c r="C20" s="1">
        <v>209.0</v>
      </c>
      <c r="D20" s="1">
        <v>158.0</v>
      </c>
      <c r="E20" s="1">
        <v>281.0</v>
      </c>
      <c r="F20" s="1">
        <v>-396.0</v>
      </c>
      <c r="G20" s="1">
        <v>420.0</v>
      </c>
      <c r="H20" s="1">
        <v>752.0</v>
      </c>
      <c r="I20" s="1">
        <v>-441.0</v>
      </c>
      <c r="J20" s="1">
        <v>-377.0</v>
      </c>
      <c r="K20" s="1">
        <v>475.0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-9.0</v>
      </c>
      <c r="C21" s="1">
        <v>22.0</v>
      </c>
      <c r="D21" s="1">
        <v>-30.0</v>
      </c>
      <c r="E21" s="1">
        <v>-97.0</v>
      </c>
      <c r="F21" s="1">
        <v>-112.0</v>
      </c>
      <c r="G21" s="1">
        <v>-661.0</v>
      </c>
      <c r="H21" s="1">
        <v>-28.0</v>
      </c>
      <c r="I21" s="1">
        <v>-9.0</v>
      </c>
      <c r="J21" s="1">
        <v>1.0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-125.0</v>
      </c>
      <c r="C22" s="1">
        <v>284.0</v>
      </c>
      <c r="D22" s="1">
        <v>33.0</v>
      </c>
      <c r="E22" s="1">
        <v>-431.0</v>
      </c>
      <c r="F22" s="1">
        <v>-642.0</v>
      </c>
      <c r="G22" s="1">
        <v>-769.0</v>
      </c>
      <c r="H22" s="1">
        <v>2120.0</v>
      </c>
      <c r="I22" s="1">
        <v>-133.0</v>
      </c>
      <c r="J22" s="1">
        <v>-509.0</v>
      </c>
      <c r="K22" s="1">
        <v>-1220.0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99.0</v>
      </c>
      <c r="C23" s="1">
        <v>0.0</v>
      </c>
      <c r="D23" s="1">
        <v>176.0</v>
      </c>
      <c r="E23" s="1">
        <v>460.0</v>
      </c>
      <c r="F23" s="1">
        <v>705.0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0.0</v>
      </c>
      <c r="D24" s="1">
        <v>166.0</v>
      </c>
      <c r="E24" s="1">
        <v>132.0</v>
      </c>
      <c r="F24" s="1">
        <v>1.0</v>
      </c>
      <c r="G24" s="1">
        <v>972.0</v>
      </c>
      <c r="H24" s="1">
        <v>649.0</v>
      </c>
      <c r="I24" s="1">
        <v>679.0</v>
      </c>
      <c r="J24" s="1">
        <v>1150.0</v>
      </c>
      <c r="K24" s="1">
        <v>1730.0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99.0</v>
      </c>
      <c r="C25" s="1">
        <v>0.0</v>
      </c>
      <c r="D25" s="1">
        <v>342.0</v>
      </c>
      <c r="E25" s="1">
        <v>592.0</v>
      </c>
      <c r="F25" s="1">
        <v>706.0</v>
      </c>
      <c r="G25" s="1">
        <v>972.0</v>
      </c>
      <c r="H25" s="1">
        <v>649.0</v>
      </c>
      <c r="I25" s="1">
        <v>679.0</v>
      </c>
      <c r="J25" s="1">
        <v>1150.0</v>
      </c>
      <c r="K25" s="1">
        <v>1730.0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-99.0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-173.0</v>
      </c>
      <c r="C27" s="1">
        <v>-231.0</v>
      </c>
      <c r="D27" s="1">
        <v>-287.0</v>
      </c>
      <c r="E27" s="1">
        <v>-240.0</v>
      </c>
      <c r="F27" s="1">
        <v>-223.0</v>
      </c>
      <c r="G27" s="1">
        <v>-1060.0</v>
      </c>
      <c r="H27" s="1">
        <v>-3060.0</v>
      </c>
      <c r="I27" s="1">
        <v>-484.0</v>
      </c>
      <c r="J27" s="1">
        <v>-442.0</v>
      </c>
      <c r="K27" s="1">
        <v>-400.0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-173.0</v>
      </c>
      <c r="C28" s="1">
        <v>-330.0</v>
      </c>
      <c r="D28" s="1">
        <v>-287.0</v>
      </c>
      <c r="E28" s="1">
        <v>-240.0</v>
      </c>
      <c r="F28" s="1">
        <v>-223.0</v>
      </c>
      <c r="G28" s="1">
        <v>-1060.0</v>
      </c>
      <c r="H28" s="1">
        <v>-3060.0</v>
      </c>
      <c r="I28" s="1">
        <v>-484.0</v>
      </c>
      <c r="J28" s="1">
        <v>-442.0</v>
      </c>
      <c r="K28" s="1">
        <v>-400.0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297.0</v>
      </c>
      <c r="C29" s="1">
        <v>31.0</v>
      </c>
      <c r="D29" s="1">
        <v>13.0</v>
      </c>
      <c r="E29" s="1">
        <v>93.0</v>
      </c>
      <c r="F29" s="1">
        <v>260.0</v>
      </c>
      <c r="G29" s="1">
        <v>804.0</v>
      </c>
      <c r="H29" s="1">
        <v>512.0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-44.0</v>
      </c>
      <c r="K30" s="1">
        <v>-8.0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86.0</v>
      </c>
      <c r="D31" s="1">
        <v>0.0</v>
      </c>
      <c r="E31" s="1">
        <v>130.0</v>
      </c>
      <c r="F31" s="1">
        <v>0.0</v>
      </c>
      <c r="G31" s="1">
        <v>215.0</v>
      </c>
      <c r="H31" s="1">
        <v>0.0</v>
      </c>
      <c r="I31" s="1">
        <v>211.0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0.0</v>
      </c>
      <c r="D32" s="1">
        <v>-16.0</v>
      </c>
      <c r="E32" s="1">
        <v>0.0</v>
      </c>
      <c r="F32" s="1">
        <v>0.0</v>
      </c>
      <c r="G32" s="1">
        <v>0.0</v>
      </c>
      <c r="H32" s="1">
        <v>0.0</v>
      </c>
      <c r="I32" s="1">
        <v>-183.0</v>
      </c>
      <c r="J32" s="1">
        <v>0.0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-86.0</v>
      </c>
      <c r="C33" s="1">
        <v>-113.0</v>
      </c>
      <c r="D33" s="1">
        <v>-105.0</v>
      </c>
      <c r="E33" s="1">
        <v>-93.0</v>
      </c>
      <c r="F33" s="1">
        <v>-97.0</v>
      </c>
      <c r="G33" s="1">
        <v>-163.0</v>
      </c>
      <c r="H33" s="1">
        <v>-105.0</v>
      </c>
      <c r="I33" s="1">
        <v>-152.0</v>
      </c>
      <c r="J33" s="1">
        <v>-152.0</v>
      </c>
      <c r="K33" s="1">
        <v>-129.0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-5.0</v>
      </c>
      <c r="C34" s="1">
        <v>-9.0</v>
      </c>
      <c r="D34" s="1">
        <v>-12.0</v>
      </c>
      <c r="E34" s="1">
        <v>-12.0</v>
      </c>
      <c r="F34" s="1">
        <v>-23.0</v>
      </c>
      <c r="G34" s="1">
        <v>-24.0</v>
      </c>
      <c r="H34" s="1">
        <v>-41.0</v>
      </c>
      <c r="I34" s="1">
        <v>-43.0</v>
      </c>
      <c r="J34" s="1">
        <v>-41.0</v>
      </c>
      <c r="K34" s="1">
        <v>-41.0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-92.0</v>
      </c>
      <c r="C35" s="1">
        <v>-123.0</v>
      </c>
      <c r="D35" s="1">
        <v>-118.0</v>
      </c>
      <c r="E35" s="1">
        <v>-107.0</v>
      </c>
      <c r="F35" s="1">
        <v>-122.0</v>
      </c>
      <c r="G35" s="1">
        <v>-188.0</v>
      </c>
      <c r="H35" s="1">
        <v>-147.0</v>
      </c>
      <c r="I35" s="1">
        <v>-195.0</v>
      </c>
      <c r="J35" s="1">
        <v>-193.0</v>
      </c>
      <c r="K35" s="1">
        <v>-171.0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-51.0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-8.0</v>
      </c>
      <c r="J36" s="1">
        <v>-12.0</v>
      </c>
      <c r="K36" s="1">
        <v>-8.0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131.0</v>
      </c>
      <c r="C37" s="1">
        <v>-334.0</v>
      </c>
      <c r="D37" s="1">
        <v>-65.0</v>
      </c>
      <c r="E37" s="1">
        <v>377.0</v>
      </c>
      <c r="F37" s="1">
        <v>621.0</v>
      </c>
      <c r="G37" s="1">
        <v>746.0</v>
      </c>
      <c r="H37" s="1">
        <v>-2050.0</v>
      </c>
      <c r="I37" s="1">
        <v>27.0</v>
      </c>
      <c r="J37" s="1">
        <v>460.0</v>
      </c>
      <c r="K37" s="1">
        <v>1140.0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43.0</v>
      </c>
      <c r="C38" s="1">
        <v>-13.0</v>
      </c>
      <c r="D38" s="1">
        <v>21.0</v>
      </c>
      <c r="E38" s="1">
        <v>-24.0</v>
      </c>
      <c r="F38" s="1">
        <v>2.0</v>
      </c>
      <c r="G38" s="1">
        <v>12.0</v>
      </c>
      <c r="H38" s="1">
        <v>183.0</v>
      </c>
      <c r="I38" s="1">
        <v>33.0</v>
      </c>
      <c r="J38" s="1">
        <v>43.0</v>
      </c>
      <c r="K38" s="1">
        <v>-50.0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352.0</v>
      </c>
      <c r="C40" s="1">
        <v>307.0</v>
      </c>
      <c r="D40" s="1">
        <v>301.0</v>
      </c>
      <c r="E40" s="1">
        <v>334.0</v>
      </c>
      <c r="F40" s="1">
        <v>417.0</v>
      </c>
      <c r="G40" s="1">
        <v>623.0</v>
      </c>
      <c r="H40" s="1">
        <v>292.0</v>
      </c>
      <c r="I40" s="1">
        <v>71.0</v>
      </c>
      <c r="J40" s="1">
        <v>161.0</v>
      </c>
      <c r="K40" s="1">
        <v>250.0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8.0</v>
      </c>
      <c r="C41" s="1">
        <v>4.0</v>
      </c>
      <c r="D41" s="1">
        <v>4.0</v>
      </c>
      <c r="E41" s="1">
        <v>3.0</v>
      </c>
      <c r="F41" s="1">
        <v>1.0</v>
      </c>
      <c r="G41" s="1">
        <v>2.0</v>
      </c>
      <c r="H41" s="1">
        <v>1.0</v>
      </c>
      <c r="I41" s="1">
        <v>29.0</v>
      </c>
      <c r="J41" s="1">
        <v>2.0</v>
      </c>
      <c r="K41" s="1">
        <v>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-72.0</v>
      </c>
      <c r="C42" s="1">
        <v>-330.0</v>
      </c>
      <c r="D42" s="1">
        <v>54.0</v>
      </c>
      <c r="E42" s="1">
        <v>353.0</v>
      </c>
      <c r="F42" s="1">
        <v>483.0</v>
      </c>
      <c r="G42" s="1">
        <v>-85.0</v>
      </c>
      <c r="H42" s="1">
        <v>-2410.0</v>
      </c>
      <c r="I42" s="1">
        <v>195.0</v>
      </c>
      <c r="J42" s="1">
        <v>710.0</v>
      </c>
      <c r="K42" s="1">
        <v>1330.0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75.0</v>
      </c>
      <c r="C3" s="1">
        <v>61.0</v>
      </c>
      <c r="D3" s="1">
        <v>83.0</v>
      </c>
      <c r="E3" s="1">
        <v>95.0</v>
      </c>
      <c r="F3" s="1">
        <v>104.0</v>
      </c>
      <c r="G3" s="1">
        <v>119.0</v>
      </c>
      <c r="H3" s="1">
        <v>293.0</v>
      </c>
      <c r="I3" s="1">
        <v>290.0</v>
      </c>
      <c r="J3" s="1">
        <v>245.0</v>
      </c>
      <c r="K3" s="1">
        <v>187.0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153.0</v>
      </c>
      <c r="C4" s="1">
        <v>213.0</v>
      </c>
      <c r="D4" s="1">
        <v>289.0</v>
      </c>
      <c r="E4" s="1">
        <v>520.0</v>
      </c>
      <c r="F4" s="1">
        <v>275.0</v>
      </c>
      <c r="G4" s="1">
        <v>2370.0</v>
      </c>
      <c r="H4" s="1">
        <v>984.0</v>
      </c>
      <c r="I4" s="1">
        <v>440.0</v>
      </c>
      <c r="J4" s="1">
        <v>279.0</v>
      </c>
      <c r="K4" s="1">
        <v>2160.0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289.0</v>
      </c>
      <c r="C5" s="1">
        <v>229.0</v>
      </c>
      <c r="D5" s="1">
        <v>150.0</v>
      </c>
      <c r="E5" s="1">
        <v>84.0</v>
      </c>
      <c r="F5" s="1">
        <v>10.0</v>
      </c>
      <c r="G5" s="1">
        <v>15.0</v>
      </c>
      <c r="H5" s="1">
        <v>0.0</v>
      </c>
      <c r="I5" s="1">
        <v>0.0</v>
      </c>
      <c r="J5" s="1">
        <v>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9100.0</v>
      </c>
      <c r="C6" s="1">
        <v>7830.0</v>
      </c>
      <c r="D6" s="1">
        <v>7560.0</v>
      </c>
      <c r="E6" s="1">
        <v>10160.0</v>
      </c>
      <c r="F6" s="1">
        <v>12720.0</v>
      </c>
      <c r="G6" s="1">
        <v>20780.0</v>
      </c>
      <c r="H6" s="1">
        <v>3210.0</v>
      </c>
      <c r="I6" s="1">
        <v>3700.0</v>
      </c>
      <c r="J6" s="1">
        <v>3610.0</v>
      </c>
      <c r="K6" s="1">
        <v>3180.0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120.0</v>
      </c>
      <c r="C7" s="1">
        <v>41.0</v>
      </c>
      <c r="D7" s="1">
        <v>72.0</v>
      </c>
      <c r="E7" s="1">
        <v>70.0</v>
      </c>
      <c r="F7" s="1">
        <v>77.0</v>
      </c>
      <c r="G7" s="1">
        <v>64.0</v>
      </c>
      <c r="H7" s="1">
        <v>4.0</v>
      </c>
      <c r="I7" s="1">
        <v>70.0</v>
      </c>
      <c r="J7" s="1">
        <v>60.0</v>
      </c>
      <c r="K7" s="1">
        <v>64.0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60.0</v>
      </c>
      <c r="I8" s="1">
        <v>1030.0</v>
      </c>
      <c r="J8" s="1">
        <v>722.0</v>
      </c>
      <c r="K8" s="1">
        <v>1200.0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-15.0</v>
      </c>
      <c r="I9" s="1">
        <v>-3.0</v>
      </c>
      <c r="J9" s="1">
        <v>-21.0</v>
      </c>
      <c r="K9" s="1">
        <v>-65.0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9.0</v>
      </c>
      <c r="H10" s="1">
        <v>60.0</v>
      </c>
      <c r="I10" s="1">
        <v>1030.0</v>
      </c>
      <c r="J10" s="1">
        <v>701.0</v>
      </c>
      <c r="K10" s="1">
        <v>1140.0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25.0</v>
      </c>
      <c r="E11" s="1">
        <v>25.0</v>
      </c>
      <c r="F11" s="1">
        <v>25.0</v>
      </c>
      <c r="G11" s="1">
        <v>25.0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0.0</v>
      </c>
      <c r="D12" s="1">
        <v>3.0</v>
      </c>
      <c r="E12" s="1">
        <v>3.0</v>
      </c>
      <c r="F12" s="1">
        <v>3.0</v>
      </c>
      <c r="G12" s="1">
        <v>0.0</v>
      </c>
      <c r="H12" s="1">
        <v>0.0</v>
      </c>
      <c r="I12" s="1">
        <v>39.0</v>
      </c>
      <c r="J12" s="1" t="s">
        <v>75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5.0</v>
      </c>
      <c r="C13" s="1">
        <v>3.0</v>
      </c>
      <c r="D13" s="1">
        <v>0.0</v>
      </c>
      <c r="E13" s="1">
        <v>0.0</v>
      </c>
      <c r="F13" s="1">
        <v>3.0</v>
      </c>
      <c r="G13" s="1">
        <v>2.0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54.0</v>
      </c>
      <c r="C14" s="1">
        <v>20.0</v>
      </c>
      <c r="D14" s="1">
        <v>56.0</v>
      </c>
      <c r="E14" s="1">
        <v>20.0</v>
      </c>
      <c r="F14" s="1">
        <v>5.0</v>
      </c>
      <c r="G14" s="1">
        <v>2.0</v>
      </c>
      <c r="H14" s="1">
        <v>11.0</v>
      </c>
      <c r="I14" s="1">
        <v>48.0</v>
      </c>
      <c r="J14" s="1">
        <v>136.0</v>
      </c>
      <c r="K14" s="1">
        <v>144.0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40.0</v>
      </c>
      <c r="C15" s="1">
        <v>11.0</v>
      </c>
      <c r="D15" s="1">
        <v>0.0</v>
      </c>
      <c r="E15" s="1">
        <v>64.0</v>
      </c>
      <c r="F15" s="1">
        <v>29.0</v>
      </c>
      <c r="G15" s="1">
        <v>0.0</v>
      </c>
      <c r="H15" s="1">
        <v>0.0</v>
      </c>
      <c r="I15" s="1">
        <v>0.0</v>
      </c>
      <c r="J15" s="1">
        <v>1170.0</v>
      </c>
      <c r="K15" s="1">
        <v>444.0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69.0</v>
      </c>
      <c r="D16" s="1">
        <v>6.0</v>
      </c>
      <c r="E16" s="1">
        <v>35.0</v>
      </c>
      <c r="F16" s="1">
        <v>98.0</v>
      </c>
      <c r="G16" s="1">
        <v>1.0</v>
      </c>
      <c r="H16" s="1">
        <v>1.0</v>
      </c>
      <c r="I16" s="1">
        <v>6.0</v>
      </c>
      <c r="J16" s="1">
        <v>2.0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2.0</v>
      </c>
      <c r="C17" s="1">
        <v>3.0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703.0</v>
      </c>
      <c r="C18" s="1">
        <v>645.0</v>
      </c>
      <c r="D18" s="1">
        <v>708.0</v>
      </c>
      <c r="E18" s="1">
        <v>1100.0</v>
      </c>
      <c r="F18" s="1">
        <v>1490.0</v>
      </c>
      <c r="G18" s="1">
        <v>88.0</v>
      </c>
      <c r="H18" s="1">
        <v>88.0</v>
      </c>
      <c r="I18" s="1">
        <v>94.0</v>
      </c>
      <c r="J18" s="1">
        <v>37.0</v>
      </c>
      <c r="K18" s="1">
        <v>68.0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10540.0</v>
      </c>
      <c r="C19" s="1">
        <v>9060.0</v>
      </c>
      <c r="D19" s="1">
        <v>8950.0</v>
      </c>
      <c r="E19" s="1">
        <v>12060.0</v>
      </c>
      <c r="F19" s="1">
        <v>14740.0</v>
      </c>
      <c r="G19" s="1">
        <v>23480.0</v>
      </c>
      <c r="H19" s="1">
        <v>4660.0</v>
      </c>
      <c r="I19" s="1">
        <v>5640.0</v>
      </c>
      <c r="J19" s="1">
        <v>6240.0</v>
      </c>
      <c r="K19" s="1">
        <v>7400.0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284.0</v>
      </c>
      <c r="C21" s="1">
        <v>228.0</v>
      </c>
      <c r="D21" s="1">
        <v>148.0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74.0</v>
      </c>
      <c r="C22" s="1">
        <v>59.0</v>
      </c>
      <c r="D22" s="1">
        <v>65.0</v>
      </c>
      <c r="E22" s="1">
        <v>81.0</v>
      </c>
      <c r="F22" s="1">
        <v>101.0</v>
      </c>
      <c r="G22" s="1">
        <v>167.0</v>
      </c>
      <c r="H22" s="1">
        <v>0.0</v>
      </c>
      <c r="I22" s="1">
        <v>0.0</v>
      </c>
      <c r="J22" s="1">
        <v>36.0</v>
      </c>
      <c r="K22" s="1">
        <v>56.0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892.0</v>
      </c>
      <c r="C23" s="1">
        <v>793.0</v>
      </c>
      <c r="D23" s="1">
        <v>966.0</v>
      </c>
      <c r="E23" s="1">
        <v>1430.0</v>
      </c>
      <c r="F23" s="1">
        <v>2130.0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3010.0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1.0</v>
      </c>
      <c r="H25" s="1">
        <v>1.0</v>
      </c>
      <c r="I25" s="1">
        <v>1.0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8430.0</v>
      </c>
      <c r="C26" s="1">
        <v>7050.0</v>
      </c>
      <c r="D26" s="1">
        <v>6880.0</v>
      </c>
      <c r="E26" s="1">
        <v>9530.0</v>
      </c>
      <c r="F26" s="1">
        <v>11280.0</v>
      </c>
      <c r="G26" s="1">
        <v>18050.0</v>
      </c>
      <c r="H26" s="1">
        <v>2200.0</v>
      </c>
      <c r="I26" s="1">
        <v>3020.0</v>
      </c>
      <c r="J26" s="1">
        <v>3330.0</v>
      </c>
      <c r="K26" s="1">
        <v>5220.0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8.0</v>
      </c>
      <c r="H27" s="1">
        <v>8.0</v>
      </c>
      <c r="I27" s="1">
        <v>7.0</v>
      </c>
      <c r="J27" s="1">
        <v>8.0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45.0</v>
      </c>
      <c r="C28" s="1">
        <v>45.0</v>
      </c>
      <c r="D28" s="1">
        <v>45.0</v>
      </c>
      <c r="E28" s="1">
        <v>45.0</v>
      </c>
      <c r="F28" s="1">
        <v>45.0</v>
      </c>
      <c r="G28" s="1">
        <v>45.0</v>
      </c>
      <c r="H28" s="1">
        <v>45.0</v>
      </c>
      <c r="I28" s="1">
        <v>45.0</v>
      </c>
      <c r="J28" s="1">
        <v>45.0</v>
      </c>
      <c r="K28" s="1">
        <v>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934.0</v>
      </c>
      <c r="K29" s="1">
        <v>418.0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7.0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19.0</v>
      </c>
      <c r="D31" s="1">
        <v>30.0</v>
      </c>
      <c r="E31" s="1">
        <v>14.0</v>
      </c>
      <c r="F31" s="1">
        <v>0.0</v>
      </c>
      <c r="G31" s="1">
        <v>0.0</v>
      </c>
      <c r="H31" s="1">
        <v>0.0</v>
      </c>
      <c r="I31" s="1">
        <v>6.0</v>
      </c>
      <c r="J31" s="1">
        <v>39.0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91.0</v>
      </c>
      <c r="I32" s="1">
        <v>128.0</v>
      </c>
      <c r="J32" s="1">
        <v>13.0</v>
      </c>
      <c r="K32" s="1">
        <v>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9720.0</v>
      </c>
      <c r="C33" s="1">
        <v>8180.0</v>
      </c>
      <c r="D33" s="1">
        <v>8100.0</v>
      </c>
      <c r="E33" s="1">
        <v>11080.0</v>
      </c>
      <c r="F33" s="1">
        <v>13560.0</v>
      </c>
      <c r="G33" s="1">
        <v>21280.0</v>
      </c>
      <c r="H33" s="1">
        <v>2350.0</v>
      </c>
      <c r="I33" s="1">
        <v>3210.0</v>
      </c>
      <c r="J33" s="1">
        <v>4380.0</v>
      </c>
      <c r="K33" s="1">
        <v>5770.0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72.0</v>
      </c>
      <c r="C34" s="1">
        <v>159.0</v>
      </c>
      <c r="D34" s="1">
        <v>159.0</v>
      </c>
      <c r="E34" s="1">
        <v>290.0</v>
      </c>
      <c r="F34" s="1">
        <v>290.0</v>
      </c>
      <c r="G34" s="1">
        <v>505.0</v>
      </c>
      <c r="H34" s="1">
        <v>505.0</v>
      </c>
      <c r="I34" s="1">
        <v>538.0</v>
      </c>
      <c r="J34" s="1">
        <v>538.0</v>
      </c>
      <c r="K34" s="1">
        <v>535.0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72.0</v>
      </c>
      <c r="C35" s="1">
        <v>159.0</v>
      </c>
      <c r="D35" s="1">
        <v>159.0</v>
      </c>
      <c r="E35" s="1">
        <v>290.0</v>
      </c>
      <c r="F35" s="1">
        <v>290.0</v>
      </c>
      <c r="G35" s="1">
        <v>505.0</v>
      </c>
      <c r="H35" s="1">
        <v>505.0</v>
      </c>
      <c r="I35" s="1">
        <v>538.0</v>
      </c>
      <c r="J35" s="1">
        <v>538.0</v>
      </c>
      <c r="K35" s="1">
        <v>535.0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1.0</v>
      </c>
      <c r="C36" s="1">
        <v>1.0</v>
      </c>
      <c r="D36" s="1">
        <v>1.0</v>
      </c>
      <c r="E36" s="1">
        <v>1.0</v>
      </c>
      <c r="F36" s="1">
        <v>1.0</v>
      </c>
      <c r="G36" s="1">
        <v>2.0</v>
      </c>
      <c r="H36" s="1">
        <v>3.0</v>
      </c>
      <c r="I36" s="1">
        <v>3.0</v>
      </c>
      <c r="J36" s="1">
        <v>3.0</v>
      </c>
      <c r="K36" s="1">
        <v>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702.0</v>
      </c>
      <c r="C37" s="1">
        <v>735.0</v>
      </c>
      <c r="D37" s="1">
        <v>749.0</v>
      </c>
      <c r="E37" s="1">
        <v>751.0</v>
      </c>
      <c r="F37" s="1">
        <v>1010.0</v>
      </c>
      <c r="G37" s="1">
        <v>1820.0</v>
      </c>
      <c r="H37" s="1">
        <v>2340.0</v>
      </c>
      <c r="I37" s="1">
        <v>2360.0</v>
      </c>
      <c r="J37" s="1">
        <v>2280.0</v>
      </c>
      <c r="K37" s="1">
        <v>2300.0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32.0</v>
      </c>
      <c r="C38" s="1">
        <v>-11.0</v>
      </c>
      <c r="D38" s="1">
        <v>-62.0</v>
      </c>
      <c r="E38" s="1">
        <v>-75.0</v>
      </c>
      <c r="F38" s="1">
        <v>-103.0</v>
      </c>
      <c r="G38" s="1">
        <v>-149.0</v>
      </c>
      <c r="H38" s="1">
        <v>-551.0</v>
      </c>
      <c r="I38" s="1">
        <v>-559.0</v>
      </c>
      <c r="J38" s="1">
        <v>-1050.0</v>
      </c>
      <c r="K38" s="1">
        <v>-1250.0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10.0</v>
      </c>
      <c r="C39" s="1">
        <v>-2.0</v>
      </c>
      <c r="D39" s="1">
        <v>1.0</v>
      </c>
      <c r="E39" s="1">
        <v>5.0</v>
      </c>
      <c r="F39" s="1">
        <v>-22.0</v>
      </c>
      <c r="G39" s="1">
        <v>25.0</v>
      </c>
      <c r="H39" s="1">
        <v>99.0</v>
      </c>
      <c r="I39" s="1">
        <v>1.0</v>
      </c>
      <c r="J39" s="1">
        <v>-1.0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746.0</v>
      </c>
      <c r="C40" s="1">
        <v>721.0</v>
      </c>
      <c r="D40" s="1">
        <v>689.0</v>
      </c>
      <c r="E40" s="1">
        <v>682.0</v>
      </c>
      <c r="F40" s="1">
        <v>890.0</v>
      </c>
      <c r="G40" s="1">
        <v>1700.0</v>
      </c>
      <c r="H40" s="1">
        <v>1800.0</v>
      </c>
      <c r="I40" s="1">
        <v>1800.0</v>
      </c>
      <c r="J40" s="1">
        <v>1230.0</v>
      </c>
      <c r="K40" s="1">
        <v>1040.0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0.0</v>
      </c>
      <c r="D41" s="1">
        <v>3.0</v>
      </c>
      <c r="E41" s="1">
        <v>4.0</v>
      </c>
      <c r="F41" s="1">
        <v>90.0</v>
      </c>
      <c r="G41" s="1">
        <v>-70.0</v>
      </c>
      <c r="H41" s="1">
        <v>6.0</v>
      </c>
      <c r="I41" s="1">
        <v>90.0</v>
      </c>
      <c r="J41" s="1">
        <v>96.0</v>
      </c>
      <c r="K41" s="1">
        <v>48.0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818.0</v>
      </c>
      <c r="C42" s="1">
        <v>881.0</v>
      </c>
      <c r="D42" s="1">
        <v>851.0</v>
      </c>
      <c r="E42" s="1">
        <v>976.0</v>
      </c>
      <c r="F42" s="1">
        <v>1180.0</v>
      </c>
      <c r="G42" s="1">
        <v>2210.0</v>
      </c>
      <c r="H42" s="1">
        <v>2310.0</v>
      </c>
      <c r="I42" s="1">
        <v>2430.0</v>
      </c>
      <c r="J42" s="1">
        <v>1860.0</v>
      </c>
      <c r="K42" s="1">
        <v>1630.0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10540.0</v>
      </c>
      <c r="C43" s="1">
        <v>9060.0</v>
      </c>
      <c r="D43" s="1">
        <v>8950.0</v>
      </c>
      <c r="E43" s="1">
        <v>12060.0</v>
      </c>
      <c r="F43" s="1">
        <v>14740.0</v>
      </c>
      <c r="G43" s="1">
        <v>23480.0</v>
      </c>
      <c r="H43" s="1">
        <v>4660.0</v>
      </c>
      <c r="I43" s="1">
        <v>5640.0</v>
      </c>
      <c r="J43" s="1">
        <v>6240.0</v>
      </c>
      <c r="K43" s="1">
        <v>7400.0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26.0</v>
      </c>
      <c r="C45" s="1">
        <v>27.0</v>
      </c>
      <c r="D45" s="1">
        <v>27.0</v>
      </c>
      <c r="E45" s="1">
        <v>28.0</v>
      </c>
      <c r="F45" s="1">
        <v>42.0</v>
      </c>
      <c r="G45" s="1">
        <v>94.0</v>
      </c>
      <c r="H45" s="1">
        <v>94.0</v>
      </c>
      <c r="I45" s="1">
        <v>95.0</v>
      </c>
      <c r="J45" s="1">
        <v>91.0</v>
      </c>
      <c r="K45" s="1">
        <v>91.0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26.0</v>
      </c>
      <c r="C46" s="1">
        <v>27.0</v>
      </c>
      <c r="D46" s="1">
        <v>27.0</v>
      </c>
      <c r="E46" s="1">
        <v>27.0</v>
      </c>
      <c r="F46" s="1">
        <v>38.0</v>
      </c>
      <c r="G46" s="1">
        <v>72.0</v>
      </c>
      <c r="H46" s="1">
        <v>94.0</v>
      </c>
      <c r="I46" s="1">
        <v>94.0</v>
      </c>
      <c r="J46" s="1">
        <v>91.0</v>
      </c>
      <c r="K46" s="1">
        <v>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 t="s">
        <v>110</v>
      </c>
      <c r="C47" s="1" t="s">
        <v>111</v>
      </c>
      <c r="D47" s="1" t="s">
        <v>112</v>
      </c>
      <c r="E47" s="1" t="s">
        <v>113</v>
      </c>
      <c r="F47" s="1" t="s">
        <v>114</v>
      </c>
      <c r="G47" s="1" t="s">
        <v>115</v>
      </c>
      <c r="H47" s="1" t="s">
        <v>116</v>
      </c>
      <c r="I47" s="1" t="s">
        <v>117</v>
      </c>
      <c r="J47" s="1" t="s">
        <v>118</v>
      </c>
      <c r="K47" s="1" t="s">
        <v>119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746.0</v>
      </c>
      <c r="C48" s="1">
        <v>721.0</v>
      </c>
      <c r="D48" s="1">
        <v>660.0</v>
      </c>
      <c r="E48" s="1">
        <v>653.0</v>
      </c>
      <c r="F48" s="1">
        <v>861.0</v>
      </c>
      <c r="G48" s="1">
        <v>1680.0</v>
      </c>
      <c r="H48" s="1">
        <v>1800.0</v>
      </c>
      <c r="I48" s="1">
        <v>1760.0</v>
      </c>
      <c r="J48" s="1">
        <v>1230.0</v>
      </c>
      <c r="K48" s="1">
        <v>1040.0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110</v>
      </c>
      <c r="C49" s="1" t="s">
        <v>111</v>
      </c>
      <c r="D49" s="1" t="s">
        <v>122</v>
      </c>
      <c r="E49" s="1" t="s">
        <v>115</v>
      </c>
      <c r="F49" s="1" t="s">
        <v>123</v>
      </c>
      <c r="G49" s="1">
        <v>23.0</v>
      </c>
      <c r="H49" s="1" t="s">
        <v>116</v>
      </c>
      <c r="I49" s="1" t="s">
        <v>124</v>
      </c>
      <c r="J49" s="1" t="s">
        <v>118</v>
      </c>
      <c r="K49" s="1" t="s">
        <v>125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9360.0</v>
      </c>
      <c r="C50" s="1">
        <v>7890.0</v>
      </c>
      <c r="D50" s="1">
        <v>7890.0</v>
      </c>
      <c r="E50" s="1">
        <v>11000.0</v>
      </c>
      <c r="F50" s="1">
        <v>13460.0</v>
      </c>
      <c r="G50" s="1">
        <v>21110.0</v>
      </c>
      <c r="H50" s="1">
        <v>2260.0</v>
      </c>
      <c r="I50" s="1">
        <v>3080.0</v>
      </c>
      <c r="J50" s="1">
        <v>3390.0</v>
      </c>
      <c r="K50" s="1">
        <v>5280.0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9000.0</v>
      </c>
      <c r="C51" s="1">
        <v>7600.0</v>
      </c>
      <c r="D51" s="1">
        <v>7650.0</v>
      </c>
      <c r="E51" s="1">
        <v>10900.0</v>
      </c>
      <c r="F51" s="1">
        <v>13340.0</v>
      </c>
      <c r="G51" s="1">
        <v>20980.0</v>
      </c>
      <c r="H51" s="1">
        <v>1960.0</v>
      </c>
      <c r="I51" s="1">
        <v>2790.0</v>
      </c>
      <c r="J51" s="1">
        <v>3140.0</v>
      </c>
      <c r="K51" s="1">
        <v>5080.0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0.0</v>
      </c>
      <c r="C52" s="1">
        <v>20.0</v>
      </c>
      <c r="D52" s="1">
        <v>18.0</v>
      </c>
      <c r="E52" s="1">
        <v>8.0</v>
      </c>
      <c r="F52" s="1">
        <v>40.0</v>
      </c>
      <c r="G52" s="1">
        <v>106.0</v>
      </c>
      <c r="H52" s="1">
        <v>183.0</v>
      </c>
      <c r="I52" s="1">
        <v>240.0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7.0</v>
      </c>
      <c r="C53" s="1">
        <v>7.0</v>
      </c>
      <c r="D53" s="1">
        <v>19.0</v>
      </c>
      <c r="E53" s="1">
        <v>19.0</v>
      </c>
      <c r="F53" s="1">
        <v>36.0</v>
      </c>
      <c r="G53" s="1">
        <v>55.0</v>
      </c>
      <c r="H53" s="1">
        <v>56.0</v>
      </c>
      <c r="I53" s="1">
        <v>64.0</v>
      </c>
      <c r="J53" s="1">
        <v>74.0</v>
      </c>
      <c r="K53" s="1">
        <v>79.0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1.0</v>
      </c>
      <c r="I54" s="1">
        <v>1.0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379.0</v>
      </c>
      <c r="C2" s="1">
        <v>337.0</v>
      </c>
      <c r="D2" s="1">
        <v>319.0</v>
      </c>
      <c r="E2" s="1">
        <v>366.0</v>
      </c>
      <c r="F2" s="1">
        <v>456.0</v>
      </c>
      <c r="G2" s="1">
        <v>695.0</v>
      </c>
      <c r="H2" s="1">
        <v>350.0</v>
      </c>
      <c r="I2" s="1">
        <v>207.0</v>
      </c>
      <c r="J2" s="1">
        <v>258.0</v>
      </c>
      <c r="K2" s="1">
        <v>259.0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301.0</v>
      </c>
      <c r="C3" s="1">
        <v>261.0</v>
      </c>
      <c r="D3" s="1">
        <v>255.0</v>
      </c>
      <c r="E3" s="1">
        <v>307.0</v>
      </c>
      <c r="F3" s="1">
        <v>376.0</v>
      </c>
      <c r="G3" s="1">
        <v>597.0</v>
      </c>
      <c r="H3" s="1">
        <v>223.0</v>
      </c>
      <c r="I3" s="1">
        <v>83.0</v>
      </c>
      <c r="J3" s="1">
        <v>185.0</v>
      </c>
      <c r="K3" s="1">
        <v>282.0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77.0</v>
      </c>
      <c r="C4" s="1">
        <v>76.0</v>
      </c>
      <c r="D4" s="1">
        <v>64.0</v>
      </c>
      <c r="E4" s="1">
        <v>59.0</v>
      </c>
      <c r="F4" s="1">
        <v>79.0</v>
      </c>
      <c r="G4" s="1">
        <v>97.0</v>
      </c>
      <c r="H4" s="1">
        <v>127.0</v>
      </c>
      <c r="I4" s="1">
        <v>124.0</v>
      </c>
      <c r="J4" s="1">
        <v>72.0</v>
      </c>
      <c r="K4" s="1">
        <v>-23.0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71.0</v>
      </c>
      <c r="C5" s="1">
        <v>45.0</v>
      </c>
      <c r="D5" s="1">
        <v>17.0</v>
      </c>
      <c r="E5" s="1">
        <v>46.0</v>
      </c>
      <c r="F5" s="1">
        <v>45.0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34.0</v>
      </c>
      <c r="C6" s="1">
        <v>-7.0</v>
      </c>
      <c r="D6" s="1">
        <v>8.0</v>
      </c>
      <c r="E6" s="1">
        <v>5.0</v>
      </c>
      <c r="F6" s="1">
        <v>-65.0</v>
      </c>
      <c r="G6" s="1">
        <v>68.0</v>
      </c>
      <c r="H6" s="1">
        <v>-362.0</v>
      </c>
      <c r="I6" s="1">
        <v>117.0</v>
      </c>
      <c r="J6" s="1">
        <v>-294.0</v>
      </c>
      <c r="K6" s="1">
        <v>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4.0</v>
      </c>
      <c r="C7" s="1">
        <v>9.0</v>
      </c>
      <c r="D7" s="1">
        <v>14.0</v>
      </c>
      <c r="E7" s="1">
        <v>19.0</v>
      </c>
      <c r="F7" s="1">
        <v>22.0</v>
      </c>
      <c r="G7" s="1">
        <v>57.0</v>
      </c>
      <c r="H7" s="1">
        <v>29.0</v>
      </c>
      <c r="I7" s="1">
        <v>51.0</v>
      </c>
      <c r="J7" s="1">
        <v>152.0</v>
      </c>
      <c r="K7" s="1">
        <v>164.0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188.0</v>
      </c>
      <c r="C8" s="1">
        <v>123.0</v>
      </c>
      <c r="D8" s="1">
        <v>105.0</v>
      </c>
      <c r="E8" s="1">
        <v>131.0</v>
      </c>
      <c r="F8" s="1">
        <v>147.0</v>
      </c>
      <c r="G8" s="1">
        <v>223.0</v>
      </c>
      <c r="H8" s="1">
        <v>-206.0</v>
      </c>
      <c r="I8" s="1">
        <v>292.0</v>
      </c>
      <c r="J8" s="1">
        <v>-68.0</v>
      </c>
      <c r="K8" s="1">
        <v>210.0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1.0</v>
      </c>
      <c r="C9" s="1">
        <v>1.0</v>
      </c>
      <c r="D9" s="1">
        <v>-83.0</v>
      </c>
      <c r="E9" s="1">
        <v>-1.0</v>
      </c>
      <c r="F9" s="1">
        <v>1.0</v>
      </c>
      <c r="G9" s="1">
        <v>-2.0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186.0</v>
      </c>
      <c r="C10" s="1">
        <v>122.0</v>
      </c>
      <c r="D10" s="1">
        <v>106.0</v>
      </c>
      <c r="E10" s="1">
        <v>133.0</v>
      </c>
      <c r="F10" s="1">
        <v>146.0</v>
      </c>
      <c r="G10" s="1">
        <v>225.0</v>
      </c>
      <c r="H10" s="1">
        <v>-206.0</v>
      </c>
      <c r="I10" s="1">
        <v>292.0</v>
      </c>
      <c r="J10" s="1">
        <v>-68.0</v>
      </c>
      <c r="K10" s="1">
        <v>210.0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11.0</v>
      </c>
      <c r="J11" s="1">
        <v>13.0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40.0</v>
      </c>
      <c r="C12" s="1">
        <v>39.0</v>
      </c>
      <c r="D12" s="1">
        <v>35.0</v>
      </c>
      <c r="E12" s="1">
        <v>41.0</v>
      </c>
      <c r="F12" s="1">
        <v>41.0</v>
      </c>
      <c r="G12" s="1">
        <v>49.0</v>
      </c>
      <c r="H12" s="1">
        <v>54.0</v>
      </c>
      <c r="I12" s="1">
        <v>92.0</v>
      </c>
      <c r="J12" s="1">
        <v>153.0</v>
      </c>
      <c r="K12" s="1">
        <v>151.0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127.0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40.0</v>
      </c>
      <c r="C14" s="1">
        <v>39.0</v>
      </c>
      <c r="D14" s="1">
        <v>35.0</v>
      </c>
      <c r="E14" s="1">
        <v>41.0</v>
      </c>
      <c r="F14" s="1">
        <v>41.0</v>
      </c>
      <c r="G14" s="1">
        <v>49.0</v>
      </c>
      <c r="H14" s="1">
        <v>54.0</v>
      </c>
      <c r="I14" s="1">
        <v>104.0</v>
      </c>
      <c r="J14" s="1">
        <v>293.0</v>
      </c>
      <c r="K14" s="1">
        <v>186.0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146.0</v>
      </c>
      <c r="C15" s="1">
        <v>82.0</v>
      </c>
      <c r="D15" s="1">
        <v>70.0</v>
      </c>
      <c r="E15" s="1">
        <v>91.0</v>
      </c>
      <c r="F15" s="1">
        <v>104.0</v>
      </c>
      <c r="G15" s="1">
        <v>176.0</v>
      </c>
      <c r="H15" s="1">
        <v>-260.0</v>
      </c>
      <c r="I15" s="1">
        <v>187.0</v>
      </c>
      <c r="J15" s="1">
        <v>-361.0</v>
      </c>
      <c r="K15" s="1">
        <v>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146.0</v>
      </c>
      <c r="C16" s="1">
        <v>82.0</v>
      </c>
      <c r="D16" s="1">
        <v>70.0</v>
      </c>
      <c r="E16" s="1">
        <v>91.0</v>
      </c>
      <c r="F16" s="1">
        <v>104.0</v>
      </c>
      <c r="G16" s="1">
        <v>176.0</v>
      </c>
      <c r="H16" s="1">
        <v>-260.0</v>
      </c>
      <c r="I16" s="1">
        <v>187.0</v>
      </c>
      <c r="J16" s="1">
        <v>-361.0</v>
      </c>
      <c r="K16" s="1">
        <v>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6.0</v>
      </c>
      <c r="E17" s="1">
        <v>0.0</v>
      </c>
      <c r="F17" s="1">
        <v>0.0</v>
      </c>
      <c r="G17" s="1">
        <v>0.0</v>
      </c>
      <c r="H17" s="1">
        <v>-25.0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0.0</v>
      </c>
      <c r="D18" s="1">
        <v>0.0</v>
      </c>
      <c r="E18" s="1">
        <v>0.0</v>
      </c>
      <c r="F18" s="1">
        <v>2.0</v>
      </c>
      <c r="G18" s="1">
        <v>1.0</v>
      </c>
      <c r="H18" s="1">
        <v>0.0</v>
      </c>
      <c r="I18" s="1">
        <v>-15.0</v>
      </c>
      <c r="J18" s="1">
        <v>17.0</v>
      </c>
      <c r="K18" s="1">
        <v>-11.0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-2.0</v>
      </c>
      <c r="G19" s="1">
        <v>-1.0</v>
      </c>
      <c r="H19" s="1">
        <v>-1.0</v>
      </c>
      <c r="I19" s="1">
        <v>0.0</v>
      </c>
      <c r="J19" s="1">
        <v>-2.0</v>
      </c>
      <c r="K19" s="1">
        <v>-89.0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-3.0</v>
      </c>
      <c r="C20" s="1">
        <v>0.0</v>
      </c>
      <c r="D20" s="1">
        <v>0.0</v>
      </c>
      <c r="E20" s="1">
        <v>0.0</v>
      </c>
      <c r="F20" s="1">
        <v>0.0</v>
      </c>
      <c r="G20" s="1">
        <v>-2.0</v>
      </c>
      <c r="H20" s="1">
        <v>0.0</v>
      </c>
      <c r="I20" s="1">
        <v>3.0</v>
      </c>
      <c r="J20" s="1">
        <v>6.0</v>
      </c>
      <c r="K20" s="1">
        <v>-40.0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143.0</v>
      </c>
      <c r="C21" s="1">
        <v>82.0</v>
      </c>
      <c r="D21" s="1">
        <v>70.0</v>
      </c>
      <c r="E21" s="1">
        <v>91.0</v>
      </c>
      <c r="F21" s="1">
        <v>104.0</v>
      </c>
      <c r="G21" s="1">
        <v>172.0</v>
      </c>
      <c r="H21" s="1">
        <v>-287.0</v>
      </c>
      <c r="I21" s="1">
        <v>191.0</v>
      </c>
      <c r="J21" s="1">
        <v>-340.0</v>
      </c>
      <c r="K21" s="1">
        <v>-77.0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6.0</v>
      </c>
      <c r="C22" s="1">
        <v>4.0</v>
      </c>
      <c r="D22" s="1">
        <v>3.0</v>
      </c>
      <c r="E22" s="1">
        <v>3.0</v>
      </c>
      <c r="F22" s="1">
        <v>-1.0</v>
      </c>
      <c r="G22" s="1">
        <v>-41.0</v>
      </c>
      <c r="H22" s="1">
        <v>98.0</v>
      </c>
      <c r="I22" s="1">
        <v>2.0</v>
      </c>
      <c r="J22" s="1">
        <v>54.0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136.0</v>
      </c>
      <c r="C23" s="1">
        <v>78.0</v>
      </c>
      <c r="D23" s="1">
        <v>67.0</v>
      </c>
      <c r="E23" s="1">
        <v>88.0</v>
      </c>
      <c r="F23" s="1">
        <v>105.0</v>
      </c>
      <c r="G23" s="1">
        <v>173.0</v>
      </c>
      <c r="H23" s="1">
        <v>-288.0</v>
      </c>
      <c r="I23" s="1">
        <v>188.0</v>
      </c>
      <c r="J23" s="1">
        <v>-341.0</v>
      </c>
      <c r="K23" s="1">
        <v>-77.0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136.0</v>
      </c>
      <c r="C24" s="1">
        <v>78.0</v>
      </c>
      <c r="D24" s="1">
        <v>67.0</v>
      </c>
      <c r="E24" s="1">
        <v>88.0</v>
      </c>
      <c r="F24" s="1">
        <v>105.0</v>
      </c>
      <c r="G24" s="1">
        <v>173.0</v>
      </c>
      <c r="H24" s="1">
        <v>-288.0</v>
      </c>
      <c r="I24" s="1">
        <v>188.0</v>
      </c>
      <c r="J24" s="1">
        <v>-341.0</v>
      </c>
      <c r="K24" s="1">
        <v>-77.0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>
        <v>0.0</v>
      </c>
      <c r="D25" s="1">
        <v>0.0</v>
      </c>
      <c r="E25" s="1">
        <v>3.0</v>
      </c>
      <c r="F25" s="1">
        <v>-1.0</v>
      </c>
      <c r="G25" s="1">
        <v>84.0</v>
      </c>
      <c r="H25" s="1">
        <v>-26.0</v>
      </c>
      <c r="I25" s="1">
        <v>4.0</v>
      </c>
      <c r="J25" s="1">
        <v>42.0</v>
      </c>
      <c r="K25" s="1">
        <v>29.0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136.0</v>
      </c>
      <c r="C26" s="1">
        <v>78.0</v>
      </c>
      <c r="D26" s="1">
        <v>67.0</v>
      </c>
      <c r="E26" s="1">
        <v>91.0</v>
      </c>
      <c r="F26" s="1">
        <v>103.0</v>
      </c>
      <c r="G26" s="1">
        <v>174.0</v>
      </c>
      <c r="H26" s="1">
        <v>-289.0</v>
      </c>
      <c r="I26" s="1">
        <v>193.0</v>
      </c>
      <c r="J26" s="1">
        <v>-299.0</v>
      </c>
      <c r="K26" s="1">
        <v>-48.0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5.0</v>
      </c>
      <c r="C27" s="1">
        <v>10.0</v>
      </c>
      <c r="D27" s="1">
        <v>12.0</v>
      </c>
      <c r="E27" s="1">
        <v>15.0</v>
      </c>
      <c r="F27" s="1">
        <v>23.0</v>
      </c>
      <c r="G27" s="1">
        <v>28.0</v>
      </c>
      <c r="H27" s="1">
        <v>41.0</v>
      </c>
      <c r="I27" s="1">
        <v>49.0</v>
      </c>
      <c r="J27" s="1">
        <v>41.0</v>
      </c>
      <c r="K27" s="1">
        <v>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130.0</v>
      </c>
      <c r="C28" s="1">
        <v>67.0</v>
      </c>
      <c r="D28" s="1">
        <v>54.0</v>
      </c>
      <c r="E28" s="1">
        <v>76.0</v>
      </c>
      <c r="F28" s="1">
        <v>79.0</v>
      </c>
      <c r="G28" s="1">
        <v>145.0</v>
      </c>
      <c r="H28" s="1">
        <v>-330.0</v>
      </c>
      <c r="I28" s="1">
        <v>144.0</v>
      </c>
      <c r="J28" s="1">
        <v>-341.0</v>
      </c>
      <c r="K28" s="1">
        <v>-90.0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130.0</v>
      </c>
      <c r="C29" s="1">
        <v>67.0</v>
      </c>
      <c r="D29" s="1">
        <v>54.0</v>
      </c>
      <c r="E29" s="1">
        <v>76.0</v>
      </c>
      <c r="F29" s="1">
        <v>79.0</v>
      </c>
      <c r="G29" s="1">
        <v>145.0</v>
      </c>
      <c r="H29" s="1">
        <v>-330.0</v>
      </c>
      <c r="I29" s="1">
        <v>144.0</v>
      </c>
      <c r="J29" s="1">
        <v>-341.0</v>
      </c>
      <c r="K29" s="1">
        <v>-90.0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 t="s">
        <v>160</v>
      </c>
      <c r="C31" s="1" t="s">
        <v>161</v>
      </c>
      <c r="D31" s="1" t="s">
        <v>162</v>
      </c>
      <c r="E31" s="1" t="s">
        <v>163</v>
      </c>
      <c r="F31" s="1" t="s">
        <v>164</v>
      </c>
      <c r="G31" s="1" t="s">
        <v>165</v>
      </c>
      <c r="H31" s="1" t="s">
        <v>166</v>
      </c>
      <c r="I31" s="1" t="s">
        <v>167</v>
      </c>
      <c r="J31" s="1" t="s">
        <v>168</v>
      </c>
      <c r="K31" s="1" t="s">
        <v>169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160</v>
      </c>
      <c r="C32" s="1" t="s">
        <v>161</v>
      </c>
      <c r="D32" s="1" t="s">
        <v>162</v>
      </c>
      <c r="E32" s="1" t="s">
        <v>163</v>
      </c>
      <c r="F32" s="1" t="s">
        <v>164</v>
      </c>
      <c r="G32" s="1" t="s">
        <v>165</v>
      </c>
      <c r="H32" s="1" t="s">
        <v>166</v>
      </c>
      <c r="I32" s="1" t="s">
        <v>167</v>
      </c>
      <c r="J32" s="1" t="s">
        <v>168</v>
      </c>
      <c r="K32" s="1" t="s">
        <v>169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>
        <v>21.0</v>
      </c>
      <c r="C33" s="1">
        <v>27.0</v>
      </c>
      <c r="D33" s="1">
        <v>27.0</v>
      </c>
      <c r="E33" s="1">
        <v>27.0</v>
      </c>
      <c r="F33" s="1">
        <v>31.0</v>
      </c>
      <c r="G33" s="1">
        <v>55.0</v>
      </c>
      <c r="H33" s="1">
        <v>92.0</v>
      </c>
      <c r="I33" s="1">
        <v>94.0</v>
      </c>
      <c r="J33" s="1">
        <v>94.0</v>
      </c>
      <c r="K33" s="1">
        <v>91.0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173</v>
      </c>
      <c r="C34" s="1" t="s">
        <v>161</v>
      </c>
      <c r="D34" s="1" t="s">
        <v>162</v>
      </c>
      <c r="E34" s="1" t="s">
        <v>165</v>
      </c>
      <c r="F34" s="1" t="s">
        <v>174</v>
      </c>
      <c r="G34" s="1" t="s">
        <v>175</v>
      </c>
      <c r="H34" s="1" t="s">
        <v>166</v>
      </c>
      <c r="I34" s="1" t="s">
        <v>167</v>
      </c>
      <c r="J34" s="1" t="s">
        <v>168</v>
      </c>
      <c r="K34" s="1" t="s">
        <v>169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 t="s">
        <v>173</v>
      </c>
      <c r="C35" s="1" t="s">
        <v>161</v>
      </c>
      <c r="D35" s="1" t="s">
        <v>162</v>
      </c>
      <c r="E35" s="1" t="s">
        <v>165</v>
      </c>
      <c r="F35" s="1" t="s">
        <v>174</v>
      </c>
      <c r="G35" s="1" t="s">
        <v>175</v>
      </c>
      <c r="H35" s="1" t="s">
        <v>166</v>
      </c>
      <c r="I35" s="1" t="s">
        <v>167</v>
      </c>
      <c r="J35" s="1" t="s">
        <v>168</v>
      </c>
      <c r="K35" s="1" t="s">
        <v>169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21.0</v>
      </c>
      <c r="C36" s="1">
        <v>27.0</v>
      </c>
      <c r="D36" s="1">
        <v>27.0</v>
      </c>
      <c r="E36" s="1">
        <v>32.0</v>
      </c>
      <c r="F36" s="1">
        <v>36.0</v>
      </c>
      <c r="G36" s="1">
        <v>60.0</v>
      </c>
      <c r="H36" s="1">
        <v>92.0</v>
      </c>
      <c r="I36" s="1">
        <v>95.0</v>
      </c>
      <c r="J36" s="1">
        <v>94.0</v>
      </c>
      <c r="K36" s="1">
        <v>91.0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179</v>
      </c>
      <c r="C37" s="1" t="s">
        <v>180</v>
      </c>
      <c r="D37" s="1" t="s">
        <v>181</v>
      </c>
      <c r="E37" s="1" t="s">
        <v>182</v>
      </c>
      <c r="F37" s="1" t="s">
        <v>162</v>
      </c>
      <c r="G37" s="1">
        <v>2.0</v>
      </c>
      <c r="H37" s="1" t="s">
        <v>183</v>
      </c>
      <c r="I37" s="1" t="s">
        <v>184</v>
      </c>
      <c r="J37" s="1" t="s">
        <v>185</v>
      </c>
      <c r="K37" s="1" t="s">
        <v>186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 t="s">
        <v>179</v>
      </c>
      <c r="C38" s="1" t="s">
        <v>180</v>
      </c>
      <c r="D38" s="1" t="s">
        <v>181</v>
      </c>
      <c r="E38" s="1" t="s">
        <v>188</v>
      </c>
      <c r="F38" s="1" t="s">
        <v>189</v>
      </c>
      <c r="G38" s="1" t="s">
        <v>190</v>
      </c>
      <c r="H38" s="1" t="s">
        <v>183</v>
      </c>
      <c r="I38" s="1" t="s">
        <v>191</v>
      </c>
      <c r="J38" s="1" t="s">
        <v>185</v>
      </c>
      <c r="K38" s="1" t="s">
        <v>186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 t="s">
        <v>193</v>
      </c>
      <c r="C39" s="1" t="s">
        <v>194</v>
      </c>
      <c r="D39" s="1" t="s">
        <v>195</v>
      </c>
      <c r="E39" s="1" t="s">
        <v>196</v>
      </c>
      <c r="F39" s="1" t="s">
        <v>196</v>
      </c>
      <c r="G39" s="1" t="s">
        <v>196</v>
      </c>
      <c r="H39" s="1" t="s">
        <v>197</v>
      </c>
      <c r="I39" s="1" t="s">
        <v>198</v>
      </c>
      <c r="J39" s="1" t="s">
        <v>198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 t="s">
        <v>201</v>
      </c>
      <c r="C40" s="1" t="s">
        <v>202</v>
      </c>
      <c r="D40" s="1" t="s">
        <v>203</v>
      </c>
      <c r="E40" s="1" t="s">
        <v>204</v>
      </c>
      <c r="F40" s="1" t="s">
        <v>205</v>
      </c>
      <c r="G40" s="1" t="s">
        <v>206</v>
      </c>
      <c r="H40" s="1" t="s">
        <v>207</v>
      </c>
      <c r="I40" s="1" t="s">
        <v>208</v>
      </c>
      <c r="J40" s="1" t="s">
        <v>209</v>
      </c>
      <c r="K40" s="1" t="s">
        <v>210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 t="s">
        <v>212</v>
      </c>
      <c r="C42" s="1" t="s">
        <v>213</v>
      </c>
      <c r="D42" s="1" t="s">
        <v>214</v>
      </c>
      <c r="E42" s="1" t="s">
        <v>215</v>
      </c>
      <c r="F42" s="1" t="s">
        <v>216</v>
      </c>
      <c r="G42" s="1" t="s">
        <v>217</v>
      </c>
      <c r="H42" s="1" t="s">
        <v>218</v>
      </c>
      <c r="I42" s="1" t="s">
        <v>184</v>
      </c>
      <c r="J42" s="1" t="s">
        <v>219</v>
      </c>
      <c r="K42" s="1" t="s">
        <v>220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221</v>
      </c>
      <c r="B43" s="1">
        <v>0.0</v>
      </c>
      <c r="C43" s="1">
        <v>4.0</v>
      </c>
      <c r="D43" s="1">
        <v>2.0</v>
      </c>
      <c r="E43" s="1">
        <v>3.0</v>
      </c>
      <c r="F43" s="1">
        <v>-28.0</v>
      </c>
      <c r="G43" s="1">
        <v>-2.0</v>
      </c>
      <c r="H43" s="1">
        <v>1.0</v>
      </c>
      <c r="I43" s="1">
        <v>28.0</v>
      </c>
      <c r="J43" s="1">
        <v>3.0</v>
      </c>
      <c r="K43" s="1">
        <v>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222</v>
      </c>
      <c r="B44" s="1">
        <v>6.0</v>
      </c>
      <c r="C44" s="1">
        <v>4.0</v>
      </c>
      <c r="D44" s="1">
        <v>2.0</v>
      </c>
      <c r="E44" s="1">
        <v>3.0</v>
      </c>
      <c r="F44" s="1">
        <v>-28.0</v>
      </c>
      <c r="G44" s="1">
        <v>-2.0</v>
      </c>
      <c r="H44" s="1">
        <v>1.0</v>
      </c>
      <c r="I44" s="1">
        <v>28.0</v>
      </c>
      <c r="J44" s="1">
        <v>3.0</v>
      </c>
      <c r="K44" s="1">
        <v>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>
        <v>0.0</v>
      </c>
      <c r="C45" s="1">
        <v>9.0</v>
      </c>
      <c r="D45" s="1">
        <v>13.0</v>
      </c>
      <c r="E45" s="1">
        <v>-1.0</v>
      </c>
      <c r="F45" s="1">
        <v>-77.0</v>
      </c>
      <c r="G45" s="1">
        <v>-39.0</v>
      </c>
      <c r="H45" s="1">
        <v>-39.0</v>
      </c>
      <c r="I45" s="1">
        <v>2.0</v>
      </c>
      <c r="J45" s="1">
        <v>-2.0</v>
      </c>
      <c r="K45" s="1">
        <v>-22.0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-59.0</v>
      </c>
      <c r="C46" s="1">
        <v>9.0</v>
      </c>
      <c r="D46" s="1">
        <v>13.0</v>
      </c>
      <c r="E46" s="1">
        <v>-1.0</v>
      </c>
      <c r="F46" s="1">
        <v>-77.0</v>
      </c>
      <c r="G46" s="1">
        <v>-39.0</v>
      </c>
      <c r="H46" s="1">
        <v>-39.0</v>
      </c>
      <c r="I46" s="1">
        <v>2.0</v>
      </c>
      <c r="J46" s="1">
        <v>-2.0</v>
      </c>
      <c r="K46" s="1">
        <v>-22.0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91.0</v>
      </c>
      <c r="C47" s="1">
        <v>51.0</v>
      </c>
      <c r="D47" s="1">
        <v>44.0</v>
      </c>
      <c r="E47" s="1">
        <v>60.0</v>
      </c>
      <c r="F47" s="1">
        <v>63.0</v>
      </c>
      <c r="G47" s="1">
        <v>111.0</v>
      </c>
      <c r="H47" s="1">
        <v>-163.0</v>
      </c>
      <c r="I47" s="1">
        <v>122.0</v>
      </c>
      <c r="J47" s="1">
        <v>-184.0</v>
      </c>
      <c r="K47" s="1">
        <v>43.0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11.0</v>
      </c>
      <c r="J49" s="1">
        <v>13.0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1.0</v>
      </c>
      <c r="C50" s="1">
        <v>98.0</v>
      </c>
      <c r="D50" s="1">
        <v>1.0</v>
      </c>
      <c r="E50" s="1">
        <v>1.0</v>
      </c>
      <c r="F50" s="1">
        <v>2.0</v>
      </c>
      <c r="G50" s="1">
        <v>5.0</v>
      </c>
      <c r="H50" s="1">
        <v>9.0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1.0</v>
      </c>
      <c r="C51" s="1">
        <v>98.0</v>
      </c>
      <c r="D51" s="1">
        <v>1.0</v>
      </c>
      <c r="E51" s="1">
        <v>1.0</v>
      </c>
      <c r="F51" s="1">
        <v>2.0</v>
      </c>
      <c r="G51" s="1">
        <v>5.0</v>
      </c>
      <c r="H51" s="1">
        <v>9.0</v>
      </c>
      <c r="I51" s="1">
        <v>11.0</v>
      </c>
      <c r="J51" s="1">
        <v>13.0</v>
      </c>
      <c r="K51" s="1">
        <v>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197</v>
      </c>
      <c r="H3" s="1" t="s">
        <v>237</v>
      </c>
      <c r="I3" s="1" t="s">
        <v>238</v>
      </c>
      <c r="J3" s="1" t="s">
        <v>239</v>
      </c>
      <c r="K3" s="1" t="s">
        <v>240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241</v>
      </c>
      <c r="B4" s="1" t="s">
        <v>242</v>
      </c>
      <c r="C4" s="1" t="s">
        <v>243</v>
      </c>
      <c r="D4" s="1" t="s">
        <v>244</v>
      </c>
      <c r="E4" s="1" t="s">
        <v>245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1" t="s">
        <v>265</v>
      </c>
      <c r="C7" s="1" t="s">
        <v>266</v>
      </c>
      <c r="D7" s="1" t="s">
        <v>267</v>
      </c>
      <c r="E7" s="1" t="s">
        <v>268</v>
      </c>
      <c r="F7" s="1" t="s">
        <v>269</v>
      </c>
      <c r="G7" s="1" t="s">
        <v>270</v>
      </c>
      <c r="H7" s="1">
        <v>106.0</v>
      </c>
      <c r="I7" s="1" t="s">
        <v>271</v>
      </c>
      <c r="J7" s="1" t="s">
        <v>272</v>
      </c>
      <c r="K7" s="1" t="s">
        <v>273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287</v>
      </c>
      <c r="D9" s="1" t="s">
        <v>288</v>
      </c>
      <c r="E9" s="1" t="s">
        <v>289</v>
      </c>
      <c r="F9" s="1" t="s">
        <v>290</v>
      </c>
      <c r="G9" s="1" t="s">
        <v>291</v>
      </c>
      <c r="H9" s="1" t="s">
        <v>292</v>
      </c>
      <c r="I9" s="1" t="s">
        <v>293</v>
      </c>
      <c r="J9" s="1" t="s">
        <v>294</v>
      </c>
      <c r="K9" s="1" t="s">
        <v>295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296</v>
      </c>
      <c r="B10" s="1" t="s">
        <v>286</v>
      </c>
      <c r="C10" s="1" t="s">
        <v>287</v>
      </c>
      <c r="D10" s="1" t="s">
        <v>297</v>
      </c>
      <c r="E10" s="1" t="s">
        <v>298</v>
      </c>
      <c r="F10" s="1" t="s">
        <v>299</v>
      </c>
      <c r="G10" s="1" t="s">
        <v>300</v>
      </c>
      <c r="H10" s="1" t="s">
        <v>301</v>
      </c>
      <c r="I10" s="1" t="s">
        <v>302</v>
      </c>
      <c r="J10" s="1" t="s">
        <v>303</v>
      </c>
      <c r="K10" s="1" t="s">
        <v>304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308</v>
      </c>
      <c r="E11" s="1" t="s">
        <v>309</v>
      </c>
      <c r="F11" s="1" t="s">
        <v>310</v>
      </c>
      <c r="G11" s="1" t="s">
        <v>311</v>
      </c>
      <c r="H11" s="1" t="s">
        <v>312</v>
      </c>
      <c r="I11" s="1" t="s">
        <v>313</v>
      </c>
      <c r="J11" s="1" t="s">
        <v>314</v>
      </c>
      <c r="K11" s="1" t="s">
        <v>315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316</v>
      </c>
      <c r="B12" s="1" t="s">
        <v>317</v>
      </c>
      <c r="C12" s="1" t="s">
        <v>318</v>
      </c>
      <c r="D12" s="1" t="s">
        <v>319</v>
      </c>
      <c r="E12" s="1" t="s">
        <v>320</v>
      </c>
      <c r="F12" s="1" t="s">
        <v>321</v>
      </c>
      <c r="G12" s="1" t="s">
        <v>322</v>
      </c>
      <c r="H12" s="1" t="s">
        <v>323</v>
      </c>
      <c r="I12" s="1" t="s">
        <v>324</v>
      </c>
      <c r="J12" s="1" t="s">
        <v>325</v>
      </c>
      <c r="K12" s="1" t="s">
        <v>326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327</v>
      </c>
      <c r="B14" s="1" t="s">
        <v>328</v>
      </c>
      <c r="C14" s="1" t="s">
        <v>329</v>
      </c>
      <c r="D14" s="1" t="s">
        <v>329</v>
      </c>
      <c r="E14" s="1" t="s">
        <v>329</v>
      </c>
      <c r="F14" s="1" t="s">
        <v>329</v>
      </c>
      <c r="G14" s="1" t="s">
        <v>329</v>
      </c>
      <c r="H14" s="1" t="s">
        <v>330</v>
      </c>
      <c r="I14" s="1" t="s">
        <v>331</v>
      </c>
      <c r="J14" s="1" t="s">
        <v>330</v>
      </c>
      <c r="K14" s="1" t="s">
        <v>332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334</v>
      </c>
      <c r="B16" s="1" t="s">
        <v>335</v>
      </c>
      <c r="C16" s="1" t="s">
        <v>336</v>
      </c>
      <c r="D16" s="1" t="s">
        <v>337</v>
      </c>
      <c r="E16" s="1" t="s">
        <v>338</v>
      </c>
      <c r="F16" s="1" t="s">
        <v>339</v>
      </c>
      <c r="G16" s="1" t="s">
        <v>340</v>
      </c>
      <c r="H16" s="1">
        <v>0.0</v>
      </c>
      <c r="I16" s="1">
        <v>0.0</v>
      </c>
      <c r="J16" s="1" t="s">
        <v>341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345</v>
      </c>
      <c r="D17" s="1" t="s">
        <v>346</v>
      </c>
      <c r="E17" s="1" t="s">
        <v>347</v>
      </c>
      <c r="F17" s="1" t="s">
        <v>348</v>
      </c>
      <c r="G17" s="1" t="s">
        <v>340</v>
      </c>
      <c r="H17" s="1">
        <v>0.0</v>
      </c>
      <c r="I17" s="1">
        <v>0.0</v>
      </c>
      <c r="J17" s="1" t="s">
        <v>349</v>
      </c>
      <c r="K17" s="1" t="s">
        <v>350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 t="s">
        <v>332</v>
      </c>
      <c r="C18" s="1" t="s">
        <v>332</v>
      </c>
      <c r="D18" s="1" t="s">
        <v>352</v>
      </c>
      <c r="E18" s="1" t="s">
        <v>328</v>
      </c>
      <c r="F18" s="1" t="s">
        <v>329</v>
      </c>
      <c r="G18" s="1" t="s">
        <v>329</v>
      </c>
      <c r="H18" s="1" t="s">
        <v>353</v>
      </c>
      <c r="I18" s="1" t="s">
        <v>354</v>
      </c>
      <c r="J18" s="1" t="s">
        <v>355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357</v>
      </c>
      <c r="B20" s="1">
        <v>0.0</v>
      </c>
      <c r="C20" s="1" t="s">
        <v>358</v>
      </c>
      <c r="D20" s="1" t="s">
        <v>359</v>
      </c>
      <c r="E20" s="1">
        <v>0.0</v>
      </c>
      <c r="F20" s="1">
        <v>0.0</v>
      </c>
      <c r="G20" s="1" t="s">
        <v>360</v>
      </c>
      <c r="H20" s="1" t="s">
        <v>361</v>
      </c>
      <c r="I20" s="1" t="s">
        <v>362</v>
      </c>
      <c r="J20" s="1" t="s">
        <v>363</v>
      </c>
      <c r="K20" s="1" t="s">
        <v>364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365</v>
      </c>
      <c r="B21" s="1" t="s">
        <v>366</v>
      </c>
      <c r="C21" s="1" t="s">
        <v>367</v>
      </c>
      <c r="D21" s="1" t="s">
        <v>368</v>
      </c>
      <c r="E21" s="1" t="s">
        <v>369</v>
      </c>
      <c r="F21" s="1" t="s">
        <v>370</v>
      </c>
      <c r="G21" s="1" t="s">
        <v>371</v>
      </c>
      <c r="H21" s="1" t="s">
        <v>372</v>
      </c>
      <c r="I21" s="1" t="s">
        <v>373</v>
      </c>
      <c r="J21" s="1" t="s">
        <v>374</v>
      </c>
      <c r="K21" s="1" t="s">
        <v>375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376</v>
      </c>
      <c r="B22" s="1">
        <v>0.0</v>
      </c>
      <c r="C22" s="1" t="s">
        <v>377</v>
      </c>
      <c r="D22" s="1" t="s">
        <v>378</v>
      </c>
      <c r="E22" s="1" t="s">
        <v>379</v>
      </c>
      <c r="F22" s="1" t="s">
        <v>380</v>
      </c>
      <c r="G22" s="1" t="s">
        <v>381</v>
      </c>
      <c r="H22" s="1" t="s">
        <v>382</v>
      </c>
      <c r="I22" s="1" t="s">
        <v>383</v>
      </c>
      <c r="J22" s="1" t="s">
        <v>363</v>
      </c>
      <c r="K22" s="1" t="s">
        <v>364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384</v>
      </c>
      <c r="B23" s="1" t="s">
        <v>385</v>
      </c>
      <c r="C23" s="1" t="s">
        <v>386</v>
      </c>
      <c r="D23" s="1" t="s">
        <v>387</v>
      </c>
      <c r="E23" s="1" t="s">
        <v>388</v>
      </c>
      <c r="F23" s="1" t="s">
        <v>389</v>
      </c>
      <c r="G23" s="1" t="s">
        <v>390</v>
      </c>
      <c r="H23" s="1" t="s">
        <v>313</v>
      </c>
      <c r="I23" s="1" t="s">
        <v>391</v>
      </c>
      <c r="J23" s="1" t="s">
        <v>374</v>
      </c>
      <c r="K23" s="1" t="s">
        <v>375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392</v>
      </c>
      <c r="B24" s="1" t="s">
        <v>393</v>
      </c>
      <c r="C24" s="1" t="s">
        <v>394</v>
      </c>
      <c r="D24" s="1" t="s">
        <v>395</v>
      </c>
      <c r="E24" s="1" t="s">
        <v>396</v>
      </c>
      <c r="F24" s="1" t="s">
        <v>397</v>
      </c>
      <c r="G24" s="1" t="s">
        <v>398</v>
      </c>
      <c r="H24" s="1" t="s">
        <v>399</v>
      </c>
      <c r="I24" s="1" t="s">
        <v>400</v>
      </c>
      <c r="J24" s="1" t="s">
        <v>401</v>
      </c>
      <c r="K24" s="1">
        <v>78.0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403</v>
      </c>
      <c r="B26" s="1" t="s">
        <v>404</v>
      </c>
      <c r="C26" s="1" t="s">
        <v>405</v>
      </c>
      <c r="D26" s="1" t="s">
        <v>406</v>
      </c>
      <c r="E26" s="1" t="s">
        <v>407</v>
      </c>
      <c r="F26" s="1" t="s">
        <v>408</v>
      </c>
      <c r="G26" s="1" t="s">
        <v>409</v>
      </c>
      <c r="H26" s="1" t="s">
        <v>410</v>
      </c>
      <c r="I26" s="1" t="s">
        <v>411</v>
      </c>
      <c r="J26" s="1" t="s">
        <v>412</v>
      </c>
      <c r="K26" s="1" t="s">
        <v>413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414</v>
      </c>
      <c r="B27" s="1" t="s">
        <v>415</v>
      </c>
      <c r="C27" s="1" t="s">
        <v>416</v>
      </c>
      <c r="D27" s="1" t="s">
        <v>417</v>
      </c>
      <c r="E27" s="1" t="s">
        <v>418</v>
      </c>
      <c r="F27" s="1" t="s">
        <v>419</v>
      </c>
      <c r="G27" s="1" t="s">
        <v>420</v>
      </c>
      <c r="H27" s="1" t="s">
        <v>421</v>
      </c>
      <c r="I27" s="1" t="s">
        <v>422</v>
      </c>
      <c r="J27" s="1" t="s">
        <v>423</v>
      </c>
      <c r="K27" s="1" t="s">
        <v>424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425</v>
      </c>
      <c r="B28" s="1" t="s">
        <v>426</v>
      </c>
      <c r="C28" s="1" t="s">
        <v>427</v>
      </c>
      <c r="D28" s="1" t="s">
        <v>428</v>
      </c>
      <c r="E28" s="1" t="s">
        <v>429</v>
      </c>
      <c r="F28" s="1" t="s">
        <v>430</v>
      </c>
      <c r="G28" s="1" t="s">
        <v>431</v>
      </c>
      <c r="H28" s="1" t="s">
        <v>432</v>
      </c>
      <c r="I28" s="1" t="s">
        <v>433</v>
      </c>
      <c r="J28" s="1" t="s">
        <v>434</v>
      </c>
      <c r="K28" s="1" t="s">
        <v>435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436</v>
      </c>
      <c r="B29" s="1" t="s">
        <v>426</v>
      </c>
      <c r="C29" s="1" t="s">
        <v>427</v>
      </c>
      <c r="D29" s="1" t="s">
        <v>437</v>
      </c>
      <c r="E29" s="1" t="s">
        <v>438</v>
      </c>
      <c r="F29" s="1" t="s">
        <v>439</v>
      </c>
      <c r="G29" s="1" t="s">
        <v>440</v>
      </c>
      <c r="H29" s="1" t="s">
        <v>441</v>
      </c>
      <c r="I29" s="1" t="s">
        <v>442</v>
      </c>
      <c r="J29" s="1" t="s">
        <v>443</v>
      </c>
      <c r="K29" s="1" t="s">
        <v>444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445</v>
      </c>
      <c r="B30" s="1" t="s">
        <v>446</v>
      </c>
      <c r="C30" s="1" t="s">
        <v>447</v>
      </c>
      <c r="D30" s="1" t="s">
        <v>448</v>
      </c>
      <c r="E30" s="1" t="s">
        <v>449</v>
      </c>
      <c r="F30" s="1" t="s">
        <v>195</v>
      </c>
      <c r="G30" s="1" t="s">
        <v>450</v>
      </c>
      <c r="H30" s="1" t="s">
        <v>451</v>
      </c>
      <c r="I30" s="1" t="s">
        <v>452</v>
      </c>
      <c r="J30" s="1" t="s">
        <v>453</v>
      </c>
      <c r="K30" s="1" t="s">
        <v>454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455</v>
      </c>
      <c r="B31" s="1" t="s">
        <v>456</v>
      </c>
      <c r="C31" s="1" t="s">
        <v>457</v>
      </c>
      <c r="D31" s="1" t="s">
        <v>458</v>
      </c>
      <c r="E31" s="1" t="s">
        <v>459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1" t="s">
        <v>467</v>
      </c>
      <c r="C32" s="1" t="s">
        <v>468</v>
      </c>
      <c r="D32" s="1" t="s">
        <v>469</v>
      </c>
      <c r="E32" s="1" t="s">
        <v>470</v>
      </c>
      <c r="F32" s="1" t="s">
        <v>471</v>
      </c>
      <c r="G32" s="1" t="s">
        <v>472</v>
      </c>
      <c r="H32" s="1" t="s">
        <v>473</v>
      </c>
      <c r="I32" s="1" t="s">
        <v>474</v>
      </c>
      <c r="J32" s="1" t="s">
        <v>475</v>
      </c>
      <c r="K32" s="1" t="s">
        <v>476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 t="s">
        <v>478</v>
      </c>
      <c r="C33" s="1" t="s">
        <v>479</v>
      </c>
      <c r="D33" s="1" t="s">
        <v>480</v>
      </c>
      <c r="E33" s="1" t="s">
        <v>481</v>
      </c>
      <c r="F33" s="1" t="s">
        <v>482</v>
      </c>
      <c r="G33" s="1" t="s">
        <v>483</v>
      </c>
      <c r="H33" s="1" t="s">
        <v>484</v>
      </c>
      <c r="I33" s="1" t="s">
        <v>485</v>
      </c>
      <c r="J33" s="1" t="s">
        <v>486</v>
      </c>
      <c r="K33" s="1" t="s">
        <v>487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488</v>
      </c>
      <c r="B34" s="1" t="s">
        <v>467</v>
      </c>
      <c r="C34" s="1" t="s">
        <v>468</v>
      </c>
      <c r="D34" s="1" t="s">
        <v>489</v>
      </c>
      <c r="E34" s="1" t="s">
        <v>216</v>
      </c>
      <c r="F34" s="1" t="s">
        <v>490</v>
      </c>
      <c r="G34" s="1" t="s">
        <v>491</v>
      </c>
      <c r="H34" s="1" t="s">
        <v>492</v>
      </c>
      <c r="I34" s="1" t="s">
        <v>493</v>
      </c>
      <c r="J34" s="1" t="s">
        <v>494</v>
      </c>
      <c r="K34" s="1" t="s">
        <v>495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496</v>
      </c>
      <c r="B35" s="1" t="s">
        <v>497</v>
      </c>
      <c r="C35" s="1" t="s">
        <v>498</v>
      </c>
      <c r="D35" s="1" t="s">
        <v>499</v>
      </c>
      <c r="E35" s="1" t="s">
        <v>500</v>
      </c>
      <c r="F35" s="1" t="s">
        <v>501</v>
      </c>
      <c r="G35" s="1" t="s">
        <v>502</v>
      </c>
      <c r="H35" s="1" t="s">
        <v>503</v>
      </c>
      <c r="I35" s="1" t="s">
        <v>504</v>
      </c>
      <c r="J35" s="1" t="s">
        <v>505</v>
      </c>
      <c r="K35" s="1" t="s">
        <v>506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507</v>
      </c>
      <c r="B36" s="1" t="s">
        <v>75</v>
      </c>
      <c r="C36" s="1" t="s">
        <v>508</v>
      </c>
      <c r="D36" s="1" t="s">
        <v>509</v>
      </c>
      <c r="E36" s="1" t="s">
        <v>510</v>
      </c>
      <c r="F36" s="1" t="s">
        <v>75</v>
      </c>
      <c r="G36" s="1" t="s">
        <v>75</v>
      </c>
      <c r="H36" s="1" t="s">
        <v>511</v>
      </c>
      <c r="I36" s="1" t="s">
        <v>512</v>
      </c>
      <c r="J36" s="1" t="s">
        <v>75</v>
      </c>
      <c r="K36" s="1">
        <v>-25.0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514</v>
      </c>
      <c r="B38" s="1" t="s">
        <v>515</v>
      </c>
      <c r="C38" s="1" t="s">
        <v>516</v>
      </c>
      <c r="D38" s="1" t="s">
        <v>517</v>
      </c>
      <c r="E38" s="1" t="s">
        <v>518</v>
      </c>
      <c r="F38" s="1" t="s">
        <v>519</v>
      </c>
      <c r="G38" s="1" t="s">
        <v>520</v>
      </c>
      <c r="H38" s="1" t="s">
        <v>521</v>
      </c>
      <c r="I38" s="1" t="s">
        <v>522</v>
      </c>
      <c r="J38" s="1" t="s">
        <v>523</v>
      </c>
      <c r="K38" s="1" t="s">
        <v>524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525</v>
      </c>
      <c r="B39" s="1" t="s">
        <v>526</v>
      </c>
      <c r="C39" s="1" t="s">
        <v>527</v>
      </c>
      <c r="D39" s="1" t="s">
        <v>528</v>
      </c>
      <c r="E39" s="1" t="s">
        <v>529</v>
      </c>
      <c r="F39" s="1">
        <v>18.0</v>
      </c>
      <c r="G39" s="1" t="s">
        <v>530</v>
      </c>
      <c r="H39" s="1" t="s">
        <v>531</v>
      </c>
      <c r="I39" s="1" t="s">
        <v>532</v>
      </c>
      <c r="J39" s="1" t="s">
        <v>533</v>
      </c>
      <c r="K39" s="1" t="s">
        <v>534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535</v>
      </c>
      <c r="B40" s="1" t="s">
        <v>536</v>
      </c>
      <c r="C40" s="1" t="s">
        <v>537</v>
      </c>
      <c r="D40" s="1" t="s">
        <v>538</v>
      </c>
      <c r="E40" s="1" t="s">
        <v>539</v>
      </c>
      <c r="F40" s="1" t="s">
        <v>540</v>
      </c>
      <c r="G40" s="1" t="s">
        <v>541</v>
      </c>
      <c r="H40" s="1" t="s">
        <v>542</v>
      </c>
      <c r="I40" s="1" t="s">
        <v>543</v>
      </c>
      <c r="J40" s="1" t="s">
        <v>544</v>
      </c>
      <c r="K40" s="1" t="s">
        <v>545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546</v>
      </c>
      <c r="B41" s="1" t="s">
        <v>547</v>
      </c>
      <c r="C41" s="1" t="s">
        <v>537</v>
      </c>
      <c r="D41" s="1" t="s">
        <v>538</v>
      </c>
      <c r="E41" s="1" t="s">
        <v>548</v>
      </c>
      <c r="F41" s="1" t="s">
        <v>549</v>
      </c>
      <c r="G41" s="1" t="s">
        <v>550</v>
      </c>
      <c r="H41" s="1" t="s">
        <v>551</v>
      </c>
      <c r="I41" s="1" t="s">
        <v>552</v>
      </c>
      <c r="J41" s="1" t="s">
        <v>553</v>
      </c>
      <c r="K41" s="1" t="s">
        <v>554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555</v>
      </c>
      <c r="B42" s="1" t="s">
        <v>556</v>
      </c>
      <c r="C42" s="1" t="s">
        <v>557</v>
      </c>
      <c r="D42" s="1" t="s">
        <v>558</v>
      </c>
      <c r="E42" s="1" t="s">
        <v>559</v>
      </c>
      <c r="F42" s="1" t="s">
        <v>560</v>
      </c>
      <c r="G42" s="1" t="s">
        <v>561</v>
      </c>
      <c r="H42" s="1" t="s">
        <v>562</v>
      </c>
      <c r="I42" s="1" t="s">
        <v>563</v>
      </c>
      <c r="J42" s="1" t="s">
        <v>564</v>
      </c>
      <c r="K42" s="1" t="s">
        <v>565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566</v>
      </c>
      <c r="B43" s="1" t="s">
        <v>567</v>
      </c>
      <c r="C43" s="1" t="s">
        <v>568</v>
      </c>
      <c r="D43" s="1" t="s">
        <v>569</v>
      </c>
      <c r="E43" s="1" t="s">
        <v>570</v>
      </c>
      <c r="F43" s="1" t="s">
        <v>571</v>
      </c>
      <c r="G43" s="1" t="s">
        <v>240</v>
      </c>
      <c r="H43" s="1" t="s">
        <v>572</v>
      </c>
      <c r="I43" s="1">
        <v>-23.0</v>
      </c>
      <c r="J43" s="1" t="s">
        <v>573</v>
      </c>
      <c r="K43" s="1" t="s">
        <v>574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575</v>
      </c>
      <c r="B44" s="1" t="s">
        <v>576</v>
      </c>
      <c r="C44" s="1" t="s">
        <v>577</v>
      </c>
      <c r="D44" s="1" t="s">
        <v>578</v>
      </c>
      <c r="E44" s="1" t="s">
        <v>579</v>
      </c>
      <c r="F44" s="1" t="s">
        <v>580</v>
      </c>
      <c r="G44" s="1" t="s">
        <v>581</v>
      </c>
      <c r="H44" s="1" t="s">
        <v>582</v>
      </c>
      <c r="I44" s="1" t="s">
        <v>583</v>
      </c>
      <c r="J44" s="1" t="s">
        <v>584</v>
      </c>
      <c r="K44" s="1" t="s">
        <v>585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586</v>
      </c>
      <c r="B45" s="1" t="s">
        <v>587</v>
      </c>
      <c r="C45" s="1" t="s">
        <v>588</v>
      </c>
      <c r="D45" s="1" t="s">
        <v>589</v>
      </c>
      <c r="E45" s="1" t="s">
        <v>590</v>
      </c>
      <c r="F45" s="1" t="s">
        <v>591</v>
      </c>
      <c r="G45" s="1" t="s">
        <v>592</v>
      </c>
      <c r="H45" s="1" t="s">
        <v>593</v>
      </c>
      <c r="I45" s="1" t="s">
        <v>594</v>
      </c>
      <c r="J45" s="1" t="s">
        <v>595</v>
      </c>
      <c r="K45" s="1" t="s">
        <v>596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597</v>
      </c>
      <c r="B46" s="1" t="s">
        <v>576</v>
      </c>
      <c r="C46" s="1" t="s">
        <v>577</v>
      </c>
      <c r="D46" s="1" t="s">
        <v>598</v>
      </c>
      <c r="E46" s="1" t="s">
        <v>599</v>
      </c>
      <c r="F46" s="1" t="s">
        <v>600</v>
      </c>
      <c r="G46" s="1" t="s">
        <v>601</v>
      </c>
      <c r="H46" s="1" t="s">
        <v>602</v>
      </c>
      <c r="I46" s="1" t="s">
        <v>603</v>
      </c>
      <c r="J46" s="1" t="s">
        <v>604</v>
      </c>
      <c r="K46" s="1" t="s">
        <v>605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606</v>
      </c>
      <c r="B47" s="1" t="s">
        <v>607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613</v>
      </c>
      <c r="I47" s="1" t="s">
        <v>614</v>
      </c>
      <c r="J47" s="1" t="s">
        <v>615</v>
      </c>
      <c r="K47" s="1" t="s">
        <v>616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617</v>
      </c>
      <c r="B48" s="1" t="s">
        <v>618</v>
      </c>
      <c r="C48" s="1" t="s">
        <v>619</v>
      </c>
      <c r="D48" s="1" t="s">
        <v>620</v>
      </c>
      <c r="E48" s="1" t="s">
        <v>621</v>
      </c>
      <c r="F48" s="1" t="s">
        <v>622</v>
      </c>
      <c r="G48" s="1" t="s">
        <v>75</v>
      </c>
      <c r="H48" s="1" t="s">
        <v>623</v>
      </c>
      <c r="I48" s="1" t="s">
        <v>624</v>
      </c>
      <c r="J48" s="1" t="s">
        <v>625</v>
      </c>
      <c r="K48" s="1" t="s">
        <v>428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627</v>
      </c>
      <c r="B50" s="1" t="s">
        <v>628</v>
      </c>
      <c r="C50" s="1" t="s">
        <v>629</v>
      </c>
      <c r="D50" s="1" t="s">
        <v>630</v>
      </c>
      <c r="E50" s="1" t="s">
        <v>631</v>
      </c>
      <c r="F50" s="1" t="s">
        <v>632</v>
      </c>
      <c r="G50" s="1" t="s">
        <v>633</v>
      </c>
      <c r="H50" s="1" t="s">
        <v>634</v>
      </c>
      <c r="I50" s="1" t="s">
        <v>635</v>
      </c>
      <c r="J50" s="1" t="s">
        <v>636</v>
      </c>
      <c r="K50" s="1" t="s">
        <v>637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638</v>
      </c>
      <c r="B51" s="1" t="s">
        <v>639</v>
      </c>
      <c r="C51" s="1" t="s">
        <v>640</v>
      </c>
      <c r="D51" s="1" t="s">
        <v>641</v>
      </c>
      <c r="E51" s="1" t="s">
        <v>642</v>
      </c>
      <c r="F51" s="1" t="s">
        <v>643</v>
      </c>
      <c r="G51" s="1" t="s">
        <v>644</v>
      </c>
      <c r="H51" s="1" t="s">
        <v>645</v>
      </c>
      <c r="I51" s="1" t="s">
        <v>646</v>
      </c>
      <c r="J51" s="1" t="s">
        <v>647</v>
      </c>
      <c r="K51" s="1" t="s">
        <v>648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649</v>
      </c>
      <c r="B52" s="1" t="s">
        <v>650</v>
      </c>
      <c r="C52" s="1" t="s">
        <v>651</v>
      </c>
      <c r="D52" s="1" t="s">
        <v>652</v>
      </c>
      <c r="E52" s="1" t="s">
        <v>653</v>
      </c>
      <c r="F52" s="1" t="s">
        <v>654</v>
      </c>
      <c r="G52" s="1" t="s">
        <v>655</v>
      </c>
      <c r="H52" s="1" t="s">
        <v>656</v>
      </c>
      <c r="I52" s="1" t="s">
        <v>657</v>
      </c>
      <c r="J52" s="1" t="s">
        <v>658</v>
      </c>
      <c r="K52" s="1" t="s">
        <v>659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660</v>
      </c>
      <c r="B53" s="1" t="s">
        <v>661</v>
      </c>
      <c r="C53" s="1" t="s">
        <v>662</v>
      </c>
      <c r="D53" s="1" t="s">
        <v>652</v>
      </c>
      <c r="E53" s="1" t="s">
        <v>663</v>
      </c>
      <c r="F53" s="1" t="s">
        <v>664</v>
      </c>
      <c r="G53" s="1" t="s">
        <v>665</v>
      </c>
      <c r="H53" s="1" t="s">
        <v>666</v>
      </c>
      <c r="I53" s="1" t="s">
        <v>667</v>
      </c>
      <c r="J53" s="1" t="s">
        <v>668</v>
      </c>
      <c r="K53" s="1" t="s">
        <v>669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670</v>
      </c>
      <c r="B54" s="1" t="s">
        <v>671</v>
      </c>
      <c r="C54" s="1" t="s">
        <v>672</v>
      </c>
      <c r="D54" s="1" t="s">
        <v>673</v>
      </c>
      <c r="E54" s="1" t="s">
        <v>674</v>
      </c>
      <c r="F54" s="1">
        <v>7.0</v>
      </c>
      <c r="G54" s="1" t="s">
        <v>675</v>
      </c>
      <c r="H54" s="1" t="s">
        <v>676</v>
      </c>
      <c r="I54" s="1" t="s">
        <v>677</v>
      </c>
      <c r="J54" s="1" t="s">
        <v>678</v>
      </c>
      <c r="K54" s="1" t="s">
        <v>679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680</v>
      </c>
      <c r="B55" s="1" t="s">
        <v>681</v>
      </c>
      <c r="C55" s="1" t="s">
        <v>682</v>
      </c>
      <c r="D55" s="1" t="s">
        <v>683</v>
      </c>
      <c r="E55" s="1" t="s">
        <v>684</v>
      </c>
      <c r="F55" s="1" t="s">
        <v>685</v>
      </c>
      <c r="G55" s="1" t="s">
        <v>686</v>
      </c>
      <c r="H55" s="1" t="s">
        <v>687</v>
      </c>
      <c r="I55" s="1" t="s">
        <v>448</v>
      </c>
      <c r="J55" s="1" t="s">
        <v>688</v>
      </c>
      <c r="K55" s="1" t="s">
        <v>689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690</v>
      </c>
      <c r="B56" s="1">
        <v>106.0</v>
      </c>
      <c r="C56" s="1" t="s">
        <v>691</v>
      </c>
      <c r="D56" s="1" t="s">
        <v>692</v>
      </c>
      <c r="E56" s="1" t="s">
        <v>693</v>
      </c>
      <c r="F56" s="1" t="s">
        <v>350</v>
      </c>
      <c r="G56" s="1" t="s">
        <v>694</v>
      </c>
      <c r="H56" s="1" t="s">
        <v>695</v>
      </c>
      <c r="I56" s="1" t="s">
        <v>696</v>
      </c>
      <c r="J56" s="1" t="s">
        <v>697</v>
      </c>
      <c r="K56" s="1" t="s">
        <v>698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699</v>
      </c>
      <c r="B57" s="1">
        <v>149.0</v>
      </c>
      <c r="C57" s="1" t="s">
        <v>700</v>
      </c>
      <c r="D57" s="1" t="s">
        <v>701</v>
      </c>
      <c r="E57" s="1" t="s">
        <v>702</v>
      </c>
      <c r="F57" s="1" t="s">
        <v>703</v>
      </c>
      <c r="G57" s="1" t="s">
        <v>704</v>
      </c>
      <c r="H57" s="1" t="s">
        <v>705</v>
      </c>
      <c r="I57" s="1" t="s">
        <v>706</v>
      </c>
      <c r="J57" s="1" t="s">
        <v>707</v>
      </c>
      <c r="K57" s="1" t="s">
        <v>708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709</v>
      </c>
      <c r="B58" s="1">
        <v>106.0</v>
      </c>
      <c r="C58" s="1" t="s">
        <v>691</v>
      </c>
      <c r="D58" s="1" t="s">
        <v>710</v>
      </c>
      <c r="E58" s="1" t="s">
        <v>711</v>
      </c>
      <c r="F58" s="1" t="s">
        <v>712</v>
      </c>
      <c r="G58" s="1" t="s">
        <v>713</v>
      </c>
      <c r="H58" s="1" t="s">
        <v>714</v>
      </c>
      <c r="I58" s="1" t="s">
        <v>715</v>
      </c>
      <c r="J58" s="1" t="s">
        <v>716</v>
      </c>
      <c r="K58" s="1" t="s">
        <v>717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718</v>
      </c>
      <c r="B59" s="1" t="s">
        <v>719</v>
      </c>
      <c r="C59" s="1" t="s">
        <v>720</v>
      </c>
      <c r="D59" s="1" t="s">
        <v>721</v>
      </c>
      <c r="E59" s="1" t="s">
        <v>722</v>
      </c>
      <c r="F59" s="1" t="s">
        <v>723</v>
      </c>
      <c r="G59" s="1" t="s">
        <v>406</v>
      </c>
      <c r="H59" s="1" t="s">
        <v>724</v>
      </c>
      <c r="I59" s="1" t="s">
        <v>725</v>
      </c>
      <c r="J59" s="1" t="s">
        <v>726</v>
      </c>
      <c r="K59" s="1" t="s">
        <v>727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728</v>
      </c>
      <c r="B60" s="1" t="s">
        <v>729</v>
      </c>
      <c r="C60" s="1" t="s">
        <v>730</v>
      </c>
      <c r="D60" s="1" t="s">
        <v>731</v>
      </c>
      <c r="E60" s="1" t="s">
        <v>732</v>
      </c>
      <c r="F60" s="1" t="s">
        <v>733</v>
      </c>
      <c r="G60" s="1" t="s">
        <v>598</v>
      </c>
      <c r="H60" s="1" t="s">
        <v>734</v>
      </c>
      <c r="I60" s="1" t="s">
        <v>735</v>
      </c>
      <c r="J60" s="1" t="s">
        <v>735</v>
      </c>
      <c r="K60" s="1" t="s">
        <v>736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738</v>
      </c>
      <c r="B62" s="1" t="s">
        <v>739</v>
      </c>
      <c r="C62" s="1" t="s">
        <v>740</v>
      </c>
      <c r="D62" s="1" t="s">
        <v>741</v>
      </c>
      <c r="E62" s="1" t="s">
        <v>742</v>
      </c>
      <c r="F62" s="1" t="s">
        <v>743</v>
      </c>
      <c r="G62" s="1" t="s">
        <v>744</v>
      </c>
      <c r="H62" s="1" t="s">
        <v>745</v>
      </c>
      <c r="I62" s="1" t="s">
        <v>746</v>
      </c>
      <c r="J62" s="1" t="s">
        <v>747</v>
      </c>
      <c r="K62" s="1" t="s">
        <v>748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749</v>
      </c>
      <c r="B63" s="1" t="s">
        <v>750</v>
      </c>
      <c r="C63" s="1" t="s">
        <v>751</v>
      </c>
      <c r="D63" s="1" t="s">
        <v>752</v>
      </c>
      <c r="E63" s="1" t="s">
        <v>753</v>
      </c>
      <c r="F63" s="1" t="s">
        <v>754</v>
      </c>
      <c r="G63" s="1" t="s">
        <v>755</v>
      </c>
      <c r="H63" s="1" t="s">
        <v>756</v>
      </c>
      <c r="I63" s="1" t="s">
        <v>757</v>
      </c>
      <c r="J63" s="1" t="s">
        <v>758</v>
      </c>
      <c r="K63" s="1" t="s">
        <v>759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760</v>
      </c>
      <c r="B64" s="1" t="s">
        <v>761</v>
      </c>
      <c r="C64" s="1" t="s">
        <v>762</v>
      </c>
      <c r="D64" s="1" t="s">
        <v>763</v>
      </c>
      <c r="E64" s="1" t="s">
        <v>764</v>
      </c>
      <c r="F64" s="1" t="s">
        <v>686</v>
      </c>
      <c r="G64" s="1" t="s">
        <v>765</v>
      </c>
      <c r="H64" s="1" t="s">
        <v>766</v>
      </c>
      <c r="I64" s="1" t="s">
        <v>767</v>
      </c>
      <c r="J64" s="1" t="s">
        <v>768</v>
      </c>
      <c r="K64" s="1" t="s">
        <v>769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770</v>
      </c>
      <c r="B65" s="1" t="s">
        <v>771</v>
      </c>
      <c r="C65" s="1" t="s">
        <v>772</v>
      </c>
      <c r="D65" s="1" t="s">
        <v>773</v>
      </c>
      <c r="E65" s="1" t="s">
        <v>774</v>
      </c>
      <c r="F65" s="1" t="s">
        <v>775</v>
      </c>
      <c r="G65" s="1" t="s">
        <v>776</v>
      </c>
      <c r="H65" s="1" t="s">
        <v>777</v>
      </c>
      <c r="I65" s="1" t="s">
        <v>778</v>
      </c>
      <c r="J65" s="1" t="s">
        <v>779</v>
      </c>
      <c r="K65" s="1" t="s">
        <v>780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781</v>
      </c>
      <c r="B66" s="1" t="s">
        <v>782</v>
      </c>
      <c r="C66" s="1" t="s">
        <v>783</v>
      </c>
      <c r="D66" s="1" t="s">
        <v>784</v>
      </c>
      <c r="E66" s="1" t="s">
        <v>785</v>
      </c>
      <c r="F66" s="1" t="s">
        <v>786</v>
      </c>
      <c r="G66" s="1" t="s">
        <v>787</v>
      </c>
      <c r="H66" s="1" t="s">
        <v>788</v>
      </c>
      <c r="I66" s="1" t="s">
        <v>789</v>
      </c>
      <c r="J66" s="1" t="s">
        <v>790</v>
      </c>
      <c r="K66" s="1" t="s">
        <v>791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792</v>
      </c>
      <c r="B67" s="1" t="s">
        <v>793</v>
      </c>
      <c r="C67" s="1" t="s">
        <v>794</v>
      </c>
      <c r="D67" s="1" t="s">
        <v>795</v>
      </c>
      <c r="E67" s="1" t="s">
        <v>796</v>
      </c>
      <c r="F67" s="1" t="s">
        <v>797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802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803</v>
      </c>
      <c r="B68" s="1" t="s">
        <v>804</v>
      </c>
      <c r="C68" s="1" t="s">
        <v>805</v>
      </c>
      <c r="D68" s="1" t="s">
        <v>806</v>
      </c>
      <c r="E68" s="1" t="s">
        <v>807</v>
      </c>
      <c r="F68" s="1" t="s">
        <v>808</v>
      </c>
      <c r="G68" s="1" t="s">
        <v>809</v>
      </c>
      <c r="H68" s="1" t="s">
        <v>810</v>
      </c>
      <c r="I68" s="1" t="s">
        <v>811</v>
      </c>
      <c r="J68" s="1" t="s">
        <v>812</v>
      </c>
      <c r="K68" s="1" t="s">
        <v>813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814</v>
      </c>
      <c r="B69" s="1" t="s">
        <v>815</v>
      </c>
      <c r="C69" s="1" t="s">
        <v>816</v>
      </c>
      <c r="D69" s="1" t="s">
        <v>817</v>
      </c>
      <c r="E69" s="1" t="s">
        <v>818</v>
      </c>
      <c r="F69" s="1" t="s">
        <v>819</v>
      </c>
      <c r="G69" s="1" t="s">
        <v>820</v>
      </c>
      <c r="H69" s="1" t="s">
        <v>821</v>
      </c>
      <c r="I69" s="1" t="s">
        <v>822</v>
      </c>
      <c r="J69" s="1" t="s">
        <v>823</v>
      </c>
      <c r="K69" s="1" t="s">
        <v>824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825</v>
      </c>
      <c r="B70" s="1" t="s">
        <v>804</v>
      </c>
      <c r="C70" s="1" t="s">
        <v>805</v>
      </c>
      <c r="D70" s="1" t="s">
        <v>826</v>
      </c>
      <c r="E70" s="1" t="s">
        <v>827</v>
      </c>
      <c r="F70" s="1" t="s">
        <v>828</v>
      </c>
      <c r="G70" s="1" t="s">
        <v>829</v>
      </c>
      <c r="H70" s="1" t="s">
        <v>810</v>
      </c>
      <c r="I70" s="1" t="s">
        <v>830</v>
      </c>
      <c r="J70" s="1" t="s">
        <v>831</v>
      </c>
      <c r="K70" s="1" t="s">
        <v>832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833</v>
      </c>
      <c r="B71" s="1" t="s">
        <v>834</v>
      </c>
      <c r="C71" s="1" t="s">
        <v>835</v>
      </c>
      <c r="D71" s="1" t="s">
        <v>836</v>
      </c>
      <c r="E71" s="1" t="s">
        <v>837</v>
      </c>
      <c r="F71" s="1" t="s">
        <v>838</v>
      </c>
      <c r="G71" s="1" t="s">
        <v>839</v>
      </c>
      <c r="H71" s="1" t="s">
        <v>840</v>
      </c>
      <c r="I71" s="1" t="s">
        <v>841</v>
      </c>
      <c r="J71" s="1" t="s">
        <v>842</v>
      </c>
      <c r="K71" s="1" t="s">
        <v>214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843</v>
      </c>
      <c r="B72" s="1" t="s">
        <v>844</v>
      </c>
      <c r="C72" s="1" t="s">
        <v>845</v>
      </c>
      <c r="D72" s="1" t="s">
        <v>846</v>
      </c>
      <c r="E72" s="1" t="s">
        <v>847</v>
      </c>
      <c r="F72" s="1" t="s">
        <v>848</v>
      </c>
      <c r="G72" s="1" t="s">
        <v>848</v>
      </c>
      <c r="H72" s="1" t="s">
        <v>849</v>
      </c>
      <c r="I72" s="1" t="s">
        <v>850</v>
      </c>
      <c r="J72" s="1" t="s">
        <v>851</v>
      </c>
      <c r="K72" s="1" t="s">
        <v>852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853</v>
      </c>
      <c r="C1" s="1" t="s">
        <v>854</v>
      </c>
      <c r="D1" s="1" t="s">
        <v>855</v>
      </c>
      <c r="E1" s="1" t="s">
        <v>856</v>
      </c>
      <c r="F1" s="1" t="s">
        <v>857</v>
      </c>
      <c r="G1" s="1" t="s">
        <v>858</v>
      </c>
      <c r="H1" s="1" t="s">
        <v>859</v>
      </c>
      <c r="I1" s="1" t="s">
        <v>860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861</v>
      </c>
      <c r="B2" s="1" t="s">
        <v>862</v>
      </c>
      <c r="C2" s="1" t="s">
        <v>863</v>
      </c>
      <c r="D2" s="1" t="s">
        <v>864</v>
      </c>
      <c r="E2" s="1" t="s">
        <v>865</v>
      </c>
      <c r="F2" s="1" t="s">
        <v>866</v>
      </c>
      <c r="G2" s="1" t="s">
        <v>867</v>
      </c>
      <c r="H2" s="1" t="s">
        <v>867</v>
      </c>
      <c r="I2" s="1" t="s">
        <v>868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869</v>
      </c>
      <c r="B3" s="1" t="s">
        <v>868</v>
      </c>
      <c r="C3" s="1" t="s">
        <v>870</v>
      </c>
      <c r="D3" s="1" t="s">
        <v>871</v>
      </c>
      <c r="E3" s="1" t="s">
        <v>872</v>
      </c>
      <c r="F3" s="1" t="s">
        <v>873</v>
      </c>
      <c r="G3" s="1" t="s">
        <v>874</v>
      </c>
      <c r="H3" s="1" t="s">
        <v>875</v>
      </c>
      <c r="I3" s="1" t="s">
        <v>868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876</v>
      </c>
      <c r="B4" s="1" t="s">
        <v>862</v>
      </c>
      <c r="C4" s="1" t="s">
        <v>863</v>
      </c>
      <c r="D4" s="1" t="s">
        <v>864</v>
      </c>
      <c r="E4" s="1" t="s">
        <v>865</v>
      </c>
      <c r="F4" s="1" t="s">
        <v>866</v>
      </c>
      <c r="G4" s="1" t="s">
        <v>867</v>
      </c>
      <c r="H4" s="1" t="s">
        <v>867</v>
      </c>
      <c r="I4" s="1" t="s">
        <v>867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869</v>
      </c>
      <c r="B5" s="1" t="s">
        <v>868</v>
      </c>
      <c r="C5" s="1" t="s">
        <v>870</v>
      </c>
      <c r="D5" s="1" t="s">
        <v>871</v>
      </c>
      <c r="E5" s="1" t="s">
        <v>872</v>
      </c>
      <c r="F5" s="1" t="s">
        <v>873</v>
      </c>
      <c r="G5" s="1" t="s">
        <v>874</v>
      </c>
      <c r="H5" s="1" t="s">
        <v>875</v>
      </c>
      <c r="I5" s="1" t="s">
        <v>875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877</v>
      </c>
      <c r="B6" s="1" t="s">
        <v>878</v>
      </c>
      <c r="C6" s="1" t="s">
        <v>879</v>
      </c>
      <c r="D6" s="1" t="s">
        <v>880</v>
      </c>
      <c r="E6" s="1" t="s">
        <v>881</v>
      </c>
      <c r="F6" s="1" t="s">
        <v>882</v>
      </c>
      <c r="G6" s="1" t="s">
        <v>883</v>
      </c>
      <c r="H6" s="1" t="s">
        <v>884</v>
      </c>
      <c r="I6" s="1" t="s">
        <v>885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886</v>
      </c>
      <c r="B7" s="1" t="s">
        <v>887</v>
      </c>
      <c r="C7" s="1" t="s">
        <v>888</v>
      </c>
      <c r="D7" s="1" t="s">
        <v>889</v>
      </c>
      <c r="E7" s="1" t="s">
        <v>890</v>
      </c>
      <c r="F7" s="1" t="s">
        <v>891</v>
      </c>
      <c r="G7" s="1" t="s">
        <v>892</v>
      </c>
      <c r="H7" s="1" t="s">
        <v>893</v>
      </c>
      <c r="I7" s="1" t="s">
        <v>894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895</v>
      </c>
      <c r="B8" s="1" t="s">
        <v>868</v>
      </c>
      <c r="C8" s="1" t="s">
        <v>896</v>
      </c>
      <c r="D8" s="1" t="s">
        <v>897</v>
      </c>
      <c r="E8" s="1" t="s">
        <v>896</v>
      </c>
      <c r="F8" s="1" t="s">
        <v>898</v>
      </c>
      <c r="G8" s="1" t="s">
        <v>899</v>
      </c>
      <c r="H8" s="1" t="s">
        <v>897</v>
      </c>
      <c r="I8" s="1" t="s">
        <v>900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901</v>
      </c>
      <c r="B9" s="1" t="s">
        <v>902</v>
      </c>
      <c r="C9" s="1" t="s">
        <v>903</v>
      </c>
      <c r="D9" s="1" t="s">
        <v>904</v>
      </c>
      <c r="E9" s="1" t="s">
        <v>905</v>
      </c>
      <c r="F9" s="1" t="s">
        <v>906</v>
      </c>
      <c r="G9" s="1" t="s">
        <v>907</v>
      </c>
      <c r="H9" s="1" t="s">
        <v>908</v>
      </c>
      <c r="I9" s="1" t="s">
        <v>909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910</v>
      </c>
      <c r="B10" s="1" t="s">
        <v>896</v>
      </c>
      <c r="C10" s="1" t="s">
        <v>896</v>
      </c>
      <c r="D10" s="1" t="s">
        <v>896</v>
      </c>
      <c r="E10" s="1" t="s">
        <v>896</v>
      </c>
      <c r="F10" s="1" t="s">
        <v>896</v>
      </c>
      <c r="G10" s="1" t="s">
        <v>907</v>
      </c>
      <c r="H10" s="1" t="s">
        <v>908</v>
      </c>
      <c r="I10" s="1" t="s">
        <v>909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911</v>
      </c>
      <c r="B11" s="1" t="s">
        <v>868</v>
      </c>
      <c r="C11" s="1" t="s">
        <v>868</v>
      </c>
      <c r="D11" s="1" t="s">
        <v>868</v>
      </c>
      <c r="E11" s="1" t="s">
        <v>868</v>
      </c>
      <c r="F11" s="1" t="s">
        <v>868</v>
      </c>
      <c r="G11" s="1" t="s">
        <v>868</v>
      </c>
      <c r="H11" s="1" t="s">
        <v>868</v>
      </c>
      <c r="I11" s="1" t="s">
        <v>868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912</v>
      </c>
      <c r="B12" s="1" t="s">
        <v>913</v>
      </c>
      <c r="C12" s="1" t="s">
        <v>914</v>
      </c>
      <c r="D12" s="1" t="s">
        <v>915</v>
      </c>
      <c r="E12" s="1" t="s">
        <v>916</v>
      </c>
      <c r="F12" s="1" t="s">
        <v>868</v>
      </c>
      <c r="G12" s="1" t="s">
        <v>868</v>
      </c>
      <c r="H12" s="1" t="s">
        <v>868</v>
      </c>
      <c r="I12" s="1" t="s">
        <v>868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917</v>
      </c>
      <c r="B13" s="1" t="s">
        <v>868</v>
      </c>
      <c r="C13" s="1" t="s">
        <v>868</v>
      </c>
      <c r="D13" s="1" t="s">
        <v>868</v>
      </c>
      <c r="E13" s="1" t="s">
        <v>868</v>
      </c>
      <c r="F13" s="1" t="s">
        <v>868</v>
      </c>
      <c r="G13" s="1" t="s">
        <v>868</v>
      </c>
      <c r="H13" s="1" t="s">
        <v>868</v>
      </c>
      <c r="I13" s="1" t="s">
        <v>868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918</v>
      </c>
      <c r="B14" s="1" t="s">
        <v>868</v>
      </c>
      <c r="C14" s="1" t="s">
        <v>868</v>
      </c>
      <c r="D14" s="1" t="s">
        <v>868</v>
      </c>
      <c r="E14" s="1" t="s">
        <v>868</v>
      </c>
      <c r="F14" s="1" t="s">
        <v>868</v>
      </c>
      <c r="G14" s="1" t="s">
        <v>868</v>
      </c>
      <c r="H14" s="1" t="s">
        <v>868</v>
      </c>
      <c r="I14" s="1" t="s">
        <v>868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919</v>
      </c>
      <c r="B15" s="1" t="s">
        <v>196</v>
      </c>
      <c r="C15" s="1" t="s">
        <v>920</v>
      </c>
      <c r="D15" s="1" t="s">
        <v>198</v>
      </c>
      <c r="E15" s="1" t="s">
        <v>198</v>
      </c>
      <c r="F15" s="1" t="s">
        <v>199</v>
      </c>
      <c r="G15" s="1" t="s">
        <v>233</v>
      </c>
      <c r="H15" s="1" t="s">
        <v>233</v>
      </c>
      <c r="I15" s="1" t="s">
        <v>233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921</v>
      </c>
      <c r="B16" s="1" t="s">
        <v>922</v>
      </c>
      <c r="C16" s="1" t="s">
        <v>923</v>
      </c>
      <c r="D16" s="1" t="s">
        <v>924</v>
      </c>
      <c r="E16" s="1" t="s">
        <v>925</v>
      </c>
      <c r="F16" s="1" t="s">
        <v>926</v>
      </c>
      <c r="G16" s="1" t="s">
        <v>927</v>
      </c>
      <c r="H16" s="1" t="s">
        <v>927</v>
      </c>
      <c r="I16" s="1" t="s">
        <v>927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928</v>
      </c>
      <c r="B17" s="1" t="s">
        <v>175</v>
      </c>
      <c r="C17" s="1" t="s">
        <v>929</v>
      </c>
      <c r="D17" s="1" t="s">
        <v>167</v>
      </c>
      <c r="E17" s="1" t="s">
        <v>930</v>
      </c>
      <c r="F17" s="1" t="s">
        <v>169</v>
      </c>
      <c r="G17" s="1" t="s">
        <v>931</v>
      </c>
      <c r="H17" s="1" t="s">
        <v>932</v>
      </c>
      <c r="I17" s="1" t="s">
        <v>933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934</v>
      </c>
      <c r="B18" s="1" t="s">
        <v>935</v>
      </c>
      <c r="C18" s="1" t="s">
        <v>936</v>
      </c>
      <c r="D18" s="1" t="s">
        <v>937</v>
      </c>
      <c r="E18" s="1" t="s">
        <v>938</v>
      </c>
      <c r="F18" s="1" t="s">
        <v>939</v>
      </c>
      <c r="G18" s="1" t="s">
        <v>940</v>
      </c>
      <c r="H18" s="1" t="s">
        <v>941</v>
      </c>
      <c r="I18" s="1" t="s">
        <v>942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943</v>
      </c>
      <c r="B19" s="1" t="s">
        <v>944</v>
      </c>
      <c r="C19" s="1" t="s">
        <v>945</v>
      </c>
      <c r="D19" s="1" t="s">
        <v>946</v>
      </c>
      <c r="E19" s="1" t="s">
        <v>947</v>
      </c>
      <c r="F19" s="1" t="s">
        <v>948</v>
      </c>
      <c r="G19" s="1" t="s">
        <v>949</v>
      </c>
      <c r="H19" s="1" t="s">
        <v>950</v>
      </c>
      <c r="I19" s="1" t="s">
        <v>951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952</v>
      </c>
      <c r="B20" s="1" t="s">
        <v>868</v>
      </c>
      <c r="C20" s="1" t="s">
        <v>868</v>
      </c>
      <c r="D20" s="1" t="s">
        <v>868</v>
      </c>
      <c r="E20" s="1" t="s">
        <v>868</v>
      </c>
      <c r="F20" s="1" t="s">
        <v>868</v>
      </c>
      <c r="G20" s="1" t="s">
        <v>868</v>
      </c>
      <c r="H20" s="1" t="s">
        <v>868</v>
      </c>
      <c r="I20" s="1" t="s">
        <v>868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953</v>
      </c>
      <c r="B21" s="1" t="s">
        <v>954</v>
      </c>
      <c r="C21" s="1" t="s">
        <v>955</v>
      </c>
      <c r="D21" s="1" t="s">
        <v>956</v>
      </c>
      <c r="E21" s="1" t="s">
        <v>957</v>
      </c>
      <c r="F21" s="1" t="s">
        <v>868</v>
      </c>
      <c r="G21" s="1" t="s">
        <v>868</v>
      </c>
      <c r="H21" s="1" t="s">
        <v>868</v>
      </c>
      <c r="I21" s="1" t="s">
        <v>868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958</v>
      </c>
      <c r="B22" s="1" t="s">
        <v>959</v>
      </c>
      <c r="C22" s="1" t="s">
        <v>960</v>
      </c>
      <c r="D22" s="1" t="s">
        <v>951</v>
      </c>
      <c r="E22" s="1" t="s">
        <v>961</v>
      </c>
      <c r="F22" s="1" t="s">
        <v>962</v>
      </c>
      <c r="G22" s="1" t="s">
        <v>963</v>
      </c>
      <c r="H22" s="1" t="s">
        <v>964</v>
      </c>
      <c r="I22" s="1" t="s">
        <v>965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868</v>
      </c>
      <c r="C23" s="1" t="s">
        <v>868</v>
      </c>
      <c r="D23" s="1" t="s">
        <v>868</v>
      </c>
      <c r="E23" s="1" t="s">
        <v>868</v>
      </c>
      <c r="F23" s="1" t="s">
        <v>868</v>
      </c>
      <c r="G23" s="1" t="s">
        <v>868</v>
      </c>
      <c r="H23" s="1" t="s">
        <v>868</v>
      </c>
      <c r="I23" s="1" t="s">
        <v>868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966</v>
      </c>
      <c r="B24" s="1" t="s">
        <v>967</v>
      </c>
      <c r="C24" s="1" t="s">
        <v>968</v>
      </c>
      <c r="D24" s="1" t="s">
        <v>969</v>
      </c>
      <c r="E24" s="1" t="s">
        <v>970</v>
      </c>
      <c r="F24" s="1" t="s">
        <v>971</v>
      </c>
      <c r="G24" s="1" t="s">
        <v>972</v>
      </c>
      <c r="H24" s="1" t="s">
        <v>972</v>
      </c>
      <c r="I24" s="1" t="s">
        <v>972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973</v>
      </c>
      <c r="B25" s="1" t="s">
        <v>974</v>
      </c>
      <c r="C25" s="1" t="s">
        <v>975</v>
      </c>
      <c r="D25" s="1" t="s">
        <v>976</v>
      </c>
      <c r="E25" s="1" t="s">
        <v>977</v>
      </c>
      <c r="F25" s="1" t="s">
        <v>978</v>
      </c>
      <c r="G25" s="1" t="s">
        <v>979</v>
      </c>
      <c r="H25" s="1" t="s">
        <v>979</v>
      </c>
      <c r="I25" s="1" t="s">
        <v>868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980</v>
      </c>
      <c r="B26" s="1" t="s">
        <v>981</v>
      </c>
      <c r="C26" s="1" t="s">
        <v>982</v>
      </c>
      <c r="D26" s="1" t="s">
        <v>983</v>
      </c>
      <c r="E26" s="1" t="s">
        <v>984</v>
      </c>
      <c r="F26" s="1" t="s">
        <v>985</v>
      </c>
      <c r="G26" s="1" t="s">
        <v>868</v>
      </c>
      <c r="H26" s="1" t="s">
        <v>868</v>
      </c>
      <c r="I26" s="1" t="s">
        <v>868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986</v>
      </c>
      <c r="B2" s="1" t="s">
        <v>987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988</v>
      </c>
      <c r="B3" s="1" t="s">
        <v>989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990</v>
      </c>
      <c r="B4" s="1" t="s">
        <v>991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992</v>
      </c>
      <c r="B5" s="1" t="s">
        <v>993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994</v>
      </c>
      <c r="B6" s="1" t="s">
        <v>995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996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997</v>
      </c>
      <c r="B8" s="1" t="s">
        <v>998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999</v>
      </c>
      <c r="B9" s="4" t="s">
        <v>1000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1001</v>
      </c>
      <c r="B10" s="1" t="s">
        <v>1002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1003</v>
      </c>
      <c r="B11" s="1" t="s">
        <v>1004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1005</v>
      </c>
      <c r="B12" s="1" t="s">
        <v>1002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1006</v>
      </c>
      <c r="B13" s="1" t="s">
        <v>1007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1008</v>
      </c>
      <c r="B14" s="1" t="s">
        <v>1009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1010</v>
      </c>
      <c r="B15" s="1" t="s">
        <v>1007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1011</v>
      </c>
      <c r="B16" s="1" t="s">
        <v>1012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1013</v>
      </c>
      <c r="B17" s="1">
        <v>79.0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1014</v>
      </c>
      <c r="B18" s="1" t="s">
        <v>1015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1016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1017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1018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1019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1020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1023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1024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1025</v>
      </c>
      <c r="B28" s="1">
        <v>5.73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1026</v>
      </c>
      <c r="B29" s="1">
        <v>5.685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1027</v>
      </c>
      <c r="B30" s="1">
        <v>5.5309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1028</v>
      </c>
      <c r="B31" s="1">
        <v>5.73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1029</v>
      </c>
      <c r="B32" s="1">
        <v>5.73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1030</v>
      </c>
      <c r="B33" s="1">
        <v>5.685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1031</v>
      </c>
      <c r="B34" s="1">
        <v>5.5309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1032</v>
      </c>
      <c r="B35" s="1">
        <v>5.73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1033</v>
      </c>
      <c r="B36" s="1">
        <v>0.8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1034</v>
      </c>
      <c r="B37" s="1">
        <v>0.1396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1035</v>
      </c>
      <c r="B38" s="1">
        <v>1.7346528E9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1036</v>
      </c>
      <c r="B39" s="1">
        <v>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1037</v>
      </c>
      <c r="B40" s="1">
        <v>14.95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1038</v>
      </c>
      <c r="B41" s="1">
        <v>1.983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1039</v>
      </c>
      <c r="B42" s="1">
        <v>10.381818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1040</v>
      </c>
      <c r="B43" s="1">
        <v>700303.0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1041</v>
      </c>
      <c r="B44" s="1">
        <v>700303.0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1042</v>
      </c>
      <c r="B45" s="1">
        <v>859885.0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1043</v>
      </c>
      <c r="B46" s="1">
        <v>705330.0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1044</v>
      </c>
      <c r="B47" s="1">
        <v>705330.0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1045</v>
      </c>
      <c r="B48" s="1">
        <v>5.69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1046</v>
      </c>
      <c r="B49" s="1">
        <v>5.75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1047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1048</v>
      </c>
      <c r="B51" s="1">
        <v>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1049</v>
      </c>
      <c r="B52" s="1">
        <v>5.17208384E8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1050</v>
      </c>
      <c r="B53" s="1">
        <v>5.14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1051</v>
      </c>
      <c r="B54" s="1">
        <v>8.51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1052</v>
      </c>
      <c r="B55" s="1">
        <v>2.0480175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1053</v>
      </c>
      <c r="B56" s="1">
        <v>6.019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1054</v>
      </c>
      <c r="B57" s="1">
        <v>6.2483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1055</v>
      </c>
      <c r="B58" s="1">
        <v>0.8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1056</v>
      </c>
      <c r="B59" s="1">
        <v>0.13961606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1057</v>
      </c>
      <c r="B60" s="1" t="s">
        <v>1058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1059</v>
      </c>
      <c r="B61" s="1">
        <v>8.00226816E9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1060</v>
      </c>
      <c r="B62" s="1">
        <v>0.04462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1061</v>
      </c>
      <c r="B63" s="1">
        <v>8.911025E7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1062</v>
      </c>
      <c r="B64" s="1">
        <v>9.05794E7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1063</v>
      </c>
      <c r="B65" s="1">
        <v>2186628.0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1064</v>
      </c>
      <c r="B66" s="1">
        <v>2635008.0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1065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1066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1067</v>
      </c>
      <c r="B69" s="1">
        <v>0.0241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1068</v>
      </c>
      <c r="B70" s="1">
        <v>0.01573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1069</v>
      </c>
      <c r="B71" s="1">
        <v>0.59153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1070</v>
      </c>
      <c r="B72" s="1">
        <v>2.95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1071</v>
      </c>
      <c r="B73" s="1">
        <v>0.0296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1072</v>
      </c>
      <c r="B74" s="1">
        <v>9.05794E7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1073</v>
      </c>
      <c r="B75" s="1">
        <v>10.032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1074</v>
      </c>
      <c r="B76" s="1">
        <v>0.56917864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1075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1076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1077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1078</v>
      </c>
      <c r="B80" s="1">
        <v>-3.0492E7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1079</v>
      </c>
      <c r="B81" s="1">
        <v>-0.34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1080</v>
      </c>
      <c r="B82" s="1">
        <v>0.45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1081</v>
      </c>
      <c r="B83" s="1" t="s">
        <v>1082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1083</v>
      </c>
      <c r="B84" s="1">
        <v>1.67832E9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1084</v>
      </c>
      <c r="B85" s="1">
        <v>31.687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1085</v>
      </c>
      <c r="B86" s="1">
        <v>-0.3071342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1086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1087</v>
      </c>
      <c r="B88" s="1">
        <v>0.2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1088</v>
      </c>
      <c r="B89" s="1">
        <v>1.7346528E9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1089</v>
      </c>
      <c r="B90" s="1" t="s">
        <v>1090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1091</v>
      </c>
      <c r="B91" s="1" t="s">
        <v>1092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1093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1094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1095</v>
      </c>
      <c r="B94" s="1" t="s">
        <v>1096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1097</v>
      </c>
      <c r="B95" s="1" t="s">
        <v>1096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1098</v>
      </c>
      <c r="B96" s="1">
        <v>1.0908486E9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1099</v>
      </c>
      <c r="B97" s="1" t="s">
        <v>1100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1101</v>
      </c>
      <c r="B98" s="1" t="s">
        <v>1102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1103</v>
      </c>
      <c r="B99" s="1" t="s">
        <v>1104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1105</v>
      </c>
      <c r="B100" s="1" t="s">
        <v>1106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1107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1108</v>
      </c>
      <c r="B102" s="1">
        <v>5.71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1109</v>
      </c>
      <c r="B103" s="1">
        <v>24.0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1110</v>
      </c>
      <c r="B104" s="1">
        <v>6.0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1111</v>
      </c>
      <c r="B105" s="1">
        <v>9.5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1112</v>
      </c>
      <c r="B106" s="1">
        <v>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1113</v>
      </c>
      <c r="B107" s="1">
        <v>2.44444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1114</v>
      </c>
      <c r="B108" s="1" t="s">
        <v>1115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1116</v>
      </c>
      <c r="B109" s="1">
        <v>7.0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1117</v>
      </c>
      <c r="B110" s="1">
        <v>1.96547008E8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1118</v>
      </c>
      <c r="B111" s="1">
        <v>2.17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1119</v>
      </c>
      <c r="B112" s="1">
        <v>7.116534784E9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1120</v>
      </c>
      <c r="B113" s="1">
        <v>15.215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1121</v>
      </c>
      <c r="B114" s="1">
        <v>16.492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1122</v>
      </c>
      <c r="B115" s="1">
        <v>2.52540992E8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1123</v>
      </c>
      <c r="B116" s="1">
        <v>483.473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1124</v>
      </c>
      <c r="B117" s="1">
        <v>2.78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1125</v>
      </c>
      <c r="B118" s="1">
        <v>-0.00391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1126</v>
      </c>
      <c r="B119" s="1">
        <v>-0.02004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1127</v>
      </c>
      <c r="B120" s="1">
        <v>1.40966E8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1128</v>
      </c>
      <c r="B121" s="1">
        <v>-1966000.0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1129</v>
      </c>
      <c r="B122" s="1">
        <v>0.55819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1130</v>
      </c>
      <c r="B123" s="1">
        <v>0.42147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1131</v>
      </c>
      <c r="B124" s="1" t="s">
        <v>1058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1132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1133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126</v>
      </c>
      <c r="B4" s="1">
        <v>9000.0</v>
      </c>
      <c r="C4" s="1">
        <v>7600.0</v>
      </c>
      <c r="D4" s="1">
        <v>7650.0</v>
      </c>
      <c r="E4" s="1">
        <v>10900.0</v>
      </c>
      <c r="F4" s="1">
        <v>13340.0</v>
      </c>
      <c r="G4" s="1">
        <v>20980.0</v>
      </c>
      <c r="H4" s="1">
        <v>1960.0</v>
      </c>
      <c r="I4" s="1">
        <v>2790.0</v>
      </c>
      <c r="J4" s="1">
        <v>3140.0</v>
      </c>
      <c r="K4" s="1">
        <v>5080.0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1134</v>
      </c>
      <c r="B5" s="1">
        <v>21.0</v>
      </c>
      <c r="C5" s="1">
        <v>27.0</v>
      </c>
      <c r="D5" s="1">
        <v>27.0</v>
      </c>
      <c r="E5" s="1">
        <v>32.0</v>
      </c>
      <c r="F5" s="1">
        <v>36.0</v>
      </c>
      <c r="G5" s="1">
        <v>60.0</v>
      </c>
      <c r="H5" s="1">
        <v>92.0</v>
      </c>
      <c r="I5" s="1">
        <v>95.0</v>
      </c>
      <c r="J5" s="1">
        <v>94.0</v>
      </c>
      <c r="K5" s="1">
        <v>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1135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1136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1137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1138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5080.0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1139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1140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136.0</v>
      </c>
      <c r="C3" s="5">
        <v>78.0</v>
      </c>
      <c r="D3" s="5">
        <v>67.0</v>
      </c>
      <c r="E3" s="5">
        <v>88.0</v>
      </c>
      <c r="F3" s="5">
        <v>105.0</v>
      </c>
      <c r="G3" s="5">
        <v>173.0</v>
      </c>
      <c r="H3" s="5">
        <v>-288.0</v>
      </c>
      <c r="I3" s="5">
        <v>188.0</v>
      </c>
      <c r="J3" s="5">
        <v>-341.0</v>
      </c>
      <c r="K3" s="5">
        <v>-77.0</v>
      </c>
      <c r="L3" s="1">
        <f>IF(K3*FORECAST(L2,B3:K3,B2:K2)&gt;0,FORECAST(L2,B3:K3,B2:K2),K3)*$X$1</f>
        <v>-163.9333333</v>
      </c>
      <c r="M3" s="1">
        <f>IF(L3*FORECAST(M2,B3:L3,B2:L2)&gt;0,FORECAST(M2,B3:L3,B2:L2),L3)*$X$1</f>
        <v>-196.0848485</v>
      </c>
      <c r="N3" s="1">
        <f>IF(M3*FORECAST(N2,B3:M3,B2:M2)&gt;0,FORECAST(N2,B3:M3,B2:M2),M3)*$X$1</f>
        <v>-228.2363636</v>
      </c>
      <c r="O3" s="1">
        <f>IF(N3*FORECAST(O2,B3:N3,B2:N2)&gt;0,FORECAST(O2,B3:N3,B2:N2),N3)*$X$1</f>
        <v>-260.3878788</v>
      </c>
      <c r="P3" s="1">
        <f>IF(O3*FORECAST(P2,B3:O3,B2:O2)&gt;0,FORECAST(P2,B3:O3,B2:O2),O3)*$X$1</f>
        <v>-292.5393939</v>
      </c>
      <c r="Q3" s="1">
        <f>IF(P3*FORECAST(Q2,B3:P3,B2:P2)&gt;0,FORECAST(Q2,B3:P3,B2:P2),P3)*$X$1</f>
        <v>-324.6909091</v>
      </c>
      <c r="R3" s="1">
        <f>IF(Q3*FORECAST(R2,B3:Q3,B2:Q2)&gt;0,FORECAST(R2,B3:Q3,B2:Q2),Q3)*$X$1</f>
        <v>-356.8424242</v>
      </c>
      <c r="S3" s="5">
        <f>IF(R3*FORECAST(S2,B3:R3,B2:R2)&gt;0,FORECAST(S2,B3:R3,B2:R2),R3)*$X$1</f>
        <v>-388.9939394</v>
      </c>
      <c r="T3" s="5">
        <f>IF(S3*FORECAST(T2,B3:S3,B2:S2)&gt;0,FORECAST(T2,B3:S3,B2:S2),S3)*$X$1</f>
        <v>-421.1454545</v>
      </c>
      <c r="U3" s="5">
        <f>IF(T3*FORECAST(U2,B3:T3,B2:T2)&gt;0,FORECAST(U2,B3:T3,B2:T2),T3)*$X$1</f>
        <v>-453.2969697</v>
      </c>
      <c r="V3" s="5">
        <f>IF(U3*FORECAST(V2,B3:U3,B2:U2)&gt;0,FORECAST(V2,B3:U3,B2:U2),U3)*$X$1</f>
        <v>-485.4484848</v>
      </c>
      <c r="W3" s="5">
        <f>IF(V3*FORECAST(W2,B3:V3,B2:V2)&gt;0,FORECAST(W2,B3:V3,B2:V2),V3)*$X$1</f>
        <v>-517.6</v>
      </c>
      <c r="X3" s="2"/>
      <c r="Y3" s="2"/>
      <c r="Z3" s="2"/>
    </row>
    <row r="4">
      <c r="A4" s="3" t="s">
        <v>126</v>
      </c>
      <c r="B4" s="1">
        <v>9000.0</v>
      </c>
      <c r="C4" s="1">
        <v>7600.0</v>
      </c>
      <c r="D4" s="1">
        <v>7650.0</v>
      </c>
      <c r="E4" s="1">
        <v>10900.0</v>
      </c>
      <c r="F4" s="1">
        <v>13340.0</v>
      </c>
      <c r="G4" s="1">
        <v>20980.0</v>
      </c>
      <c r="H4" s="1">
        <v>1960.0</v>
      </c>
      <c r="I4" s="1">
        <v>2790.0</v>
      </c>
      <c r="J4" s="1">
        <v>3140.0</v>
      </c>
      <c r="K4" s="1">
        <v>5080.0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1134</v>
      </c>
      <c r="B5" s="1">
        <v>21.0</v>
      </c>
      <c r="C5" s="1">
        <v>27.0</v>
      </c>
      <c r="D5" s="1">
        <v>27.0</v>
      </c>
      <c r="E5" s="1">
        <v>32.0</v>
      </c>
      <c r="F5" s="1">
        <v>36.0</v>
      </c>
      <c r="G5" s="1">
        <v>60.0</v>
      </c>
      <c r="H5" s="1">
        <v>92.0</v>
      </c>
      <c r="I5" s="1">
        <v>95.0</v>
      </c>
      <c r="J5" s="1">
        <v>94.0</v>
      </c>
      <c r="K5" s="1">
        <v>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1135</v>
      </c>
      <c r="L7" s="1">
        <f>IF(W3*FORECAST(W2,B3:W3,B2:W2)&gt;0,FORECAST(W2,B3:W3,B2:W2),V3)*$X$1 * (1+0.02)/(0.0765-0.02)</f>
        <v>-9344.283186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1136</v>
      </c>
      <c r="L8" s="6">
        <f t="array" ref="L8">NPV(0.0765,M3:W3)</f>
        <v>-2421.078219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1137</v>
      </c>
      <c r="L9" s="6">
        <f t="array" ref="L9">NPV(0.0765,M16:W16)</f>
        <v>-4153.283874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1138</v>
      </c>
      <c r="L10" s="6">
        <f>L8 + L9</f>
        <v>-6574.362093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5080.0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1139</v>
      </c>
      <c r="L12" s="6">
        <f>L10 - L11</f>
        <v>-11654.36209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1140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-128.0699131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-9344.283186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