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<sst xmlns="http://schemas.openxmlformats.org/spreadsheetml/2006/main" count="884" uniqueCount="655">
  <si>
    <t>ticker</t>
  </si>
  <si>
    <t>NUVB</t>
  </si>
  <si>
    <t>nombre</t>
  </si>
  <si>
    <t>NUVATION BIO INC</t>
  </si>
  <si>
    <t>empresa</t>
  </si>
  <si>
    <t>Biotechnology &amp; Medical Research</t>
  </si>
  <si>
    <t>Open</t>
  </si>
  <si>
    <t>Target Price</t>
  </si>
  <si>
    <t>Upside</t>
  </si>
  <si>
    <t>-432.55%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</si>
  <si>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</si>
  <si>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</si>
  <si>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</si>
  <si>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</si>
  <si>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</si>
  <si>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</si>
  <si>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</si>
  <si>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</si>
  <si>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-138.66%</t>
  </si>
  <si>
    <t>Total Assets Growth</t>
  </si>
  <si>
    <t>-87.60%</t>
  </si>
  <si>
    <t>Net Property, Plant and Equipment Growth</t>
  </si>
  <si>
    <t>-100.00%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</si>
  <si>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</si>
  <si>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</si>
  <si>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</si>
  <si>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</si>
  <si>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</si>
  <si>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</si>
  <si>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</si>
  <si>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</si>
  <si>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</si>
  <si>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</si>
  <si>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</si>
  <si>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</si>
  <si>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</si>
  <si>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</si>
  <si>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</si>
  <si>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</si>
  <si>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</si>
  <si>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</si>
  <si>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</si>
  <si>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</si>
  <si>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</si>
  <si>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</si>
  <si>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</si>
  <si>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</si>
  <si>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</si>
  <si>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</si>
  <si>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</si>
  <si>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</si>
  <si>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</si>
  <si>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</si>
  <si>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</si>
  <si>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</si>
  <si>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</si>
  <si>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</si>
  <si>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</si>
  <si>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</si>
  <si>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</si>
  <si>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</si>
  <si>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</si>
  <si>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</si>
  <si>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</si>
  <si>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</si>
  <si>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</si>
  <si>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</si>
  <si>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</si>
  <si>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</si>
  <si>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</si>
  <si>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</si>
  <si>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</si>
  <si>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</si>
  <si>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</si>
  <si>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</si>
  <si>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</si>
  <si>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</si>
  <si>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</si>
  <si>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</si>
  <si>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</si>
  <si>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</si>
  <si>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</si>
  <si>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</si>
  <si>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</si>
  <si>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</si>
  <si>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</si>
  <si>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</si>
  <si>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</si>
  <si>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</si>
  <si>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</si>
  <si>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-0.01</t>
  </si>
  <si>
    <t>-0.06</t>
  </si>
  <si>
    <t>-0.13</t>
  </si>
  <si>
    <t>3.42</t>
  </si>
  <si>
    <t>2.76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</si>
  <si>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</si>
  <si>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</si>
  <si>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</si>
  <si>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</si>
  <si>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</si>
  <si>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</si>
  <si>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</si>
  <si>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</si>
  <si>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</si>
  <si>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</si>
  <si>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</si>
  <si>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</si>
  <si>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</si>
  <si>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</si>
  <si>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</si>
  <si>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</si>
  <si>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</si>
  <si>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</si>
  <si>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</si>
  <si>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Gain (Loss) On Sale Of Investments</t>
  </si>
  <si>
    <t>In Process R&amp;D Expenses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</si>
  <si>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</si>
  <si>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</si>
  <si>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</si>
  <si>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</si>
  <si>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</si>
  <si>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</si>
  <si>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</si>
  <si>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</si>
  <si>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</si>
  <si>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-0.16</t>
  </si>
  <si>
    <t>-0.44</t>
  </si>
  <si>
    <t>-0.48</t>
  </si>
  <si>
    <t>-0.35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</si>
  <si>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</si>
  <si>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</si>
  <si>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</si>
  <si>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</si>
  <si>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</si>
  <si>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</si>
  <si>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</t>
  </si>
  <si>
    <t>-0.26</t>
  </si>
  <si>
    <t>-0.28</t>
  </si>
  <si>
    <t>-0.22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</si>
  <si>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</si>
  <si>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</si>
  <si>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</si>
  <si>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</si>
  <si>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</si>
  <si>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</si>
  <si>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</si>
  <si>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</si>
  <si>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</si>
  <si>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</si>
  <si>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</si>
  <si>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</si>
  <si>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</si>
  <si>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</si>
  <si>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</si>
  <si>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-33.13</t>
  </si>
  <si>
    <t>-15.88</t>
  </si>
  <si>
    <t>-11.21</t>
  </si>
  <si>
    <t>-9.7</t>
  </si>
  <si>
    <t>-9.65</t>
  </si>
  <si>
    <t>Return on Total Capital</t>
  </si>
  <si>
    <t>-34.12</t>
  </si>
  <si>
    <t>-16.36</t>
  </si>
  <si>
    <t>-11.61</t>
  </si>
  <si>
    <t>-9.97</t>
  </si>
  <si>
    <t>-9.84</t>
  </si>
  <si>
    <t>Return On Equity %</t>
  </si>
  <si>
    <t>-57.35</t>
  </si>
  <si>
    <t>-25.03</t>
  </si>
  <si>
    <t>-18.07</t>
  </si>
  <si>
    <t>-14.87</t>
  </si>
  <si>
    <t>-12.03</t>
  </si>
  <si>
    <t>Return on Common Equity</t>
  </si>
  <si>
    <t>269.93</t>
  </si>
  <si>
    <t>167.94</t>
  </si>
  <si>
    <t>Short Term Liquidity</t>
  </si>
  <si>
    <t>Current Ratio</t>
  </si>
  <si>
    <t>0.18</t>
  </si>
  <si>
    <t>37.42</t>
  </si>
  <si>
    <t>33.69</t>
  </si>
  <si>
    <t>45.62</t>
  </si>
  <si>
    <t>50.7</t>
  </si>
  <si>
    <t>44.11</t>
  </si>
  <si>
    <t>Quick Ratio</t>
  </si>
  <si>
    <t>0.15</t>
  </si>
  <si>
    <t>37.36</t>
  </si>
  <si>
    <t>33.1</t>
  </si>
  <si>
    <t>45.4</t>
  </si>
  <si>
    <t>50.41</t>
  </si>
  <si>
    <t>Operating Cash Flow to Current Liabilities</t>
  </si>
  <si>
    <t>-0.68</t>
  </si>
  <si>
    <t>-7.63</t>
  </si>
  <si>
    <t>-5.58</t>
  </si>
  <si>
    <t>-4.03</t>
  </si>
  <si>
    <t>-7.3</t>
  </si>
  <si>
    <t>-4.87</t>
  </si>
  <si>
    <t>Long Term Solvency</t>
  </si>
  <si>
    <t>Total Debt/Equity</t>
  </si>
  <si>
    <t>-80.65</t>
  </si>
  <si>
    <t>0.41</t>
  </si>
  <si>
    <t>0.65</t>
  </si>
  <si>
    <t>0.66</t>
  </si>
  <si>
    <t>Total Debt / Total Capital</t>
  </si>
  <si>
    <t>-416.67</t>
  </si>
  <si>
    <t>LT Debt/Equity</t>
  </si>
  <si>
    <t>0.29</t>
  </si>
  <si>
    <t>0.47</t>
  </si>
  <si>
    <t>0.34</t>
  </si>
  <si>
    <t>Long-Term Debt / Total Capital</t>
  </si>
  <si>
    <t>0.46</t>
  </si>
  <si>
    <t>0.33</t>
  </si>
  <si>
    <t>Total Liabilities / Total Assets</t>
  </si>
  <si>
    <t>570.89</t>
  </si>
  <si>
    <t>2.65</t>
  </si>
  <si>
    <t>3.02</t>
  </si>
  <si>
    <t>3.88</t>
  </si>
  <si>
    <t>2.54</t>
  </si>
  <si>
    <t>2.63</t>
  </si>
  <si>
    <t>EBIT / Interest Expense</t>
  </si>
  <si>
    <t>-12.08</t>
  </si>
  <si>
    <t>EBITDA / Interest Expense</t>
  </si>
  <si>
    <t>-12.07</t>
  </si>
  <si>
    <t>(EBITDA - Capex) / Interest Expense</t>
  </si>
  <si>
    <t>-12.32</t>
  </si>
  <si>
    <t>Total Debt / EBITDA</t>
  </si>
  <si>
    <t>-0.03</t>
  </si>
  <si>
    <t>-0.04</t>
  </si>
  <si>
    <t>Net Debt / EBITDA</t>
  </si>
  <si>
    <t>3.7</t>
  </si>
  <si>
    <t>4.97</t>
  </si>
  <si>
    <t>8.66</t>
  </si>
  <si>
    <t>5.94</t>
  </si>
  <si>
    <t>6.2</t>
  </si>
  <si>
    <t>Total Debt / (EBITDA - Capex)</t>
  </si>
  <si>
    <t>Net Debt / (EBITDA - Capex)</t>
  </si>
  <si>
    <t>3.63</t>
  </si>
  <si>
    <t>4.95</t>
  </si>
  <si>
    <t>8.63</t>
  </si>
  <si>
    <t>5.92</t>
  </si>
  <si>
    <t>Growth Over Prior Year</t>
  </si>
  <si>
    <t>EBITDA, 1 Yr. Growth %</t>
  </si>
  <si>
    <t>35.41</t>
  </si>
  <si>
    <t>105.64</t>
  </si>
  <si>
    <t>25.5</t>
  </si>
  <si>
    <t>-16.68</t>
  </si>
  <si>
    <t>EBITA, 1 Yr. Growth %</t>
  </si>
  <si>
    <t>35.68</t>
  </si>
  <si>
    <t>105.58</t>
  </si>
  <si>
    <t>25.47</t>
  </si>
  <si>
    <t>-16.63</t>
  </si>
  <si>
    <t>EBIT, 1 Yr. Growth %</t>
  </si>
  <si>
    <t>Earnings From Cont. Operations, 1 Yr. Growth %</t>
  </si>
  <si>
    <t>24.16</t>
  </si>
  <si>
    <t>108.47</t>
  </si>
  <si>
    <t>19.98</t>
  </si>
  <si>
    <t>-27.25</t>
  </si>
  <si>
    <t>Net Income, 1 Yr. Growth %</t>
  </si>
  <si>
    <t>Normalized Net Income, 1 Yr. Growth %</t>
  </si>
  <si>
    <t>24.62</t>
  </si>
  <si>
    <t>98.15</t>
  </si>
  <si>
    <t>15.17</t>
  </si>
  <si>
    <t>-26.52</t>
  </si>
  <si>
    <t>Diluted EPS Before Extra, 1 Yr. Growth %</t>
  </si>
  <si>
    <t>-4.12</t>
  </si>
  <si>
    <t>2.75</t>
  </si>
  <si>
    <t>9.27</t>
  </si>
  <si>
    <t>-27.97</t>
  </si>
  <si>
    <t>Net Property, Plant and Equip., 1 Yr. Growth %</t>
  </si>
  <si>
    <t>6.5</t>
  </si>
  <si>
    <t>431.54</t>
  </si>
  <si>
    <t>28.11</t>
  </si>
  <si>
    <t>-7.75</t>
  </si>
  <si>
    <t>Total Assets, 1 Yr. Growth %</t>
  </si>
  <si>
    <t>83.37</t>
  </si>
  <si>
    <t>249.95</t>
  </si>
  <si>
    <t>-13.4</t>
  </si>
  <si>
    <t>-7.54</t>
  </si>
  <si>
    <t>Tangible Book Value, 1 Yr. Growth %</t>
  </si>
  <si>
    <t>117.44</t>
  </si>
  <si>
    <t>246.84</t>
  </si>
  <si>
    <t>-12.19</t>
  </si>
  <si>
    <t>Common Equity, 1 Yr. Growth %</t>
  </si>
  <si>
    <t>Cash From Operations, 1 Yr. Growth %</t>
  </si>
  <si>
    <t>49.51</t>
  </si>
  <si>
    <t>86.67</t>
  </si>
  <si>
    <t>40.94</t>
  </si>
  <si>
    <t>-29.25</t>
  </si>
  <si>
    <t>Capital Expenditures, 1 Yr. Growth %</t>
  </si>
  <si>
    <t>94.48</t>
  </si>
  <si>
    <t>31.21</t>
  </si>
  <si>
    <t>-81.35</t>
  </si>
  <si>
    <t>Levered Free Cash Flow, 1 Yr. Growth %</t>
  </si>
  <si>
    <t>25.25</t>
  </si>
  <si>
    <t>52.28</t>
  </si>
  <si>
    <t>48.15</t>
  </si>
  <si>
    <t>-33.39</t>
  </si>
  <si>
    <t>Unlevered Free Cash Flow, 1 Yr. Growth %</t>
  </si>
  <si>
    <t>36.31</t>
  </si>
  <si>
    <t>Compound Annual Growth Rate Over Two Years</t>
  </si>
  <si>
    <t>EBITDA, 2 Yr. CAGR %</t>
  </si>
  <si>
    <t>66.87</t>
  </si>
  <si>
    <t>60.65</t>
  </si>
  <si>
    <t>5.58</t>
  </si>
  <si>
    <t>EBITA, 2 Yr. CAGR %</t>
  </si>
  <si>
    <t>562.59</t>
  </si>
  <si>
    <t>67.01</t>
  </si>
  <si>
    <t>60.6</t>
  </si>
  <si>
    <t>5.59</t>
  </si>
  <si>
    <t>EBIT, 2 Yr. CAGR %</t>
  </si>
  <si>
    <t>Earnings From Cont. Operations, 2 Yr. CAGR %</t>
  </si>
  <si>
    <t>548.04</t>
  </si>
  <si>
    <t>60.89</t>
  </si>
  <si>
    <t>58.15</t>
  </si>
  <si>
    <t>-6.58</t>
  </si>
  <si>
    <t>Net Income, 2 Yr. CAGR %</t>
  </si>
  <si>
    <t>Normalized Net Income, 2 Yr. CAGR %</t>
  </si>
  <si>
    <t>549.73</t>
  </si>
  <si>
    <t>57.14</t>
  </si>
  <si>
    <t>51.07</t>
  </si>
  <si>
    <t>-4.51</t>
  </si>
  <si>
    <t>Diluted EPS Before Extra, 2 Yr. CAGR %</t>
  </si>
  <si>
    <t>256.49</t>
  </si>
  <si>
    <t>64.42</t>
  </si>
  <si>
    <t>6.1</t>
  </si>
  <si>
    <t>-11.28</t>
  </si>
  <si>
    <t>Net Property, Plant and Equip., 2 Yr. CAGR %</t>
  </si>
  <si>
    <t>137.93</t>
  </si>
  <si>
    <t>160.95</t>
  </si>
  <si>
    <t>8.71</t>
  </si>
  <si>
    <t>Total Assets, 2 Yr. CAGR %</t>
  </si>
  <si>
    <t>153.32</t>
  </si>
  <si>
    <t>74.08</t>
  </si>
  <si>
    <t>-10.52</t>
  </si>
  <si>
    <t>Tangible Book Value, 2 Yr. CAGR %</t>
  </si>
  <si>
    <t>739.52</t>
  </si>
  <si>
    <t>456.18</t>
  </si>
  <si>
    <t>74.52</t>
  </si>
  <si>
    <t>-9.94</t>
  </si>
  <si>
    <t>Common Equity, 2 Yr. CAGR %</t>
  </si>
  <si>
    <t>Cash From Operations, 2 Yr. CAGR %</t>
  </si>
  <si>
    <t>670.07</t>
  </si>
  <si>
    <t>67.06</t>
  </si>
  <si>
    <t>62.2</t>
  </si>
  <si>
    <t>-0.14</t>
  </si>
  <si>
    <t>Capital Expenditures, 2 Yr. CAGR %</t>
  </si>
  <si>
    <t>-34.58</t>
  </si>
  <si>
    <t>59.74</t>
  </si>
  <si>
    <t>-50.53</t>
  </si>
  <si>
    <t>Levered Free Cash Flow, 2 Yr. CAGR %</t>
  </si>
  <si>
    <t>38.1</t>
  </si>
  <si>
    <t>50.2</t>
  </si>
  <si>
    <t>3.24</t>
  </si>
  <si>
    <t>Unlevered Free Cash Flow, 2 Yr. CAGR %</t>
  </si>
  <si>
    <t>44.07</t>
  </si>
  <si>
    <t>Compound Annual Growth Rate Over Three Years</t>
  </si>
  <si>
    <t>EBITDA, 3 Yr. CAGR %</t>
  </si>
  <si>
    <t>51.75</t>
  </si>
  <si>
    <t>31.86</t>
  </si>
  <si>
    <t>EBITA, 3 Yr. CAGR %</t>
  </si>
  <si>
    <t>348.56</t>
  </si>
  <si>
    <t>51.82</t>
  </si>
  <si>
    <t>31.85</t>
  </si>
  <si>
    <t>EBIT, 3 Yr. CAGR %</t>
  </si>
  <si>
    <t>Earnings From Cont. Operations, 3 Yr. CAGR %</t>
  </si>
  <si>
    <t>344.03</t>
  </si>
  <si>
    <t>45.9</t>
  </si>
  <si>
    <t>22.08</t>
  </si>
  <si>
    <t>Net Income, 3 Yr. CAGR %</t>
  </si>
  <si>
    <t>Normalized Net Income, 3 Yr. CAGR %</t>
  </si>
  <si>
    <t>337.34</t>
  </si>
  <si>
    <t>41.68</t>
  </si>
  <si>
    <t>21.8</t>
  </si>
  <si>
    <t>Diluted EPS Before Extra, 3 Yr. CAGR %</t>
  </si>
  <si>
    <t>229.68</t>
  </si>
  <si>
    <t>43.61</t>
  </si>
  <si>
    <t>-6.75</t>
  </si>
  <si>
    <t>Net Property, Plant and Equip., 3 Yr. CAGR %</t>
  </si>
  <si>
    <t>93.56</t>
  </si>
  <si>
    <t>84.52</t>
  </si>
  <si>
    <t>Total Assets, 3 Yr. CAGR %</t>
  </si>
  <si>
    <t>77.13</t>
  </si>
  <si>
    <t>40.98</t>
  </si>
  <si>
    <t>Tangible Book Value, 3 Yr. CAGR %</t>
  </si>
  <si>
    <t>900.89</t>
  </si>
  <si>
    <t>200.6</t>
  </si>
  <si>
    <t>41.17</t>
  </si>
  <si>
    <t>Common Equity, 3 Yr. CAGR %</t>
  </si>
  <si>
    <t>Cash From Operations, 3 Yr. CAGR %</t>
  </si>
  <si>
    <t>380.15</t>
  </si>
  <si>
    <t>57.86</t>
  </si>
  <si>
    <t>23.01</t>
  </si>
  <si>
    <t>Capital Expenditures, 3 Yr. CAGR %</t>
  </si>
  <si>
    <t>-17.5</t>
  </si>
  <si>
    <t>-21.93</t>
  </si>
  <si>
    <t>Levered Free Cash Flow, 3 Yr. CAGR %</t>
  </si>
  <si>
    <t>41.37</t>
  </si>
  <si>
    <t>17.52</t>
  </si>
  <si>
    <t>Unlevered Free Cash Flow, 3 Yr. CAGR %</t>
  </si>
  <si>
    <t>45.42</t>
  </si>
  <si>
    <t>Compound Annual Growth Rate Over Five Years</t>
  </si>
  <si>
    <t>EBITA, 5 Yr. CAGR %</t>
  </si>
  <si>
    <t>151.5</t>
  </si>
  <si>
    <t>EBIT, 5 Yr. CAGR %</t>
  </si>
  <si>
    <t>Earnings From Cont. Operations, 5 Yr. CAGR %</t>
  </si>
  <si>
    <t>138.03</t>
  </si>
  <si>
    <t>Net Income, 5 Yr. CAGR %</t>
  </si>
  <si>
    <t>Normalized Net Income, 5 Yr. CAGR %</t>
  </si>
  <si>
    <t>137.94</t>
  </si>
  <si>
    <t>Diluted EPS Before Extra, 5 Yr. CAGR %</t>
  </si>
  <si>
    <t>95.11</t>
  </si>
  <si>
    <t>Total Assets, 5 Yr. CAGR %</t>
  </si>
  <si>
    <t>423.55</t>
  </si>
  <si>
    <t>Tangible Book Value, 5 Yr. CAGR %</t>
  </si>
  <si>
    <t>281.99</t>
  </si>
  <si>
    <t>Common Equity, 5 Yr. CAGR %</t>
  </si>
  <si>
    <t>Cash From Operations, 5 Yr. CAGR %</t>
  </si>
  <si>
    <t>156.2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</si>
  <si>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</si>
  <si>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</si>
  <si>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</si>
  <si>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</si>
  <si>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</si>
  <si>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</si>
  <si>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</si>
  <si>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</si>
  <si>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210.5</t>
  </si>
  <si>
    <t>1,851</t>
  </si>
  <si>
    <t>419.3</t>
  </si>
  <si>
    <t>330.6</t>
  </si>
  <si>
    <t>935.7</t>
  </si>
  <si>
    <t>-</t>
  </si>
  <si>
    <t>Change</t>
  </si>
  <si>
    <t>779.62%</t>
  </si>
  <si>
    <t>-77.35%</t>
  </si>
  <si>
    <t>-21.16%</t>
  </si>
  <si>
    <t>183.01%</t>
  </si>
  <si>
    <t>0%</t>
  </si>
  <si>
    <t>Enterprise Value (EV)</t>
  </si>
  <si>
    <t>P/E ratio</t>
  </si>
  <si>
    <t>-50.9x</t>
  </si>
  <si>
    <t>-19.3x</t>
  </si>
  <si>
    <t>-4x</t>
  </si>
  <si>
    <t>-4.31x</t>
  </si>
  <si>
    <t>-1.24x</t>
  </si>
  <si>
    <t>-4.41x</t>
  </si>
  <si>
    <t>-4.77x</t>
  </si>
  <si>
    <t>PBR</t>
  </si>
  <si>
    <t>PEG</t>
  </si>
  <si>
    <t>-1.2x</t>
  </si>
  <si>
    <t>-0.2x</t>
  </si>
  <si>
    <t>-0.44x</t>
  </si>
  <si>
    <t>0.2x</t>
  </si>
  <si>
    <t>-0x</t>
  </si>
  <si>
    <t>0.1x</t>
  </si>
  <si>
    <t>0.63x</t>
  </si>
  <si>
    <t>Capitalization / Revenue</t>
  </si>
  <si>
    <t>430x</t>
  </si>
  <si>
    <t>94.2x</t>
  </si>
  <si>
    <t>10.5x</t>
  </si>
  <si>
    <t>EV / Revenue</t>
  </si>
  <si>
    <t>EV / EBITDA</t>
  </si>
  <si>
    <t>EV / EBIT</t>
  </si>
  <si>
    <t>-1.59x</t>
  </si>
  <si>
    <t>-4.38x</t>
  </si>
  <si>
    <t>-4.44x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</si>
  <si>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</si>
  <si>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</si>
  <si>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</si>
  <si>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</si>
  <si>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</si>
  <si>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-0.23</t>
  </si>
  <si>
    <t>-2.158</t>
  </si>
  <si>
    <t>-0.606</t>
  </si>
  <si>
    <t>-0.56</t>
  </si>
  <si>
    <t>Distribution rate</t>
  </si>
  <si>
    <t>Net sales
                                    1</t>
  </si>
  <si>
    <t>2.177</t>
  </si>
  <si>
    <t>9.933</t>
  </si>
  <si>
    <t>88.88</t>
  </si>
  <si>
    <t>EBIT
                                    1</t>
  </si>
  <si>
    <t>-43.55</t>
  </si>
  <si>
    <t>-93.32</t>
  </si>
  <si>
    <t>-119.7</t>
  </si>
  <si>
    <t>-99.82</t>
  </si>
  <si>
    <t>-587.4</t>
  </si>
  <si>
    <t>-213.6</t>
  </si>
  <si>
    <t>-210.7</t>
  </si>
  <si>
    <t>Net income
                                    1</t>
  </si>
  <si>
    <t>-64.28</t>
  </si>
  <si>
    <t>-86.85</t>
  </si>
  <si>
    <t>-104.2</t>
  </si>
  <si>
    <t>-75.8</t>
  </si>
  <si>
    <t>-561.1</t>
  </si>
  <si>
    <t>-199.3</t>
  </si>
  <si>
    <t>-199.9</t>
  </si>
  <si>
    <t>Reference price
                                    2</t>
  </si>
  <si>
    <t>11.700</t>
  </si>
  <si>
    <t>8.500</t>
  </si>
  <si>
    <t>1.920</t>
  </si>
  <si>
    <t>1.510</t>
  </si>
  <si>
    <t>2.670</t>
  </si>
  <si>
    <t>Nbr of stocks (in thousands)</t>
  </si>
  <si>
    <t>17,988</t>
  </si>
  <si>
    <t>217,788</t>
  </si>
  <si>
    <t>218,393</t>
  </si>
  <si>
    <t>218,944</t>
  </si>
  <si>
    <t>336,567</t>
  </si>
  <si>
    <t>Announcement Date</t>
  </si>
  <si>
    <t>3/11/21</t>
  </si>
  <si>
    <t>2/28/22</t>
  </si>
  <si>
    <t>3/15/23</t>
  </si>
  <si>
    <t>2/29/24</t>
  </si>
  <si>
    <t>address1</t>
  </si>
  <si>
    <t>1500 Broadway</t>
  </si>
  <si>
    <t>address2</t>
  </si>
  <si>
    <t>Suite 1401</t>
  </si>
  <si>
    <t>city</t>
  </si>
  <si>
    <t>New York</t>
  </si>
  <si>
    <t>state</t>
  </si>
  <si>
    <t>NY</t>
  </si>
  <si>
    <t>zip</t>
  </si>
  <si>
    <t>10036</t>
  </si>
  <si>
    <t>country</t>
  </si>
  <si>
    <t>phone</t>
  </si>
  <si>
    <t>332 208 6102</t>
  </si>
  <si>
    <t>website</t>
  </si>
  <si>
    <t>https://www.nuvationbio.com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</si>
  <si>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</si>
  <si>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</si>
  <si>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</si>
  <si>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</si>
  <si>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</si>
  <si>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</si>
  <si>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</si>
  <si>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</si>
  <si>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</si>
  <si>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</si>
  <si>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</si>
  <si>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Nuvation Bio Inc., a clinical-stage biopharmaceutical company, focuses on the development of therapeutic candidates for oncology. The company's lead product candidate is NUV-868, a BD2 selective oral small molecule BET inhibitor that epigenetically regulates proteins that control tumor growth and differentiation, including oncogenes comprising c-myc; NUV-1156, an AR binder Xtandi that address advanced stage prostate cancers with the potential to move into earlier lines typically treated with surgical prostatectomy; and drug-drug conjugate (DDC) platform which leverages a novel therapeutic approach within the drug-conjugate class of anti-cancer therapies to deliver anti-cancer therapeutics to cancer cells, as well as NUV-1176, a PARP inhibitor to address ER+ breast and ovarian cancer. The company was founded in 2018 and is headquartered in New York, New York.</t>
  </si>
  <si>
    <t>fullTimeEmployees</t>
  </si>
  <si>
    <t>companyOfficers</t>
  </si>
  <si>
    <t>[{'maxAge': 1, 'name': 'Dr. David T. Hung M.D.', 'age': 66, 'title': 'Founder, President, CEO &amp; Chairman', 'yearBorn': 1958, 'fiscalYear': 2023, 'totalPay': 1000605, 'exercisedValue': 0, 'unexercisedValue': 0}, {'maxAge': 1, 'name': 'Dr. Gary  Hattersley Ph.D.', 'age': 57, 'title': 'Chief Scientific Officer', 'yearBorn': 1967, 'fiscalYear': 2023, 'totalPay': 694558, 'exercisedValue': 0, 'unexercisedValue': 0}, {'maxAge': 1, 'name': 'Dr. David  Liu M.D., Ph.D.', 'age': 54, 'title': 'Chief Medical Officer', 'yearBorn': 1970, 'fiscalYear': 2023, 'totalPay': 677151, 'exercisedValue': 0, 'unexercisedValue': 0}, {'maxAge': 1, 'name': 'Mr. Philippe  Sauvage', 'age': 47, 'title': 'Chief Financial Officer &amp; Principal Financial Officer', 'yearBorn': 1977, 'fiscalYear': 2023, 'exercisedValue': 0, 'unexercisedValue': 0}, {'maxAge': 1, 'name': 'Mr. Moses  Makunje CPA', 'age': 45, 'title': 'VP of Finance and Principal Accounting &amp; Financial Officer', 'yearBorn': 1979, 'fiscalYear': 2023, 'exercisedValue': 0, 'unexercisedValue': 0}, {'maxAge': 1, 'name': 'Stephen  Dang', 'title': 'VP of Legal &amp; Secretary', 'fiscalYear': 2023, 'exercisedValue': 0, 'unexercisedValue': 0}, {'maxAge': 1, 'name': 'Ms. Stacy  Markel', 'age': 59, 'title': 'Chief People Officer', 'yearBorn': 1965, 'fiscalYear': 2023, 'exercisedValue': 0, 'unexercisedValue': 0}, {'maxAge': 1, 'name': 'Dr. David C. Hanley Ph.D.', 'age': 54, 'title': 'Chief Technical Operations Officer', 'yearBorn': 1970, 'fiscalYear': 2023, 'totalPay': 586040, 'exercisedValue': 0, 'unexercisedValue': 0}, {'maxAge': 1, 'name': 'Ms. Kerry A. Wentworth', 'age': 51, 'title': 'Chief Regulatory Officer', 'yearBorn': 1973, 'fiscalYear': 2023, 'exercisedValue': 0, 'unexercisedValue': 0}, {'maxAge': 1, 'name': 'Ms. Colleen  Sjogren', 'age': 54, 'title': 'Chief Commercial Officer', 'yearBorn': 1970,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</si>
  <si>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</si>
  <si>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</si>
  <si>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</si>
  <si>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</si>
  <si>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</si>
  <si>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</si>
  <si>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</si>
  <si>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</si>
  <si>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</si>
  <si>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</si>
  <si>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</si>
  <si>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</si>
  <si>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</si>
  <si>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</si>
  <si>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</si>
  <si>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</si>
  <si>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</si>
  <si>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</si>
  <si>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</si>
  <si>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</si>
  <si>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</si>
  <si>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</si>
  <si>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</si>
  <si>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</si>
  <si>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</si>
  <si>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</si>
  <si>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</si>
  <si>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</si>
  <si>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</si>
  <si>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</si>
  <si>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</si>
  <si>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</si>
  <si>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</si>
  <si>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</si>
  <si>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</si>
  <si>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</si>
  <si>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</si>
  <si>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</si>
  <si>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</si>
  <si>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</si>
  <si>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</si>
  <si>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</si>
  <si>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</si>
  <si>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</si>
  <si>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</si>
  <si>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</si>
  <si>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</si>
  <si>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</si>
  <si>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</si>
  <si>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</si>
  <si>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</si>
  <si>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</si>
  <si>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</si>
  <si>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</si>
  <si>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</si>
  <si>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</si>
  <si>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</si>
  <si>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</si>
  <si>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</si>
  <si>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</si>
  <si>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</si>
  <si>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</si>
  <si>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</si>
  <si>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</si>
  <si>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</si>
  <si>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</si>
  <si>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</si>
  <si>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</si>
  <si>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Nuvation Bio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</si>
  <si>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</si>
  <si>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</si>
  <si>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</si>
  <si>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</si>
  <si>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</si>
  <si>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</si>
  <si>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</si>
  <si>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292fc361-56ab-3994-b08a-1a4c45c2f81b</t>
  </si>
  <si>
    <t>messageBoardId</t>
  </si>
  <si>
    <t>finmb_639036735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</si>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</sst>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uvation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-8.912246748880689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8.9863392E8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1.495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-5.2352943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-99.0</v>
      </c>
      <c r="C2" s="1">
        <v>-33.0</v>
      </c>
      <c r="D2" s="1">
        <v>-41.0</v>
      </c>
      <c r="E2" s="1">
        <v>-86.0</v>
      </c>
      <c r="F2" s="1">
        <v>-104.0</v>
      </c>
      <c r="G2" s="1">
        <v>-75.0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1.0</v>
      </c>
      <c r="D3" s="1">
        <v>10.0</v>
      </c>
      <c r="E3" s="1">
        <v>18.0</v>
      </c>
      <c r="F3" s="1">
        <v>19.0</v>
      </c>
      <c r="G3" s="1">
        <v>22.0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1.0</v>
      </c>
      <c r="D4" s="1">
        <v>10.0</v>
      </c>
      <c r="E4" s="1">
        <v>18.0</v>
      </c>
      <c r="F4" s="1">
        <v>19.0</v>
      </c>
      <c r="G4" s="1">
        <v>22.0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5.0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21.0</v>
      </c>
      <c r="D6" s="1">
        <v>71.0</v>
      </c>
      <c r="E6" s="1">
        <v>4.0</v>
      </c>
      <c r="F6" s="1">
        <v>4.0</v>
      </c>
      <c r="G6" s="1">
        <v>-11.0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4.0</v>
      </c>
      <c r="D7" s="1">
        <v>0.0</v>
      </c>
      <c r="E7" s="1">
        <v>3.0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2.0</v>
      </c>
      <c r="E8" s="1">
        <v>9.0</v>
      </c>
      <c r="F8" s="1">
        <v>16.0</v>
      </c>
      <c r="G8" s="1">
        <v>19.0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2.0</v>
      </c>
      <c r="D9" s="1">
        <v>0.0</v>
      </c>
      <c r="E9" s="1">
        <v>-4.0</v>
      </c>
      <c r="F9" s="1">
        <v>-9.0</v>
      </c>
      <c r="G9" s="1">
        <v>-56.0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11.0</v>
      </c>
      <c r="C10" s="1">
        <v>1.0</v>
      </c>
      <c r="D10" s="1">
        <v>3.0</v>
      </c>
      <c r="E10" s="1">
        <v>1.0</v>
      </c>
      <c r="F10" s="1">
        <v>-1.0</v>
      </c>
      <c r="G10" s="1">
        <v>7.0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26.0</v>
      </c>
      <c r="C11" s="1">
        <v>-46.0</v>
      </c>
      <c r="D11" s="1">
        <v>2.0</v>
      </c>
      <c r="E11" s="1">
        <v>2.0</v>
      </c>
      <c r="F11" s="1">
        <v>-1.0</v>
      </c>
      <c r="G11" s="1">
        <v>47.0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-61.0</v>
      </c>
      <c r="C12" s="1">
        <v>-24.0</v>
      </c>
      <c r="D12" s="1">
        <v>-36.0</v>
      </c>
      <c r="E12" s="1">
        <v>-68.0</v>
      </c>
      <c r="F12" s="1">
        <v>-96.0</v>
      </c>
      <c r="G12" s="1">
        <v>-68.0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-65.0</v>
      </c>
      <c r="D13" s="1">
        <v>-14.0</v>
      </c>
      <c r="E13" s="1">
        <v>-28.0</v>
      </c>
      <c r="F13" s="1">
        <v>-37.0</v>
      </c>
      <c r="G13" s="1">
        <v>-6.0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0.0</v>
      </c>
      <c r="F14" s="1">
        <v>1.0</v>
      </c>
      <c r="G14" s="1">
        <v>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-115.0</v>
      </c>
      <c r="D15" s="1">
        <v>-70.0</v>
      </c>
      <c r="E15" s="1">
        <v>-454.0</v>
      </c>
      <c r="F15" s="1">
        <v>63.0</v>
      </c>
      <c r="G15" s="1">
        <v>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-116.0</v>
      </c>
      <c r="D16" s="1">
        <v>-70.0</v>
      </c>
      <c r="E16" s="1">
        <v>-455.0</v>
      </c>
      <c r="F16" s="1">
        <v>63.0</v>
      </c>
      <c r="G16" s="1">
        <v>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60.0</v>
      </c>
      <c r="C17" s="1">
        <v>3.0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14.0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80.0</v>
      </c>
      <c r="C19" s="1">
        <v>15.0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-63.0</v>
      </c>
      <c r="D20" s="1">
        <v>0.0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-63.0</v>
      </c>
      <c r="D21" s="1">
        <v>0.0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5.0</v>
      </c>
      <c r="D22" s="1">
        <v>0.0</v>
      </c>
      <c r="E22" s="1">
        <v>75.0</v>
      </c>
      <c r="F22" s="1">
        <v>1.0</v>
      </c>
      <c r="G22" s="1">
        <v>62.0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125.0</v>
      </c>
      <c r="D23" s="1">
        <v>136.0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-45.0</v>
      </c>
      <c r="D24" s="1">
        <v>-2.0</v>
      </c>
      <c r="E24" s="1">
        <v>625.0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80.0</v>
      </c>
      <c r="C25" s="1">
        <v>144.0</v>
      </c>
      <c r="D25" s="1">
        <v>133.0</v>
      </c>
      <c r="E25" s="1">
        <v>626.0</v>
      </c>
      <c r="F25" s="1">
        <v>1.0</v>
      </c>
      <c r="G25" s="1">
        <v>62.0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18.0</v>
      </c>
      <c r="C26" s="1">
        <v>3.0</v>
      </c>
      <c r="D26" s="1">
        <v>26.0</v>
      </c>
      <c r="E26" s="1">
        <v>103.0</v>
      </c>
      <c r="F26" s="1">
        <v>-31.0</v>
      </c>
      <c r="G26" s="1">
        <v>-58.0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-20.0</v>
      </c>
      <c r="D28" s="1">
        <v>-25.0</v>
      </c>
      <c r="E28" s="1">
        <v>-39.0</v>
      </c>
      <c r="F28" s="1">
        <v>-57.0</v>
      </c>
      <c r="G28" s="1">
        <v>-41.0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-18.0</v>
      </c>
      <c r="D29" s="1">
        <v>-25.0</v>
      </c>
      <c r="E29" s="1">
        <v>-39.0</v>
      </c>
      <c r="F29" s="1">
        <v>-57.0</v>
      </c>
      <c r="G29" s="1">
        <v>-41.0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-1.0</v>
      </c>
      <c r="D30" s="1">
        <v>56.0</v>
      </c>
      <c r="E30" s="1">
        <v>-7.0</v>
      </c>
      <c r="F30" s="1">
        <v>3.0</v>
      </c>
      <c r="G30" s="1">
        <v>-1.0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80.0</v>
      </c>
      <c r="C31" s="1">
        <v>14.0</v>
      </c>
      <c r="D31" s="1">
        <v>0.0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13.0</v>
      </c>
      <c r="C3" s="1">
        <v>3.0</v>
      </c>
      <c r="D3" s="1">
        <v>29.0</v>
      </c>
      <c r="E3" s="1">
        <v>132.0</v>
      </c>
      <c r="F3" s="1">
        <v>101.0</v>
      </c>
      <c r="G3" s="1">
        <v>42.0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115.0</v>
      </c>
      <c r="D4" s="1">
        <v>186.0</v>
      </c>
      <c r="E4" s="1">
        <v>633.0</v>
      </c>
      <c r="F4" s="1">
        <v>560.0</v>
      </c>
      <c r="G4" s="1">
        <v>569.0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13.0</v>
      </c>
      <c r="C5" s="1">
        <v>119.0</v>
      </c>
      <c r="D5" s="1">
        <v>216.0</v>
      </c>
      <c r="E5" s="1">
        <v>765.0</v>
      </c>
      <c r="F5" s="1">
        <v>661.0</v>
      </c>
      <c r="G5" s="1">
        <v>611.0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82.0</v>
      </c>
      <c r="D6" s="1">
        <v>1.0</v>
      </c>
      <c r="E6" s="1">
        <v>3.0</v>
      </c>
      <c r="F6" s="1">
        <v>2.0</v>
      </c>
      <c r="G6" s="1">
        <v>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82.0</v>
      </c>
      <c r="D7" s="1">
        <v>1.0</v>
      </c>
      <c r="E7" s="1">
        <v>3.0</v>
      </c>
      <c r="F7" s="1">
        <v>2.0</v>
      </c>
      <c r="G7" s="1">
        <v>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2.0</v>
      </c>
      <c r="C8" s="1">
        <v>18.0</v>
      </c>
      <c r="D8" s="1">
        <v>91.0</v>
      </c>
      <c r="E8" s="1">
        <v>3.0</v>
      </c>
      <c r="F8" s="1">
        <v>3.0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0.0</v>
      </c>
      <c r="C9" s="1">
        <v>0.0</v>
      </c>
      <c r="D9" s="1">
        <v>2.0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15.0</v>
      </c>
      <c r="C10" s="1">
        <v>120.0</v>
      </c>
      <c r="D10" s="1">
        <v>221.0</v>
      </c>
      <c r="E10" s="1">
        <v>772.0</v>
      </c>
      <c r="F10" s="1">
        <v>667.0</v>
      </c>
      <c r="G10" s="1">
        <v>616.0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0.0</v>
      </c>
      <c r="C11" s="1">
        <v>65.0</v>
      </c>
      <c r="D11" s="1">
        <v>80.0</v>
      </c>
      <c r="E11" s="1">
        <v>3.0</v>
      </c>
      <c r="F11" s="1">
        <v>5.0</v>
      </c>
      <c r="G11" s="1">
        <v>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0.0</v>
      </c>
      <c r="C12" s="1">
        <v>-1.0</v>
      </c>
      <c r="D12" s="1">
        <v>-11.0</v>
      </c>
      <c r="E12" s="1">
        <v>-29.0</v>
      </c>
      <c r="F12" s="1">
        <v>-45.0</v>
      </c>
      <c r="G12" s="1">
        <v>-66.0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0.0</v>
      </c>
      <c r="C13" s="1">
        <v>64.0</v>
      </c>
      <c r="D13" s="1">
        <v>68.0</v>
      </c>
      <c r="E13" s="1">
        <v>3.0</v>
      </c>
      <c r="F13" s="1">
        <v>4.0</v>
      </c>
      <c r="G13" s="1">
        <v>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42.0</v>
      </c>
      <c r="D14" s="1">
        <v>42.0</v>
      </c>
      <c r="E14" s="1">
        <v>42.0</v>
      </c>
      <c r="F14" s="1">
        <v>13.0</v>
      </c>
      <c r="G14" s="1">
        <v>72.0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15.0</v>
      </c>
      <c r="C15" s="1">
        <v>121.0</v>
      </c>
      <c r="D15" s="1">
        <v>222.0</v>
      </c>
      <c r="E15" s="1">
        <v>776.0</v>
      </c>
      <c r="F15" s="1">
        <v>672.0</v>
      </c>
      <c r="G15" s="1">
        <v>621.0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8.0</v>
      </c>
      <c r="C17" s="1">
        <v>2.0</v>
      </c>
      <c r="D17" s="1">
        <v>2.0</v>
      </c>
      <c r="E17" s="1">
        <v>3.0</v>
      </c>
      <c r="F17" s="1">
        <v>2.0</v>
      </c>
      <c r="G17" s="1">
        <v>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21.0</v>
      </c>
      <c r="C18" s="1">
        <v>1.0</v>
      </c>
      <c r="D18" s="1">
        <v>4.0</v>
      </c>
      <c r="E18" s="1">
        <v>11.0</v>
      </c>
      <c r="F18" s="1">
        <v>9.0</v>
      </c>
      <c r="G18" s="1">
        <v>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60.0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0.0</v>
      </c>
      <c r="C20" s="1">
        <v>0.0</v>
      </c>
      <c r="D20" s="1">
        <v>0.0</v>
      </c>
      <c r="E20" s="1">
        <v>86.0</v>
      </c>
      <c r="F20" s="1">
        <v>1.0</v>
      </c>
      <c r="G20" s="1">
        <v>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0.0</v>
      </c>
      <c r="D21" s="1">
        <v>0.0</v>
      </c>
      <c r="E21" s="1">
        <v>40.0</v>
      </c>
      <c r="F21" s="1">
        <v>11.0</v>
      </c>
      <c r="G21" s="1">
        <v>14.0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1.0</v>
      </c>
      <c r="D22" s="1">
        <v>0.0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90.0</v>
      </c>
      <c r="C23" s="1">
        <v>3.0</v>
      </c>
      <c r="D23" s="1">
        <v>6.0</v>
      </c>
      <c r="E23" s="1">
        <v>16.0</v>
      </c>
      <c r="F23" s="1">
        <v>13.0</v>
      </c>
      <c r="G23" s="1">
        <v>13.0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0.0</v>
      </c>
      <c r="C24" s="1">
        <v>0.0</v>
      </c>
      <c r="D24" s="1">
        <v>0.0</v>
      </c>
      <c r="E24" s="1">
        <v>2.0</v>
      </c>
      <c r="F24" s="1">
        <v>3.0</v>
      </c>
      <c r="G24" s="1">
        <v>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0.0</v>
      </c>
      <c r="D25" s="1">
        <v>15.0</v>
      </c>
      <c r="E25" s="1">
        <v>11.0</v>
      </c>
      <c r="F25" s="1">
        <v>85.0</v>
      </c>
      <c r="G25" s="1">
        <v>35.0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90.0</v>
      </c>
      <c r="C26" s="1">
        <v>3.0</v>
      </c>
      <c r="D26" s="1">
        <v>6.0</v>
      </c>
      <c r="E26" s="1">
        <v>30.0</v>
      </c>
      <c r="F26" s="1">
        <v>17.0</v>
      </c>
      <c r="G26" s="1">
        <v>16.0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0.0</v>
      </c>
      <c r="C27" s="1">
        <v>142.0</v>
      </c>
      <c r="D27" s="1">
        <v>268.0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0.0</v>
      </c>
      <c r="C28" s="1">
        <v>142.0</v>
      </c>
      <c r="D28" s="1">
        <v>268.0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0.0</v>
      </c>
      <c r="C29" s="1">
        <v>9.0</v>
      </c>
      <c r="D29" s="1">
        <v>21.0</v>
      </c>
      <c r="E29" s="1">
        <v>910.0</v>
      </c>
      <c r="F29" s="1">
        <v>928.0</v>
      </c>
      <c r="G29" s="1">
        <v>948.0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-74.0</v>
      </c>
      <c r="C30" s="1">
        <v>-34.0</v>
      </c>
      <c r="D30" s="1">
        <v>-75.0</v>
      </c>
      <c r="E30" s="1">
        <v>-163.0</v>
      </c>
      <c r="F30" s="1">
        <v>-267.0</v>
      </c>
      <c r="G30" s="1">
        <v>-343.0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0.0</v>
      </c>
      <c r="C31" s="1">
        <v>42.0</v>
      </c>
      <c r="D31" s="1">
        <v>1.0</v>
      </c>
      <c r="E31" s="1">
        <v>-1.0</v>
      </c>
      <c r="F31" s="1">
        <v>-5.0</v>
      </c>
      <c r="G31" s="1">
        <v>18.0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-74.0</v>
      </c>
      <c r="C32" s="1">
        <v>-24.0</v>
      </c>
      <c r="D32" s="1">
        <v>-52.0</v>
      </c>
      <c r="E32" s="1">
        <v>746.0</v>
      </c>
      <c r="F32" s="1">
        <v>655.0</v>
      </c>
      <c r="G32" s="1">
        <v>605.0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-74.0</v>
      </c>
      <c r="C33" s="1">
        <v>118.0</v>
      </c>
      <c r="D33" s="1">
        <v>215.0</v>
      </c>
      <c r="E33" s="1">
        <v>746.0</v>
      </c>
      <c r="F33" s="1">
        <v>655.0</v>
      </c>
      <c r="G33" s="1">
        <v>605.0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15.0</v>
      </c>
      <c r="C34" s="1">
        <v>121.0</v>
      </c>
      <c r="D34" s="1">
        <v>222.0</v>
      </c>
      <c r="E34" s="1">
        <v>776.0</v>
      </c>
      <c r="F34" s="1">
        <v>672.0</v>
      </c>
      <c r="G34" s="1">
        <v>621.0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80.0</v>
      </c>
      <c r="C36" s="1">
        <v>400.0</v>
      </c>
      <c r="D36" s="1">
        <v>218.0</v>
      </c>
      <c r="E36" s="1">
        <v>219.0</v>
      </c>
      <c r="F36" s="1">
        <v>219.0</v>
      </c>
      <c r="G36" s="1">
        <v>219.0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80.0</v>
      </c>
      <c r="C37" s="1">
        <v>400.0</v>
      </c>
      <c r="D37" s="1">
        <v>413.0</v>
      </c>
      <c r="E37" s="1">
        <v>218.0</v>
      </c>
      <c r="F37" s="1">
        <v>219.0</v>
      </c>
      <c r="G37" s="1">
        <v>219.0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 t="s">
        <v>90</v>
      </c>
      <c r="C38" s="1" t="s">
        <v>91</v>
      </c>
      <c r="D38" s="1" t="s">
        <v>92</v>
      </c>
      <c r="E38" s="1" t="s">
        <v>93</v>
      </c>
      <c r="F38" s="1">
        <v>3.0</v>
      </c>
      <c r="G38" s="1" t="s">
        <v>94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-74.0</v>
      </c>
      <c r="C39" s="1">
        <v>-24.0</v>
      </c>
      <c r="D39" s="1">
        <v>-52.0</v>
      </c>
      <c r="E39" s="1">
        <v>746.0</v>
      </c>
      <c r="F39" s="1">
        <v>655.0</v>
      </c>
      <c r="G39" s="1">
        <v>605.0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 t="s">
        <v>90</v>
      </c>
      <c r="C40" s="1" t="s">
        <v>91</v>
      </c>
      <c r="D40" s="1" t="s">
        <v>92</v>
      </c>
      <c r="E40" s="1" t="s">
        <v>93</v>
      </c>
      <c r="F40" s="1">
        <v>3.0</v>
      </c>
      <c r="G40" s="1" t="s">
        <v>94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60.0</v>
      </c>
      <c r="C41" s="1" t="s">
        <v>98</v>
      </c>
      <c r="D41" s="1" t="s">
        <v>98</v>
      </c>
      <c r="E41" s="1">
        <v>3.0</v>
      </c>
      <c r="F41" s="1">
        <v>4.0</v>
      </c>
      <c r="G41" s="1">
        <v>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46.0</v>
      </c>
      <c r="C42" s="1">
        <v>-119.0</v>
      </c>
      <c r="D42" s="1">
        <v>-216.0</v>
      </c>
      <c r="E42" s="1">
        <v>-762.0</v>
      </c>
      <c r="F42" s="1">
        <v>-657.0</v>
      </c>
      <c r="G42" s="1">
        <v>-607.0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0.0</v>
      </c>
      <c r="C43" s="1">
        <v>3.0</v>
      </c>
      <c r="D43" s="1">
        <v>10.0</v>
      </c>
      <c r="E43" s="1">
        <v>10.0</v>
      </c>
      <c r="F43" s="1">
        <v>12.0</v>
      </c>
      <c r="G43" s="1">
        <v>13.0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0.0</v>
      </c>
      <c r="C44" s="1">
        <v>0.0</v>
      </c>
      <c r="D44" s="1">
        <v>3.0</v>
      </c>
      <c r="E44" s="1">
        <v>3.0</v>
      </c>
      <c r="F44" s="1">
        <v>3.0</v>
      </c>
      <c r="G44" s="1">
        <v>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0.0</v>
      </c>
      <c r="C45" s="1">
        <v>48.0</v>
      </c>
      <c r="D45" s="1">
        <v>56.0</v>
      </c>
      <c r="E45" s="1">
        <v>83.0</v>
      </c>
      <c r="F45" s="1">
        <v>1.0</v>
      </c>
      <c r="G45" s="1">
        <v>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0.0</v>
      </c>
      <c r="C46" s="1">
        <v>0.0</v>
      </c>
      <c r="D46" s="1">
        <v>36.0</v>
      </c>
      <c r="E46" s="1">
        <v>64.0</v>
      </c>
      <c r="F46" s="1">
        <v>53.0</v>
      </c>
      <c r="G46" s="1">
        <v>51.0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50.0</v>
      </c>
      <c r="C2" s="1">
        <v>6.0</v>
      </c>
      <c r="D2" s="1">
        <v>10.0</v>
      </c>
      <c r="E2" s="1">
        <v>24.0</v>
      </c>
      <c r="F2" s="1">
        <v>31.0</v>
      </c>
      <c r="G2" s="1">
        <v>28.0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48.0</v>
      </c>
      <c r="C3" s="1">
        <v>25.0</v>
      </c>
      <c r="D3" s="1">
        <v>32.0</v>
      </c>
      <c r="E3" s="1">
        <v>65.0</v>
      </c>
      <c r="F3" s="1">
        <v>80.0</v>
      </c>
      <c r="G3" s="1">
        <v>71.0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99.0</v>
      </c>
      <c r="C4" s="1">
        <v>32.0</v>
      </c>
      <c r="D4" s="1">
        <v>43.0</v>
      </c>
      <c r="E4" s="1">
        <v>89.0</v>
      </c>
      <c r="F4" s="1">
        <v>112.0</v>
      </c>
      <c r="G4" s="1">
        <v>99.0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-99.0</v>
      </c>
      <c r="C5" s="1">
        <v>-32.0</v>
      </c>
      <c r="D5" s="1">
        <v>-43.0</v>
      </c>
      <c r="E5" s="1">
        <v>-89.0</v>
      </c>
      <c r="F5" s="1">
        <v>-112.0</v>
      </c>
      <c r="G5" s="1">
        <v>-99.0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0.0</v>
      </c>
      <c r="C6" s="1">
        <v>-2.0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0.0</v>
      </c>
      <c r="C7" s="1">
        <v>1.0</v>
      </c>
      <c r="D7" s="1">
        <v>1.0</v>
      </c>
      <c r="E7" s="1">
        <v>2.0</v>
      </c>
      <c r="F7" s="1">
        <v>7.0</v>
      </c>
      <c r="G7" s="1">
        <v>24.0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0.0</v>
      </c>
      <c r="C8" s="1">
        <v>-1.0</v>
      </c>
      <c r="D8" s="1">
        <v>1.0</v>
      </c>
      <c r="E8" s="1">
        <v>2.0</v>
      </c>
      <c r="F8" s="1">
        <v>7.0</v>
      </c>
      <c r="G8" s="1">
        <v>24.0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0.0</v>
      </c>
      <c r="C9" s="1">
        <v>-13.0</v>
      </c>
      <c r="D9" s="1">
        <v>-27.0</v>
      </c>
      <c r="E9" s="1">
        <v>3.0</v>
      </c>
      <c r="F9" s="1">
        <v>9.0</v>
      </c>
      <c r="G9" s="1">
        <v>-45.0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-99.0</v>
      </c>
      <c r="C10" s="1">
        <v>-33.0</v>
      </c>
      <c r="D10" s="1">
        <v>-41.0</v>
      </c>
      <c r="E10" s="1">
        <v>-82.0</v>
      </c>
      <c r="F10" s="1">
        <v>-95.0</v>
      </c>
      <c r="G10" s="1">
        <v>-75.0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0.0</v>
      </c>
      <c r="C11" s="1">
        <v>0.0</v>
      </c>
      <c r="D11" s="1">
        <v>0.0</v>
      </c>
      <c r="E11" s="1">
        <v>0.0</v>
      </c>
      <c r="F11" s="1">
        <v>-7.0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0.0</v>
      </c>
      <c r="C12" s="1">
        <v>5.0</v>
      </c>
      <c r="D12" s="1">
        <v>21.0</v>
      </c>
      <c r="E12" s="1">
        <v>-8.0</v>
      </c>
      <c r="F12" s="1">
        <v>-1.0</v>
      </c>
      <c r="G12" s="1">
        <v>-13.0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0.0</v>
      </c>
      <c r="C13" s="1">
        <v>0.0</v>
      </c>
      <c r="D13" s="1">
        <v>0.0</v>
      </c>
      <c r="E13" s="1">
        <v>-3.0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-99.0</v>
      </c>
      <c r="C14" s="1">
        <v>-33.0</v>
      </c>
      <c r="D14" s="1">
        <v>-41.0</v>
      </c>
      <c r="E14" s="1">
        <v>-86.0</v>
      </c>
      <c r="F14" s="1">
        <v>-104.0</v>
      </c>
      <c r="G14" s="1">
        <v>-75.0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-99.0</v>
      </c>
      <c r="C15" s="1">
        <v>-33.0</v>
      </c>
      <c r="D15" s="1">
        <v>-41.0</v>
      </c>
      <c r="E15" s="1">
        <v>-86.0</v>
      </c>
      <c r="F15" s="1">
        <v>-104.0</v>
      </c>
      <c r="G15" s="1">
        <v>-75.0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-99.0</v>
      </c>
      <c r="C16" s="1">
        <v>-33.0</v>
      </c>
      <c r="D16" s="1">
        <v>-41.0</v>
      </c>
      <c r="E16" s="1">
        <v>-86.0</v>
      </c>
      <c r="F16" s="1">
        <v>-104.0</v>
      </c>
      <c r="G16" s="1">
        <v>-75.0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-99.0</v>
      </c>
      <c r="C17" s="1">
        <v>-33.0</v>
      </c>
      <c r="D17" s="1">
        <v>-41.0</v>
      </c>
      <c r="E17" s="1">
        <v>-86.0</v>
      </c>
      <c r="F17" s="1">
        <v>-104.0</v>
      </c>
      <c r="G17" s="1">
        <v>-75.0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0.0</v>
      </c>
      <c r="C18" s="1">
        <v>0.0</v>
      </c>
      <c r="D18" s="1">
        <v>22.0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>
        <v>-99.0</v>
      </c>
      <c r="C19" s="1">
        <v>-33.0</v>
      </c>
      <c r="D19" s="1">
        <v>-64.0</v>
      </c>
      <c r="E19" s="1">
        <v>-86.0</v>
      </c>
      <c r="F19" s="1">
        <v>-104.0</v>
      </c>
      <c r="G19" s="1">
        <v>-75.0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>
        <v>-99.0</v>
      </c>
      <c r="C20" s="1">
        <v>-33.0</v>
      </c>
      <c r="D20" s="1">
        <v>-64.0</v>
      </c>
      <c r="E20" s="1">
        <v>-86.0</v>
      </c>
      <c r="F20" s="1">
        <v>-104.0</v>
      </c>
      <c r="G20" s="1">
        <v>-75.0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 t="s">
        <v>90</v>
      </c>
      <c r="C22" s="1" t="s">
        <v>125</v>
      </c>
      <c r="D22" s="1" t="s">
        <v>125</v>
      </c>
      <c r="E22" s="1" t="s">
        <v>126</v>
      </c>
      <c r="F22" s="1" t="s">
        <v>127</v>
      </c>
      <c r="G22" s="1" t="s">
        <v>128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 t="s">
        <v>90</v>
      </c>
      <c r="C23" s="1" t="s">
        <v>125</v>
      </c>
      <c r="D23" s="1" t="s">
        <v>125</v>
      </c>
      <c r="E23" s="1" t="s">
        <v>126</v>
      </c>
      <c r="F23" s="1" t="s">
        <v>127</v>
      </c>
      <c r="G23" s="1" t="s">
        <v>128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>
        <v>80.0</v>
      </c>
      <c r="C24" s="1">
        <v>207.0</v>
      </c>
      <c r="D24" s="1">
        <v>413.0</v>
      </c>
      <c r="E24" s="1">
        <v>198.0</v>
      </c>
      <c r="F24" s="1">
        <v>217.0</v>
      </c>
      <c r="G24" s="1">
        <v>219.0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 t="s">
        <v>90</v>
      </c>
      <c r="C25" s="1" t="s">
        <v>125</v>
      </c>
      <c r="D25" s="1" t="s">
        <v>125</v>
      </c>
      <c r="E25" s="1" t="s">
        <v>126</v>
      </c>
      <c r="F25" s="1" t="s">
        <v>127</v>
      </c>
      <c r="G25" s="1" t="s">
        <v>128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 t="s">
        <v>90</v>
      </c>
      <c r="C26" s="1" t="s">
        <v>125</v>
      </c>
      <c r="D26" s="1" t="s">
        <v>125</v>
      </c>
      <c r="E26" s="1" t="s">
        <v>126</v>
      </c>
      <c r="F26" s="1" t="s">
        <v>127</v>
      </c>
      <c r="G26" s="1" t="s">
        <v>128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>
        <v>80.0</v>
      </c>
      <c r="C27" s="1">
        <v>207.0</v>
      </c>
      <c r="D27" s="1">
        <v>413.0</v>
      </c>
      <c r="E27" s="1">
        <v>198.0</v>
      </c>
      <c r="F27" s="1">
        <v>217.0</v>
      </c>
      <c r="G27" s="1">
        <v>219.0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 t="s">
        <v>90</v>
      </c>
      <c r="C28" s="1" t="s">
        <v>135</v>
      </c>
      <c r="D28" s="1" t="s">
        <v>91</v>
      </c>
      <c r="E28" s="1" t="s">
        <v>136</v>
      </c>
      <c r="F28" s="1" t="s">
        <v>137</v>
      </c>
      <c r="G28" s="1" t="s">
        <v>138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139</v>
      </c>
      <c r="B29" s="1" t="s">
        <v>90</v>
      </c>
      <c r="C29" s="1" t="s">
        <v>135</v>
      </c>
      <c r="D29" s="1" t="s">
        <v>91</v>
      </c>
      <c r="E29" s="1" t="s">
        <v>136</v>
      </c>
      <c r="F29" s="1" t="s">
        <v>137</v>
      </c>
      <c r="G29" s="1" t="s">
        <v>138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140</v>
      </c>
      <c r="B31" s="1">
        <v>0.0</v>
      </c>
      <c r="C31" s="1">
        <v>-32.0</v>
      </c>
      <c r="D31" s="1">
        <v>-43.0</v>
      </c>
      <c r="E31" s="1">
        <v>-89.0</v>
      </c>
      <c r="F31" s="1">
        <v>-112.0</v>
      </c>
      <c r="G31" s="1">
        <v>-99.0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141</v>
      </c>
      <c r="B32" s="1">
        <v>-99.0</v>
      </c>
      <c r="C32" s="1">
        <v>-32.0</v>
      </c>
      <c r="D32" s="1">
        <v>-43.0</v>
      </c>
      <c r="E32" s="1">
        <v>-89.0</v>
      </c>
      <c r="F32" s="1">
        <v>-112.0</v>
      </c>
      <c r="G32" s="1">
        <v>-99.0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142</v>
      </c>
      <c r="B33" s="1">
        <v>-99.0</v>
      </c>
      <c r="C33" s="1">
        <v>-32.0</v>
      </c>
      <c r="D33" s="1">
        <v>-43.0</v>
      </c>
      <c r="E33" s="1">
        <v>-89.0</v>
      </c>
      <c r="F33" s="1">
        <v>-112.0</v>
      </c>
      <c r="G33" s="1">
        <v>-99.0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143</v>
      </c>
      <c r="B34" s="1">
        <v>0.0</v>
      </c>
      <c r="C34" s="1">
        <v>-31.0</v>
      </c>
      <c r="D34" s="1">
        <v>-42.0</v>
      </c>
      <c r="E34" s="1">
        <v>-88.0</v>
      </c>
      <c r="F34" s="1">
        <v>-111.0</v>
      </c>
      <c r="G34" s="1">
        <v>-97.0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144</v>
      </c>
      <c r="B35" s="1">
        <v>-62.0</v>
      </c>
      <c r="C35" s="1">
        <v>-21.0</v>
      </c>
      <c r="D35" s="1">
        <v>-26.0</v>
      </c>
      <c r="E35" s="1">
        <v>-51.0</v>
      </c>
      <c r="F35" s="1">
        <v>-59.0</v>
      </c>
      <c r="G35" s="1">
        <v>-47.0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146</v>
      </c>
      <c r="B37" s="1">
        <v>50.0</v>
      </c>
      <c r="C37" s="1">
        <v>6.0</v>
      </c>
      <c r="D37" s="1">
        <v>9.0</v>
      </c>
      <c r="E37" s="1">
        <v>22.0</v>
      </c>
      <c r="F37" s="1">
        <v>30.0</v>
      </c>
      <c r="G37" s="1">
        <v>26.0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147</v>
      </c>
      <c r="B38" s="1">
        <v>48.0</v>
      </c>
      <c r="C38" s="1">
        <v>25.0</v>
      </c>
      <c r="D38" s="1">
        <v>32.0</v>
      </c>
      <c r="E38" s="1">
        <v>69.0</v>
      </c>
      <c r="F38" s="1">
        <v>87.0</v>
      </c>
      <c r="G38" s="1">
        <v>71.0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148</v>
      </c>
      <c r="B39" s="1">
        <v>0.0</v>
      </c>
      <c r="C39" s="1">
        <v>40.0</v>
      </c>
      <c r="D39" s="1">
        <v>1.0</v>
      </c>
      <c r="E39" s="1">
        <v>1.0</v>
      </c>
      <c r="F39" s="1">
        <v>1.0</v>
      </c>
      <c r="G39" s="1">
        <v>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149</v>
      </c>
      <c r="B40" s="1">
        <v>0.0</v>
      </c>
      <c r="C40" s="1">
        <v>0.0</v>
      </c>
      <c r="D40" s="1">
        <v>1.0</v>
      </c>
      <c r="E40" s="1">
        <v>5.0</v>
      </c>
      <c r="F40" s="1">
        <v>6.0</v>
      </c>
      <c r="G40" s="1">
        <v>8.0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150</v>
      </c>
      <c r="B41" s="1">
        <v>0.0</v>
      </c>
      <c r="C41" s="1">
        <v>0.0</v>
      </c>
      <c r="D41" s="1">
        <v>69.0</v>
      </c>
      <c r="E41" s="1">
        <v>4.0</v>
      </c>
      <c r="F41" s="1">
        <v>9.0</v>
      </c>
      <c r="G41" s="1">
        <v>10.0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151</v>
      </c>
      <c r="B42" s="1">
        <v>0.0</v>
      </c>
      <c r="C42" s="1">
        <v>0.0</v>
      </c>
      <c r="D42" s="1">
        <v>2.0</v>
      </c>
      <c r="E42" s="1">
        <v>9.0</v>
      </c>
      <c r="F42" s="1">
        <v>16.0</v>
      </c>
      <c r="G42" s="1">
        <v>19.0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0.0</v>
      </c>
      <c r="C3" s="1" t="s">
        <v>154</v>
      </c>
      <c r="D3" s="1" t="s">
        <v>155</v>
      </c>
      <c r="E3" s="1" t="s">
        <v>156</v>
      </c>
      <c r="F3" s="1" t="s">
        <v>157</v>
      </c>
      <c r="G3" s="1" t="s">
        <v>158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159</v>
      </c>
      <c r="B4" s="1">
        <v>0.0</v>
      </c>
      <c r="C4" s="1" t="s">
        <v>160</v>
      </c>
      <c r="D4" s="1" t="s">
        <v>161</v>
      </c>
      <c r="E4" s="1" t="s">
        <v>162</v>
      </c>
      <c r="F4" s="1" t="s">
        <v>163</v>
      </c>
      <c r="G4" s="1" t="s">
        <v>164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>
        <v>0.0</v>
      </c>
      <c r="C5" s="1" t="s">
        <v>166</v>
      </c>
      <c r="D5" s="1" t="s">
        <v>167</v>
      </c>
      <c r="E5" s="1" t="s">
        <v>168</v>
      </c>
      <c r="F5" s="1" t="s">
        <v>169</v>
      </c>
      <c r="G5" s="1" t="s">
        <v>170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171</v>
      </c>
      <c r="B6" s="1">
        <v>0.0</v>
      </c>
      <c r="C6" s="1" t="s">
        <v>172</v>
      </c>
      <c r="D6" s="1" t="s">
        <v>173</v>
      </c>
      <c r="E6" s="1" t="s">
        <v>168</v>
      </c>
      <c r="F6" s="1" t="s">
        <v>169</v>
      </c>
      <c r="G6" s="1" t="s">
        <v>170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175</v>
      </c>
      <c r="B8" s="1" t="s">
        <v>176</v>
      </c>
      <c r="C8" s="1" t="s">
        <v>177</v>
      </c>
      <c r="D8" s="1" t="s">
        <v>178</v>
      </c>
      <c r="E8" s="1" t="s">
        <v>179</v>
      </c>
      <c r="F8" s="1" t="s">
        <v>180</v>
      </c>
      <c r="G8" s="1" t="s">
        <v>181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182</v>
      </c>
      <c r="B9" s="1" t="s">
        <v>183</v>
      </c>
      <c r="C9" s="1" t="s">
        <v>184</v>
      </c>
      <c r="D9" s="1" t="s">
        <v>185</v>
      </c>
      <c r="E9" s="1" t="s">
        <v>186</v>
      </c>
      <c r="F9" s="1" t="s">
        <v>187</v>
      </c>
      <c r="G9" s="1">
        <v>44.0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188</v>
      </c>
      <c r="B10" s="1" t="s">
        <v>189</v>
      </c>
      <c r="C10" s="1" t="s">
        <v>190</v>
      </c>
      <c r="D10" s="1" t="s">
        <v>191</v>
      </c>
      <c r="E10" s="1" t="s">
        <v>192</v>
      </c>
      <c r="F10" s="1" t="s">
        <v>193</v>
      </c>
      <c r="G10" s="1" t="s">
        <v>194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196</v>
      </c>
      <c r="B12" s="1" t="s">
        <v>197</v>
      </c>
      <c r="C12" s="1">
        <v>0.0</v>
      </c>
      <c r="D12" s="1">
        <v>0.0</v>
      </c>
      <c r="E12" s="1" t="s">
        <v>198</v>
      </c>
      <c r="F12" s="1" t="s">
        <v>199</v>
      </c>
      <c r="G12" s="1" t="s">
        <v>200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201</v>
      </c>
      <c r="B13" s="1" t="s">
        <v>202</v>
      </c>
      <c r="C13" s="1">
        <v>0.0</v>
      </c>
      <c r="D13" s="1">
        <v>0.0</v>
      </c>
      <c r="E13" s="1" t="s">
        <v>198</v>
      </c>
      <c r="F13" s="1" t="s">
        <v>199</v>
      </c>
      <c r="G13" s="1" t="s">
        <v>200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203</v>
      </c>
      <c r="B14" s="1">
        <v>0.0</v>
      </c>
      <c r="C14" s="1">
        <v>0.0</v>
      </c>
      <c r="D14" s="1">
        <v>0.0</v>
      </c>
      <c r="E14" s="1" t="s">
        <v>204</v>
      </c>
      <c r="F14" s="1" t="s">
        <v>205</v>
      </c>
      <c r="G14" s="1" t="s">
        <v>206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207</v>
      </c>
      <c r="B15" s="1">
        <v>0.0</v>
      </c>
      <c r="C15" s="1">
        <v>0.0</v>
      </c>
      <c r="D15" s="1">
        <v>0.0</v>
      </c>
      <c r="E15" s="1" t="s">
        <v>204</v>
      </c>
      <c r="F15" s="1" t="s">
        <v>208</v>
      </c>
      <c r="G15" s="1" t="s">
        <v>209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210</v>
      </c>
      <c r="B16" s="1" t="s">
        <v>211</v>
      </c>
      <c r="C16" s="1" t="s">
        <v>212</v>
      </c>
      <c r="D16" s="1" t="s">
        <v>213</v>
      </c>
      <c r="E16" s="1" t="s">
        <v>214</v>
      </c>
      <c r="F16" s="1" t="s">
        <v>215</v>
      </c>
      <c r="G16" s="1" t="s">
        <v>216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217</v>
      </c>
      <c r="B17" s="1">
        <v>0.0</v>
      </c>
      <c r="C17" s="1" t="s">
        <v>218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219</v>
      </c>
      <c r="B18" s="1">
        <v>0.0</v>
      </c>
      <c r="C18" s="1" t="s">
        <v>220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221</v>
      </c>
      <c r="B19" s="1">
        <v>0.0</v>
      </c>
      <c r="C19" s="1" t="s">
        <v>222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223</v>
      </c>
      <c r="B20" s="1">
        <v>0.0</v>
      </c>
      <c r="C20" s="1">
        <v>0.0</v>
      </c>
      <c r="D20" s="1">
        <v>0.0</v>
      </c>
      <c r="E20" s="1" t="s">
        <v>224</v>
      </c>
      <c r="F20" s="1" t="s">
        <v>225</v>
      </c>
      <c r="G20" s="1" t="s">
        <v>225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226</v>
      </c>
      <c r="B21" s="1">
        <v>0.0</v>
      </c>
      <c r="C21" s="1" t="s">
        <v>227</v>
      </c>
      <c r="D21" s="1" t="s">
        <v>228</v>
      </c>
      <c r="E21" s="1" t="s">
        <v>229</v>
      </c>
      <c r="F21" s="1" t="s">
        <v>230</v>
      </c>
      <c r="G21" s="1" t="s">
        <v>231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232</v>
      </c>
      <c r="B22" s="1">
        <v>0.0</v>
      </c>
      <c r="C22" s="1">
        <v>0.0</v>
      </c>
      <c r="D22" s="1">
        <v>0.0</v>
      </c>
      <c r="E22" s="1" t="s">
        <v>224</v>
      </c>
      <c r="F22" s="1" t="s">
        <v>225</v>
      </c>
      <c r="G22" s="1" t="s">
        <v>225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233</v>
      </c>
      <c r="B23" s="1">
        <v>0.0</v>
      </c>
      <c r="C23" s="1" t="s">
        <v>234</v>
      </c>
      <c r="D23" s="1" t="s">
        <v>235</v>
      </c>
      <c r="E23" s="1" t="s">
        <v>236</v>
      </c>
      <c r="F23" s="1" t="s">
        <v>237</v>
      </c>
      <c r="G23" s="1" t="s">
        <v>231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239</v>
      </c>
      <c r="B25" s="1">
        <v>0.0</v>
      </c>
      <c r="C25" s="1">
        <v>0.0</v>
      </c>
      <c r="D25" s="1" t="s">
        <v>240</v>
      </c>
      <c r="E25" s="1" t="s">
        <v>241</v>
      </c>
      <c r="F25" s="1" t="s">
        <v>242</v>
      </c>
      <c r="G25" s="1" t="s">
        <v>243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244</v>
      </c>
      <c r="B26" s="1">
        <v>0.0</v>
      </c>
      <c r="C26" s="1">
        <v>0.0</v>
      </c>
      <c r="D26" s="1" t="s">
        <v>245</v>
      </c>
      <c r="E26" s="1" t="s">
        <v>246</v>
      </c>
      <c r="F26" s="1" t="s">
        <v>247</v>
      </c>
      <c r="G26" s="1" t="s">
        <v>248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249</v>
      </c>
      <c r="B27" s="1">
        <v>0.0</v>
      </c>
      <c r="C27" s="1">
        <v>0.0</v>
      </c>
      <c r="D27" s="1" t="s">
        <v>245</v>
      </c>
      <c r="E27" s="1" t="s">
        <v>246</v>
      </c>
      <c r="F27" s="1" t="s">
        <v>247</v>
      </c>
      <c r="G27" s="1" t="s">
        <v>248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250</v>
      </c>
      <c r="B28" s="1">
        <v>0.0</v>
      </c>
      <c r="C28" s="1">
        <v>0.0</v>
      </c>
      <c r="D28" s="1" t="s">
        <v>251</v>
      </c>
      <c r="E28" s="1" t="s">
        <v>252</v>
      </c>
      <c r="F28" s="1" t="s">
        <v>253</v>
      </c>
      <c r="G28" s="1" t="s">
        <v>254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255</v>
      </c>
      <c r="B29" s="1">
        <v>0.0</v>
      </c>
      <c r="C29" s="1">
        <v>0.0</v>
      </c>
      <c r="D29" s="1" t="s">
        <v>251</v>
      </c>
      <c r="E29" s="1" t="s">
        <v>252</v>
      </c>
      <c r="F29" s="1" t="s">
        <v>253</v>
      </c>
      <c r="G29" s="1" t="s">
        <v>254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256</v>
      </c>
      <c r="B30" s="1">
        <v>0.0</v>
      </c>
      <c r="C30" s="1">
        <v>0.0</v>
      </c>
      <c r="D30" s="1" t="s">
        <v>257</v>
      </c>
      <c r="E30" s="1" t="s">
        <v>258</v>
      </c>
      <c r="F30" s="1" t="s">
        <v>259</v>
      </c>
      <c r="G30" s="1" t="s">
        <v>260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261</v>
      </c>
      <c r="B31" s="1">
        <v>0.0</v>
      </c>
      <c r="C31" s="1">
        <v>0.0</v>
      </c>
      <c r="D31" s="1" t="s">
        <v>262</v>
      </c>
      <c r="E31" s="1" t="s">
        <v>263</v>
      </c>
      <c r="F31" s="1" t="s">
        <v>264</v>
      </c>
      <c r="G31" s="1" t="s">
        <v>265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266</v>
      </c>
      <c r="B32" s="1">
        <v>0.0</v>
      </c>
      <c r="C32" s="1">
        <v>0.0</v>
      </c>
      <c r="D32" s="1" t="s">
        <v>267</v>
      </c>
      <c r="E32" s="1" t="s">
        <v>268</v>
      </c>
      <c r="F32" s="1" t="s">
        <v>269</v>
      </c>
      <c r="G32" s="1" t="s">
        <v>270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271</v>
      </c>
      <c r="B33" s="1">
        <v>0.0</v>
      </c>
      <c r="C33" s="1">
        <v>7.0</v>
      </c>
      <c r="D33" s="1" t="s">
        <v>272</v>
      </c>
      <c r="E33" s="1" t="s">
        <v>273</v>
      </c>
      <c r="F33" s="1" t="s">
        <v>274</v>
      </c>
      <c r="G33" s="1" t="s">
        <v>275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276</v>
      </c>
      <c r="B34" s="1">
        <v>0.0</v>
      </c>
      <c r="C34" s="1">
        <v>0.0</v>
      </c>
      <c r="D34" s="1" t="s">
        <v>277</v>
      </c>
      <c r="E34" s="1" t="s">
        <v>278</v>
      </c>
      <c r="F34" s="1" t="s">
        <v>279</v>
      </c>
      <c r="G34" s="1" t="s">
        <v>190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280</v>
      </c>
      <c r="B35" s="1">
        <v>0.0</v>
      </c>
      <c r="C35" s="1">
        <v>0.0</v>
      </c>
      <c r="D35" s="1" t="s">
        <v>277</v>
      </c>
      <c r="E35" s="1" t="s">
        <v>278</v>
      </c>
      <c r="F35" s="1" t="s">
        <v>279</v>
      </c>
      <c r="G35" s="1" t="s">
        <v>190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281</v>
      </c>
      <c r="B36" s="1">
        <v>0.0</v>
      </c>
      <c r="C36" s="1">
        <v>0.0</v>
      </c>
      <c r="D36" s="1" t="s">
        <v>282</v>
      </c>
      <c r="E36" s="1" t="s">
        <v>283</v>
      </c>
      <c r="F36" s="1" t="s">
        <v>284</v>
      </c>
      <c r="G36" s="1" t="s">
        <v>285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286</v>
      </c>
      <c r="B37" s="1">
        <v>0.0</v>
      </c>
      <c r="C37" s="1">
        <v>0.0</v>
      </c>
      <c r="D37" s="1">
        <v>-78.0</v>
      </c>
      <c r="E37" s="1" t="s">
        <v>287</v>
      </c>
      <c r="F37" s="1" t="s">
        <v>288</v>
      </c>
      <c r="G37" s="1" t="s">
        <v>289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290</v>
      </c>
      <c r="B38" s="1">
        <v>0.0</v>
      </c>
      <c r="C38" s="1">
        <v>0.0</v>
      </c>
      <c r="D38" s="1" t="s">
        <v>291</v>
      </c>
      <c r="E38" s="1" t="s">
        <v>292</v>
      </c>
      <c r="F38" s="1" t="s">
        <v>293</v>
      </c>
      <c r="G38" s="1" t="s">
        <v>294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295</v>
      </c>
      <c r="B39" s="1">
        <v>0.0</v>
      </c>
      <c r="C39" s="1">
        <v>0.0</v>
      </c>
      <c r="D39" s="1" t="s">
        <v>296</v>
      </c>
      <c r="E39" s="1" t="s">
        <v>292</v>
      </c>
      <c r="F39" s="1" t="s">
        <v>293</v>
      </c>
      <c r="G39" s="1" t="s">
        <v>294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298</v>
      </c>
      <c r="B41" s="1">
        <v>0.0</v>
      </c>
      <c r="C41" s="1">
        <v>0.0</v>
      </c>
      <c r="D41" s="1">
        <v>0.0</v>
      </c>
      <c r="E41" s="1" t="s">
        <v>299</v>
      </c>
      <c r="F41" s="1" t="s">
        <v>300</v>
      </c>
      <c r="G41" s="1" t="s">
        <v>301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302</v>
      </c>
      <c r="B42" s="1">
        <v>0.0</v>
      </c>
      <c r="C42" s="1">
        <v>0.0</v>
      </c>
      <c r="D42" s="1" t="s">
        <v>303</v>
      </c>
      <c r="E42" s="1" t="s">
        <v>304</v>
      </c>
      <c r="F42" s="1" t="s">
        <v>305</v>
      </c>
      <c r="G42" s="1" t="s">
        <v>306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307</v>
      </c>
      <c r="B43" s="1">
        <v>0.0</v>
      </c>
      <c r="C43" s="1">
        <v>0.0</v>
      </c>
      <c r="D43" s="1" t="s">
        <v>303</v>
      </c>
      <c r="E43" s="1" t="s">
        <v>304</v>
      </c>
      <c r="F43" s="1" t="s">
        <v>305</v>
      </c>
      <c r="G43" s="1" t="s">
        <v>306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308</v>
      </c>
      <c r="B44" s="1">
        <v>0.0</v>
      </c>
      <c r="C44" s="1">
        <v>0.0</v>
      </c>
      <c r="D44" s="1" t="s">
        <v>309</v>
      </c>
      <c r="E44" s="1" t="s">
        <v>310</v>
      </c>
      <c r="F44" s="1" t="s">
        <v>311</v>
      </c>
      <c r="G44" s="1" t="s">
        <v>312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313</v>
      </c>
      <c r="B45" s="1">
        <v>0.0</v>
      </c>
      <c r="C45" s="1">
        <v>0.0</v>
      </c>
      <c r="D45" s="1" t="s">
        <v>309</v>
      </c>
      <c r="E45" s="1" t="s">
        <v>310</v>
      </c>
      <c r="F45" s="1" t="s">
        <v>311</v>
      </c>
      <c r="G45" s="1" t="s">
        <v>312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314</v>
      </c>
      <c r="B46" s="1">
        <v>0.0</v>
      </c>
      <c r="C46" s="1">
        <v>0.0</v>
      </c>
      <c r="D46" s="1" t="s">
        <v>315</v>
      </c>
      <c r="E46" s="1" t="s">
        <v>316</v>
      </c>
      <c r="F46" s="1" t="s">
        <v>317</v>
      </c>
      <c r="G46" s="1" t="s">
        <v>318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319</v>
      </c>
      <c r="B47" s="1">
        <v>0.0</v>
      </c>
      <c r="C47" s="1">
        <v>0.0</v>
      </c>
      <c r="D47" s="1" t="s">
        <v>320</v>
      </c>
      <c r="E47" s="1" t="s">
        <v>321</v>
      </c>
      <c r="F47" s="1" t="s">
        <v>322</v>
      </c>
      <c r="G47" s="1" t="s">
        <v>323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324</v>
      </c>
      <c r="B48" s="1">
        <v>0.0</v>
      </c>
      <c r="C48" s="1">
        <v>0.0</v>
      </c>
      <c r="D48" s="1">
        <v>0.0</v>
      </c>
      <c r="E48" s="1" t="s">
        <v>325</v>
      </c>
      <c r="F48" s="1" t="s">
        <v>326</v>
      </c>
      <c r="G48" s="1" t="s">
        <v>327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328</v>
      </c>
      <c r="B49" s="1">
        <v>0.0</v>
      </c>
      <c r="C49" s="1">
        <v>0.0</v>
      </c>
      <c r="D49" s="1">
        <v>0.0</v>
      </c>
      <c r="E49" s="1" t="s">
        <v>329</v>
      </c>
      <c r="F49" s="1" t="s">
        <v>330</v>
      </c>
      <c r="G49" s="1" t="s">
        <v>331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332</v>
      </c>
      <c r="B50" s="1">
        <v>0.0</v>
      </c>
      <c r="C50" s="1">
        <v>0.0</v>
      </c>
      <c r="D50" s="1" t="s">
        <v>333</v>
      </c>
      <c r="E50" s="1" t="s">
        <v>334</v>
      </c>
      <c r="F50" s="1" t="s">
        <v>335</v>
      </c>
      <c r="G50" s="1" t="s">
        <v>336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337</v>
      </c>
      <c r="B51" s="1">
        <v>0.0</v>
      </c>
      <c r="C51" s="1">
        <v>0.0</v>
      </c>
      <c r="D51" s="1" t="s">
        <v>333</v>
      </c>
      <c r="E51" s="1" t="s">
        <v>334</v>
      </c>
      <c r="F51" s="1" t="s">
        <v>335</v>
      </c>
      <c r="G51" s="1" t="s">
        <v>336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338</v>
      </c>
      <c r="B52" s="1">
        <v>0.0</v>
      </c>
      <c r="C52" s="1">
        <v>0.0</v>
      </c>
      <c r="D52" s="1" t="s">
        <v>339</v>
      </c>
      <c r="E52" s="1" t="s">
        <v>340</v>
      </c>
      <c r="F52" s="1" t="s">
        <v>341</v>
      </c>
      <c r="G52" s="1" t="s">
        <v>342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343</v>
      </c>
      <c r="B53" s="1">
        <v>0.0</v>
      </c>
      <c r="C53" s="1">
        <v>0.0</v>
      </c>
      <c r="D53" s="1">
        <v>0.0</v>
      </c>
      <c r="E53" s="1" t="s">
        <v>344</v>
      </c>
      <c r="F53" s="1" t="s">
        <v>345</v>
      </c>
      <c r="G53" s="1" t="s">
        <v>346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347</v>
      </c>
      <c r="B54" s="1">
        <v>0.0</v>
      </c>
      <c r="C54" s="1">
        <v>0.0</v>
      </c>
      <c r="D54" s="1">
        <v>0.0</v>
      </c>
      <c r="E54" s="1" t="s">
        <v>348</v>
      </c>
      <c r="F54" s="1" t="s">
        <v>349</v>
      </c>
      <c r="G54" s="1" t="s">
        <v>350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351</v>
      </c>
      <c r="B55" s="1">
        <v>0.0</v>
      </c>
      <c r="C55" s="1">
        <v>0.0</v>
      </c>
      <c r="D55" s="1">
        <v>0.0</v>
      </c>
      <c r="E55" s="1" t="s">
        <v>352</v>
      </c>
      <c r="F55" s="1" t="s">
        <v>349</v>
      </c>
      <c r="G55" s="1" t="s">
        <v>350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353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354</v>
      </c>
      <c r="B57" s="1">
        <v>0.0</v>
      </c>
      <c r="C57" s="1">
        <v>0.0</v>
      </c>
      <c r="D57" s="1">
        <v>0.0</v>
      </c>
      <c r="E57" s="1">
        <v>0.0</v>
      </c>
      <c r="F57" s="1" t="s">
        <v>355</v>
      </c>
      <c r="G57" s="1" t="s">
        <v>356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357</v>
      </c>
      <c r="B58" s="1">
        <v>0.0</v>
      </c>
      <c r="C58" s="1">
        <v>0.0</v>
      </c>
      <c r="D58" s="1">
        <v>0.0</v>
      </c>
      <c r="E58" s="1" t="s">
        <v>358</v>
      </c>
      <c r="F58" s="1" t="s">
        <v>359</v>
      </c>
      <c r="G58" s="1" t="s">
        <v>360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361</v>
      </c>
      <c r="B59" s="1">
        <v>0.0</v>
      </c>
      <c r="C59" s="1">
        <v>0.0</v>
      </c>
      <c r="D59" s="1">
        <v>0.0</v>
      </c>
      <c r="E59" s="1" t="s">
        <v>358</v>
      </c>
      <c r="F59" s="1" t="s">
        <v>359</v>
      </c>
      <c r="G59" s="1" t="s">
        <v>360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362</v>
      </c>
      <c r="B60" s="1">
        <v>0.0</v>
      </c>
      <c r="C60" s="1">
        <v>0.0</v>
      </c>
      <c r="D60" s="1">
        <v>0.0</v>
      </c>
      <c r="E60" s="1" t="s">
        <v>363</v>
      </c>
      <c r="F60" s="1" t="s">
        <v>364</v>
      </c>
      <c r="G60" s="1" t="s">
        <v>365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366</v>
      </c>
      <c r="B61" s="1">
        <v>0.0</v>
      </c>
      <c r="C61" s="1">
        <v>0.0</v>
      </c>
      <c r="D61" s="1">
        <v>0.0</v>
      </c>
      <c r="E61" s="1" t="s">
        <v>363</v>
      </c>
      <c r="F61" s="1" t="s">
        <v>364</v>
      </c>
      <c r="G61" s="1" t="s">
        <v>365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367</v>
      </c>
      <c r="B62" s="1">
        <v>0.0</v>
      </c>
      <c r="C62" s="1">
        <v>0.0</v>
      </c>
      <c r="D62" s="1">
        <v>0.0</v>
      </c>
      <c r="E62" s="1" t="s">
        <v>368</v>
      </c>
      <c r="F62" s="1" t="s">
        <v>369</v>
      </c>
      <c r="G62" s="1" t="s">
        <v>370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371</v>
      </c>
      <c r="B63" s="1">
        <v>0.0</v>
      </c>
      <c r="C63" s="1">
        <v>0.0</v>
      </c>
      <c r="D63" s="1">
        <v>0.0</v>
      </c>
      <c r="E63" s="1" t="s">
        <v>372</v>
      </c>
      <c r="F63" s="1" t="s">
        <v>373</v>
      </c>
      <c r="G63" s="1" t="s">
        <v>374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375</v>
      </c>
      <c r="B64" s="1">
        <v>0.0</v>
      </c>
      <c r="C64" s="1">
        <v>0.0</v>
      </c>
      <c r="D64" s="1">
        <v>0.0</v>
      </c>
      <c r="E64" s="1">
        <v>0.0</v>
      </c>
      <c r="F64" s="1" t="s">
        <v>376</v>
      </c>
      <c r="G64" s="1" t="s">
        <v>377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378</v>
      </c>
      <c r="B65" s="1">
        <v>0.0</v>
      </c>
      <c r="C65" s="1">
        <v>0.0</v>
      </c>
      <c r="D65" s="1">
        <v>0.0</v>
      </c>
      <c r="E65" s="1">
        <v>0.0</v>
      </c>
      <c r="F65" s="1" t="s">
        <v>379</v>
      </c>
      <c r="G65" s="1" t="s">
        <v>380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381</v>
      </c>
      <c r="B66" s="1">
        <v>0.0</v>
      </c>
      <c r="C66" s="1">
        <v>0.0</v>
      </c>
      <c r="D66" s="1">
        <v>0.0</v>
      </c>
      <c r="E66" s="1" t="s">
        <v>382</v>
      </c>
      <c r="F66" s="1" t="s">
        <v>383</v>
      </c>
      <c r="G66" s="1" t="s">
        <v>384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385</v>
      </c>
      <c r="B67" s="1">
        <v>0.0</v>
      </c>
      <c r="C67" s="1">
        <v>0.0</v>
      </c>
      <c r="D67" s="1">
        <v>0.0</v>
      </c>
      <c r="E67" s="1" t="s">
        <v>382</v>
      </c>
      <c r="F67" s="1" t="s">
        <v>383</v>
      </c>
      <c r="G67" s="1" t="s">
        <v>384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386</v>
      </c>
      <c r="B68" s="1">
        <v>0.0</v>
      </c>
      <c r="C68" s="1">
        <v>0.0</v>
      </c>
      <c r="D68" s="1">
        <v>0.0</v>
      </c>
      <c r="E68" s="1" t="s">
        <v>387</v>
      </c>
      <c r="F68" s="1" t="s">
        <v>388</v>
      </c>
      <c r="G68" s="1" t="s">
        <v>389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390</v>
      </c>
      <c r="B69" s="1">
        <v>0.0</v>
      </c>
      <c r="C69" s="1">
        <v>0.0</v>
      </c>
      <c r="D69" s="1">
        <v>0.0</v>
      </c>
      <c r="E69" s="1">
        <v>0.0</v>
      </c>
      <c r="F69" s="1" t="s">
        <v>391</v>
      </c>
      <c r="G69" s="1" t="s">
        <v>392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393</v>
      </c>
      <c r="B70" s="1">
        <v>0.0</v>
      </c>
      <c r="C70" s="1">
        <v>0.0</v>
      </c>
      <c r="D70" s="1">
        <v>0.0</v>
      </c>
      <c r="E70" s="1">
        <v>0.0</v>
      </c>
      <c r="F70" s="1" t="s">
        <v>394</v>
      </c>
      <c r="G70" s="1" t="s">
        <v>395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396</v>
      </c>
      <c r="B71" s="1">
        <v>0.0</v>
      </c>
      <c r="C71" s="1">
        <v>0.0</v>
      </c>
      <c r="D71" s="1">
        <v>0.0</v>
      </c>
      <c r="E71" s="1">
        <v>0.0</v>
      </c>
      <c r="F71" s="1" t="s">
        <v>397</v>
      </c>
      <c r="G71" s="1" t="s">
        <v>395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398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399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400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401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400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402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403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404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403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405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406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407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408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409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410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411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412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413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412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414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415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 t="s">
        <v>416</v>
      </c>
      <c r="C1" s="1" t="s">
        <v>417</v>
      </c>
      <c r="D1" s="1" t="s">
        <v>418</v>
      </c>
      <c r="E1" s="1" t="s">
        <v>419</v>
      </c>
      <c r="F1" s="1" t="s">
        <v>420</v>
      </c>
      <c r="G1" s="1" t="s">
        <v>421</v>
      </c>
      <c r="H1" s="1" t="s">
        <v>422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423</v>
      </c>
      <c r="B2" s="1" t="s">
        <v>424</v>
      </c>
      <c r="C2" s="1" t="s">
        <v>425</v>
      </c>
      <c r="D2" s="1" t="s">
        <v>426</v>
      </c>
      <c r="E2" s="1" t="s">
        <v>427</v>
      </c>
      <c r="F2" s="1" t="s">
        <v>428</v>
      </c>
      <c r="G2" s="1" t="s">
        <v>428</v>
      </c>
      <c r="H2" s="1" t="s">
        <v>429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430</v>
      </c>
      <c r="B3" s="1" t="s">
        <v>429</v>
      </c>
      <c r="C3" s="1" t="s">
        <v>431</v>
      </c>
      <c r="D3" s="1" t="s">
        <v>432</v>
      </c>
      <c r="E3" s="1" t="s">
        <v>433</v>
      </c>
      <c r="F3" s="1" t="s">
        <v>434</v>
      </c>
      <c r="G3" s="1" t="s">
        <v>435</v>
      </c>
      <c r="H3" s="1" t="s">
        <v>429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436</v>
      </c>
      <c r="B4" s="1" t="s">
        <v>424</v>
      </c>
      <c r="C4" s="1" t="s">
        <v>425</v>
      </c>
      <c r="D4" s="1" t="s">
        <v>426</v>
      </c>
      <c r="E4" s="1" t="s">
        <v>427</v>
      </c>
      <c r="F4" s="1" t="s">
        <v>428</v>
      </c>
      <c r="G4" s="1" t="s">
        <v>428</v>
      </c>
      <c r="H4" s="1" t="s">
        <v>428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430</v>
      </c>
      <c r="B5" s="1" t="s">
        <v>429</v>
      </c>
      <c r="C5" s="1" t="s">
        <v>431</v>
      </c>
      <c r="D5" s="1" t="s">
        <v>432</v>
      </c>
      <c r="E5" s="1" t="s">
        <v>433</v>
      </c>
      <c r="F5" s="1" t="s">
        <v>434</v>
      </c>
      <c r="G5" s="1" t="s">
        <v>435</v>
      </c>
      <c r="H5" s="1" t="s">
        <v>435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437</v>
      </c>
      <c r="B6" s="1" t="s">
        <v>438</v>
      </c>
      <c r="C6" s="1" t="s">
        <v>439</v>
      </c>
      <c r="D6" s="1" t="s">
        <v>440</v>
      </c>
      <c r="E6" s="1" t="s">
        <v>441</v>
      </c>
      <c r="F6" s="1" t="s">
        <v>442</v>
      </c>
      <c r="G6" s="1" t="s">
        <v>443</v>
      </c>
      <c r="H6" s="1" t="s">
        <v>444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445</v>
      </c>
      <c r="B7" s="1" t="s">
        <v>429</v>
      </c>
      <c r="C7" s="1" t="s">
        <v>429</v>
      </c>
      <c r="D7" s="1" t="s">
        <v>429</v>
      </c>
      <c r="E7" s="1" t="s">
        <v>429</v>
      </c>
      <c r="F7" s="1" t="s">
        <v>429</v>
      </c>
      <c r="G7" s="1" t="s">
        <v>429</v>
      </c>
      <c r="H7" s="1" t="s">
        <v>429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446</v>
      </c>
      <c r="B8" s="1" t="s">
        <v>447</v>
      </c>
      <c r="C8" s="1" t="s">
        <v>448</v>
      </c>
      <c r="D8" s="1" t="s">
        <v>449</v>
      </c>
      <c r="E8" s="1" t="s">
        <v>450</v>
      </c>
      <c r="F8" s="1" t="s">
        <v>451</v>
      </c>
      <c r="G8" s="1" t="s">
        <v>452</v>
      </c>
      <c r="H8" s="1" t="s">
        <v>453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454</v>
      </c>
      <c r="B9" s="1" t="s">
        <v>429</v>
      </c>
      <c r="C9" s="1" t="s">
        <v>429</v>
      </c>
      <c r="D9" s="1" t="s">
        <v>429</v>
      </c>
      <c r="E9" s="1" t="s">
        <v>429</v>
      </c>
      <c r="F9" s="1" t="s">
        <v>455</v>
      </c>
      <c r="G9" s="1" t="s">
        <v>456</v>
      </c>
      <c r="H9" s="1" t="s">
        <v>457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458</v>
      </c>
      <c r="B10" s="1" t="s">
        <v>429</v>
      </c>
      <c r="C10" s="1" t="s">
        <v>429</v>
      </c>
      <c r="D10" s="1" t="s">
        <v>429</v>
      </c>
      <c r="E10" s="1" t="s">
        <v>429</v>
      </c>
      <c r="F10" s="1" t="s">
        <v>455</v>
      </c>
      <c r="G10" s="1" t="s">
        <v>456</v>
      </c>
      <c r="H10" s="1" t="s">
        <v>457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459</v>
      </c>
      <c r="B11" s="1" t="s">
        <v>429</v>
      </c>
      <c r="C11" s="1" t="s">
        <v>429</v>
      </c>
      <c r="D11" s="1" t="s">
        <v>429</v>
      </c>
      <c r="E11" s="1" t="s">
        <v>429</v>
      </c>
      <c r="F11" s="1" t="s">
        <v>429</v>
      </c>
      <c r="G11" s="1" t="s">
        <v>429</v>
      </c>
      <c r="H11" s="1" t="s">
        <v>429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460</v>
      </c>
      <c r="B12" s="1" t="s">
        <v>451</v>
      </c>
      <c r="C12" s="1" t="s">
        <v>451</v>
      </c>
      <c r="D12" s="1" t="s">
        <v>451</v>
      </c>
      <c r="E12" s="1" t="s">
        <v>451</v>
      </c>
      <c r="F12" s="1" t="s">
        <v>461</v>
      </c>
      <c r="G12" s="1" t="s">
        <v>462</v>
      </c>
      <c r="H12" s="1" t="s">
        <v>463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464</v>
      </c>
      <c r="B13" s="1" t="s">
        <v>429</v>
      </c>
      <c r="C13" s="1" t="s">
        <v>429</v>
      </c>
      <c r="D13" s="1" t="s">
        <v>429</v>
      </c>
      <c r="E13" s="1" t="s">
        <v>429</v>
      </c>
      <c r="F13" s="1" t="s">
        <v>429</v>
      </c>
      <c r="G13" s="1" t="s">
        <v>429</v>
      </c>
      <c r="H13" s="1" t="s">
        <v>429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465</v>
      </c>
      <c r="B14" s="1" t="s">
        <v>429</v>
      </c>
      <c r="C14" s="1" t="s">
        <v>429</v>
      </c>
      <c r="D14" s="1" t="s">
        <v>429</v>
      </c>
      <c r="E14" s="1" t="s">
        <v>429</v>
      </c>
      <c r="F14" s="1" t="s">
        <v>429</v>
      </c>
      <c r="G14" s="1" t="s">
        <v>429</v>
      </c>
      <c r="H14" s="1" t="s">
        <v>429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466</v>
      </c>
      <c r="B15" s="1" t="s">
        <v>429</v>
      </c>
      <c r="C15" s="1" t="s">
        <v>429</v>
      </c>
      <c r="D15" s="1" t="s">
        <v>429</v>
      </c>
      <c r="E15" s="1" t="s">
        <v>429</v>
      </c>
      <c r="F15" s="1" t="s">
        <v>429</v>
      </c>
      <c r="G15" s="1" t="s">
        <v>429</v>
      </c>
      <c r="H15" s="1" t="s">
        <v>429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467</v>
      </c>
      <c r="B16" s="1" t="s">
        <v>429</v>
      </c>
      <c r="C16" s="1" t="s">
        <v>429</v>
      </c>
      <c r="D16" s="1" t="s">
        <v>429</v>
      </c>
      <c r="E16" s="1" t="s">
        <v>429</v>
      </c>
      <c r="F16" s="1" t="s">
        <v>429</v>
      </c>
      <c r="G16" s="1" t="s">
        <v>429</v>
      </c>
      <c r="H16" s="1" t="s">
        <v>429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468</v>
      </c>
      <c r="B17" s="1" t="s">
        <v>469</v>
      </c>
      <c r="C17" s="1" t="s">
        <v>126</v>
      </c>
      <c r="D17" s="1" t="s">
        <v>127</v>
      </c>
      <c r="E17" s="1" t="s">
        <v>128</v>
      </c>
      <c r="F17" s="1" t="s">
        <v>470</v>
      </c>
      <c r="G17" s="1" t="s">
        <v>471</v>
      </c>
      <c r="H17" s="1" t="s">
        <v>472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473</v>
      </c>
      <c r="B18" s="1" t="s">
        <v>429</v>
      </c>
      <c r="C18" s="1" t="s">
        <v>429</v>
      </c>
      <c r="D18" s="1" t="s">
        <v>429</v>
      </c>
      <c r="E18" s="1" t="s">
        <v>429</v>
      </c>
      <c r="F18" s="1" t="s">
        <v>429</v>
      </c>
      <c r="G18" s="1" t="s">
        <v>429</v>
      </c>
      <c r="H18" s="1" t="s">
        <v>429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474</v>
      </c>
      <c r="B19" s="1" t="s">
        <v>429</v>
      </c>
      <c r="C19" s="1" t="s">
        <v>429</v>
      </c>
      <c r="D19" s="1" t="s">
        <v>429</v>
      </c>
      <c r="E19" s="1" t="s">
        <v>429</v>
      </c>
      <c r="F19" s="1" t="s">
        <v>475</v>
      </c>
      <c r="G19" s="1" t="s">
        <v>476</v>
      </c>
      <c r="H19" s="1" t="s">
        <v>477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 t="s">
        <v>429</v>
      </c>
      <c r="C20" s="1" t="s">
        <v>429</v>
      </c>
      <c r="D20" s="1" t="s">
        <v>429</v>
      </c>
      <c r="E20" s="1" t="s">
        <v>429</v>
      </c>
      <c r="F20" s="1" t="s">
        <v>429</v>
      </c>
      <c r="G20" s="1" t="s">
        <v>429</v>
      </c>
      <c r="H20" s="1" t="s">
        <v>429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478</v>
      </c>
      <c r="B21" s="1" t="s">
        <v>479</v>
      </c>
      <c r="C21" s="1" t="s">
        <v>480</v>
      </c>
      <c r="D21" s="1" t="s">
        <v>481</v>
      </c>
      <c r="E21" s="1" t="s">
        <v>482</v>
      </c>
      <c r="F21" s="1" t="s">
        <v>483</v>
      </c>
      <c r="G21" s="1" t="s">
        <v>484</v>
      </c>
      <c r="H21" s="1" t="s">
        <v>485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486</v>
      </c>
      <c r="B22" s="1" t="s">
        <v>487</v>
      </c>
      <c r="C22" s="1" t="s">
        <v>488</v>
      </c>
      <c r="D22" s="1" t="s">
        <v>489</v>
      </c>
      <c r="E22" s="1" t="s">
        <v>490</v>
      </c>
      <c r="F22" s="1" t="s">
        <v>491</v>
      </c>
      <c r="G22" s="1" t="s">
        <v>492</v>
      </c>
      <c r="H22" s="1" t="s">
        <v>493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</v>
      </c>
      <c r="B23" s="1" t="s">
        <v>429</v>
      </c>
      <c r="C23" s="1" t="s">
        <v>429</v>
      </c>
      <c r="D23" s="1" t="s">
        <v>429</v>
      </c>
      <c r="E23" s="1" t="s">
        <v>429</v>
      </c>
      <c r="F23" s="1" t="s">
        <v>429</v>
      </c>
      <c r="G23" s="1" t="s">
        <v>429</v>
      </c>
      <c r="H23" s="1" t="s">
        <v>429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494</v>
      </c>
      <c r="B24" s="1" t="s">
        <v>495</v>
      </c>
      <c r="C24" s="1" t="s">
        <v>496</v>
      </c>
      <c r="D24" s="1" t="s">
        <v>497</v>
      </c>
      <c r="E24" s="1" t="s">
        <v>498</v>
      </c>
      <c r="F24" s="1" t="s">
        <v>499</v>
      </c>
      <c r="G24" s="1" t="s">
        <v>499</v>
      </c>
      <c r="H24" s="1" t="s">
        <v>499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500</v>
      </c>
      <c r="B25" s="1" t="s">
        <v>501</v>
      </c>
      <c r="C25" s="1" t="s">
        <v>502</v>
      </c>
      <c r="D25" s="1" t="s">
        <v>503</v>
      </c>
      <c r="E25" s="1" t="s">
        <v>504</v>
      </c>
      <c r="F25" s="1" t="s">
        <v>505</v>
      </c>
      <c r="G25" s="1" t="s">
        <v>505</v>
      </c>
      <c r="H25" s="1" t="s">
        <v>429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506</v>
      </c>
      <c r="B26" s="1" t="s">
        <v>507</v>
      </c>
      <c r="C26" s="1" t="s">
        <v>508</v>
      </c>
      <c r="D26" s="1" t="s">
        <v>509</v>
      </c>
      <c r="E26" s="1" t="s">
        <v>510</v>
      </c>
      <c r="F26" s="1" t="s">
        <v>429</v>
      </c>
      <c r="G26" s="1" t="s">
        <v>429</v>
      </c>
      <c r="H26" s="1" t="s">
        <v>429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511</v>
      </c>
      <c r="B2" s="1" t="s">
        <v>512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513</v>
      </c>
      <c r="B3" s="1" t="s">
        <v>514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515</v>
      </c>
      <c r="B4" s="1" t="s">
        <v>516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517</v>
      </c>
      <c r="B5" s="1" t="s">
        <v>518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519</v>
      </c>
      <c r="B6" s="1" t="s">
        <v>520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521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522</v>
      </c>
      <c r="B8" s="1" t="s">
        <v>523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524</v>
      </c>
      <c r="B9" s="4" t="s">
        <v>525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526</v>
      </c>
      <c r="B10" s="1" t="s">
        <v>527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528</v>
      </c>
      <c r="B11" s="1" t="s">
        <v>529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530</v>
      </c>
      <c r="B12" s="1" t="s">
        <v>527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531</v>
      </c>
      <c r="B13" s="1" t="s">
        <v>532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533</v>
      </c>
      <c r="B14" s="1" t="s">
        <v>534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535</v>
      </c>
      <c r="B15" s="1" t="s">
        <v>532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536</v>
      </c>
      <c r="B16" s="1" t="s">
        <v>537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538</v>
      </c>
      <c r="B17" s="1">
        <v>203.0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539</v>
      </c>
      <c r="B18" s="1" t="s">
        <v>540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541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542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543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544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545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546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547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548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549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550</v>
      </c>
      <c r="B28" s="1">
        <v>2.78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551</v>
      </c>
      <c r="B29" s="1">
        <v>2.68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552</v>
      </c>
      <c r="B30" s="1">
        <v>2.44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553</v>
      </c>
      <c r="B31" s="1">
        <v>2.7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554</v>
      </c>
      <c r="B32" s="1">
        <v>2.78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555</v>
      </c>
      <c r="B33" s="1">
        <v>2.68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556</v>
      </c>
      <c r="B34" s="1">
        <v>2.44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557</v>
      </c>
      <c r="B35" s="1">
        <v>2.7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558</v>
      </c>
      <c r="B36" s="1">
        <v>1.359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559</v>
      </c>
      <c r="B37" s="1">
        <v>-5.2352943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560</v>
      </c>
      <c r="B38" s="1">
        <v>3551511.0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561</v>
      </c>
      <c r="B39" s="1">
        <v>3551511.0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562</v>
      </c>
      <c r="B40" s="1">
        <v>2320155.0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563</v>
      </c>
      <c r="B41" s="1">
        <v>2547440.0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564</v>
      </c>
      <c r="B42" s="1">
        <v>2547440.0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565</v>
      </c>
      <c r="B43" s="1">
        <v>2.69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566</v>
      </c>
      <c r="B44" s="1">
        <v>3.08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567</v>
      </c>
      <c r="B45" s="1">
        <v>3100.0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568</v>
      </c>
      <c r="B46" s="1">
        <v>4000.0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569</v>
      </c>
      <c r="B47" s="1">
        <v>8.9863392E8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570</v>
      </c>
      <c r="B48" s="1">
        <v>1.43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571</v>
      </c>
      <c r="B49" s="1">
        <v>4.16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572</v>
      </c>
      <c r="B50" s="1">
        <v>415.64935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573</v>
      </c>
      <c r="B51" s="1">
        <v>2.7182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574</v>
      </c>
      <c r="B52" s="1">
        <v>2.90025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575</v>
      </c>
      <c r="B53" s="1" t="s">
        <v>576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577</v>
      </c>
      <c r="B54" s="1">
        <v>3.97711936E8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578</v>
      </c>
      <c r="B55" s="1">
        <v>2.33829593E8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579</v>
      </c>
      <c r="B56" s="1">
        <v>3.35567008E8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580</v>
      </c>
      <c r="B57" s="1">
        <v>1.5405571E7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581</v>
      </c>
      <c r="B58" s="1">
        <v>1.0967326E7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582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583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584</v>
      </c>
      <c r="B61" s="1">
        <v>0.0458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585</v>
      </c>
      <c r="B62" s="1">
        <v>0.26847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586</v>
      </c>
      <c r="B63" s="1">
        <v>0.56102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587</v>
      </c>
      <c r="B64" s="1">
        <v>6.64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588</v>
      </c>
      <c r="B65" s="1">
        <v>0.0642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589</v>
      </c>
      <c r="B66" s="1">
        <v>3.36567008E8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590</v>
      </c>
      <c r="B67" s="1">
        <v>1.495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591</v>
      </c>
      <c r="B68" s="1">
        <v>1.7859532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592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593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594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595</v>
      </c>
      <c r="B72" s="1">
        <v>-5.32280992E8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596</v>
      </c>
      <c r="B73" s="1">
        <v>-2.18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597</v>
      </c>
      <c r="B74" s="1">
        <v>-0.63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598</v>
      </c>
      <c r="B75" s="1">
        <v>183.956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599</v>
      </c>
      <c r="B76" s="1">
        <v>-2.97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600</v>
      </c>
      <c r="B77" s="1">
        <v>0.7484276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601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602</v>
      </c>
      <c r="B79" s="1" t="s">
        <v>603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604</v>
      </c>
      <c r="B80" s="1" t="s">
        <v>605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606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607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608</v>
      </c>
      <c r="B83" s="1" t="s">
        <v>609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610</v>
      </c>
      <c r="B84" s="1" t="s">
        <v>609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611</v>
      </c>
      <c r="B85" s="1">
        <v>1.5984486E9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612</v>
      </c>
      <c r="B86" s="1" t="s">
        <v>613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614</v>
      </c>
      <c r="B87" s="1" t="s">
        <v>615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616</v>
      </c>
      <c r="B88" s="1" t="s">
        <v>617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618</v>
      </c>
      <c r="B89" s="1" t="s">
        <v>619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620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621</v>
      </c>
      <c r="B91" s="1">
        <v>2.67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622</v>
      </c>
      <c r="B92" s="1">
        <v>10.0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623</v>
      </c>
      <c r="B93" s="1">
        <v>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624</v>
      </c>
      <c r="B94" s="1">
        <v>7.5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625</v>
      </c>
      <c r="B95" s="1">
        <v>7.5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626</v>
      </c>
      <c r="B96" s="1">
        <v>1.25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627</v>
      </c>
      <c r="B97" s="1" t="s">
        <v>628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629</v>
      </c>
      <c r="B98" s="1">
        <v>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630</v>
      </c>
      <c r="B99" s="1">
        <v>5.49134976E8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631</v>
      </c>
      <c r="B100" s="1">
        <v>1.632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632</v>
      </c>
      <c r="B101" s="1">
        <v>-1.33927E8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633</v>
      </c>
      <c r="B102" s="1">
        <v>1.1192E7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634</v>
      </c>
      <c r="B103" s="1">
        <v>9.374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635</v>
      </c>
      <c r="B104" s="1">
        <v>9.57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636</v>
      </c>
      <c r="B105" s="1">
        <v>2162000.0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637</v>
      </c>
      <c r="B106" s="1">
        <v>2.226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638</v>
      </c>
      <c r="B107" s="1">
        <v>0.009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639</v>
      </c>
      <c r="B108" s="1">
        <v>-0.13976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640</v>
      </c>
      <c r="B109" s="1">
        <v>-0.95536005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641</v>
      </c>
      <c r="B110" s="1">
        <v>-700000.0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642</v>
      </c>
      <c r="B111" s="1">
        <v>-3.328825E7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643</v>
      </c>
      <c r="B112" s="1">
        <v>-9.914E7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644</v>
      </c>
      <c r="B113" s="1">
        <v>-0.32377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645</v>
      </c>
      <c r="B114" s="1">
        <v>-66.16369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646</v>
      </c>
      <c r="B115" s="1" t="s">
        <v>576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647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-18.0</v>
      </c>
      <c r="D3" s="1">
        <v>-25.0</v>
      </c>
      <c r="E3" s="1">
        <v>-39.0</v>
      </c>
      <c r="F3" s="1">
        <v>-57.0</v>
      </c>
      <c r="G3" s="1">
        <v>-41.0</v>
      </c>
      <c r="H3" s="1">
        <f>IF(G3*FORECAST(H2,B3:G3,B2:G2)&gt;0,FORECAST(H2,B3:G3,B2:G2),G3)*$X$1</f>
        <v>-63.6</v>
      </c>
      <c r="I3" s="1">
        <f>IF(H3*FORECAST(I2,B3:H3,B2:H2)&gt;0,FORECAST(I2,B3:H3,B2:H2),H3)*$X$1</f>
        <v>-73.2</v>
      </c>
      <c r="J3" s="1">
        <f>IF(I3*FORECAST(J2,B3:I3,B2:I2)&gt;0,FORECAST(J2,B3:I3,B2:I2),I3)*$X$1</f>
        <v>-82.8</v>
      </c>
      <c r="K3" s="1">
        <f>IF(J3*FORECAST(K2,B3:J3,B2:J2)&gt;0,FORECAST(K2,B3:J3,B2:J2),J3)*$X$1</f>
        <v>-92.4</v>
      </c>
      <c r="L3" s="1">
        <f>IF(K3*FORECAST(L2,B3:K3,B2:K2)&gt;0,FORECAST(L2,B3:K3,B2:K2),K3)*$X$1</f>
        <v>-102</v>
      </c>
      <c r="M3" s="1">
        <f>IF(L3*FORECAST(M2,B3:L3,B2:L2)&gt;0,FORECAST(M2,B3:L3,B2:L2),L3)*$X$1</f>
        <v>-111.6</v>
      </c>
      <c r="N3" s="1">
        <f>IF(M3*FORECAST(N2,B3:M3,B2:M2)&gt;0,FORECAST(N2,B3:M3,B2:M2),M3)*$X$1</f>
        <v>-121.2</v>
      </c>
      <c r="O3" s="5">
        <f>IF(N3*FORECAST(O2,B3:N3,B2:N2)&gt;0,FORECAST(O2,B3:N3,B2:N2),N3)*$X$1</f>
        <v>-130.8</v>
      </c>
      <c r="P3" s="5">
        <f>IF(O3*FORECAST(P2,B3:O3,B2:O2)&gt;0,FORECAST(P2,B3:O3,B2:O2),O3)*$X$1</f>
        <v>-140.4</v>
      </c>
      <c r="Q3" s="5">
        <f>IF(P3*FORECAST(Q2,B3:P3,B2:P2)&gt;0,FORECAST(Q2,B3:P3,B2:P2),P3)*$X$1</f>
        <v>-150</v>
      </c>
      <c r="R3" s="5">
        <f>IF(Q3*FORECAST(R2,B3:Q3,B2:Q2)&gt;0,FORECAST(R2,B3:Q3,B2:Q2),Q3)*$X$1</f>
        <v>-159.6</v>
      </c>
      <c r="S3" s="5">
        <f>IF(R3*FORECAST(S2,B3:R3,B2:R2)&gt;0,FORECAST(S2,B3:R3,B2:R2),R3)*$X$1</f>
        <v>-169.2</v>
      </c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46.0</v>
      </c>
      <c r="C4" s="1">
        <v>-119.0</v>
      </c>
      <c r="D4" s="1">
        <v>-216.0</v>
      </c>
      <c r="E4" s="1">
        <v>-762.0</v>
      </c>
      <c r="F4" s="1">
        <v>-657.0</v>
      </c>
      <c r="G4" s="1">
        <v>-607.0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648</v>
      </c>
      <c r="B5" s="1">
        <v>80.0</v>
      </c>
      <c r="C5" s="1">
        <v>207.0</v>
      </c>
      <c r="D5" s="1">
        <v>413.0</v>
      </c>
      <c r="E5" s="1">
        <v>198.0</v>
      </c>
      <c r="F5" s="1">
        <v>217.0</v>
      </c>
      <c r="G5" s="1">
        <v>219.0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649</v>
      </c>
      <c r="L7" s="1">
        <f>IF(S3*FORECAST(S2,B3:S3,B2:S2)&gt;0,FORECAST(S2,B3:S3,B2:S2),R3)*$X$1 * (1+0.02)/(0.0805-0.02)</f>
        <v>-2852.628099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650</v>
      </c>
      <c r="L8" s="6">
        <f t="array" ref="L8">NPV(0.0805,I3:S3)</f>
        <v>-810.8485517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651</v>
      </c>
      <c r="L9" s="6">
        <f t="array" ref="L9">NPV(0.0805,I16:S16)</f>
        <v>-1217.23007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652</v>
      </c>
      <c r="L10" s="6">
        <f>L8 + L9</f>
        <v>-2028.078621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-607.0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653</v>
      </c>
      <c r="L12" s="6">
        <f>L10 - L11</f>
        <v>-1421.078621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654</v>
      </c>
      <c r="L13" s="1">
        <v>219.0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-6.488943477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(1+0.02)/(0.0805-0.02)</f>
        <v>-2852.628099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-99.0</v>
      </c>
      <c r="C3" s="1">
        <v>-33.0</v>
      </c>
      <c r="D3" s="1">
        <v>-41.0</v>
      </c>
      <c r="E3" s="1">
        <v>-86.0</v>
      </c>
      <c r="F3" s="1">
        <v>-104.0</v>
      </c>
      <c r="G3" s="1">
        <v>-75.0</v>
      </c>
      <c r="H3" s="1">
        <f>IF(G3*FORECAST(H2,B3:G3,B2:G2)&gt;0,FORECAST(H2,B3:G3,B2:G2),G3)*$X$1</f>
        <v>-86.8</v>
      </c>
      <c r="I3" s="1">
        <f>IF(H3*FORECAST(I2,B3:H3,B2:H2)&gt;0,FORECAST(I2,B3:H3,B2:H2),H3)*$X$1</f>
        <v>-90.74285714</v>
      </c>
      <c r="J3" s="1">
        <f>IF(I3*FORECAST(J2,B3:I3,B2:I2)&gt;0,FORECAST(J2,B3:I3,B2:I2),I3)*$X$1</f>
        <v>-94.68571429</v>
      </c>
      <c r="K3" s="1">
        <f>IF(J3*FORECAST(K2,B3:J3,B2:J2)&gt;0,FORECAST(K2,B3:J3,B2:J2),J3)*$X$1</f>
        <v>-98.62857143</v>
      </c>
      <c r="L3" s="1">
        <f>IF(K3*FORECAST(L2,B3:K3,B2:K2)&gt;0,FORECAST(L2,B3:K3,B2:K2),K3)*$X$1</f>
        <v>-102.5714286</v>
      </c>
      <c r="M3" s="1">
        <f>IF(L3*FORECAST(M2,B3:L3,B2:L2)&gt;0,FORECAST(M2,B3:L3,B2:L2),L3)*$X$1</f>
        <v>-106.5142857</v>
      </c>
      <c r="N3" s="1">
        <f>IF(M3*FORECAST(N2,B3:M3,B2:M2)&gt;0,FORECAST(N2,B3:M3,B2:M2),M3)*$X$1</f>
        <v>-110.4571429</v>
      </c>
      <c r="O3" s="5">
        <f>IF(N3*FORECAST(O2,B3:N3,B2:N2)&gt;0,FORECAST(O2,B3:N3,B2:N2),N3)*$X$1</f>
        <v>-114.4</v>
      </c>
      <c r="P3" s="5">
        <f>IF(O3*FORECAST(P2,B3:O3,B2:O2)&gt;0,FORECAST(P2,B3:O3,B2:O2),O3)*$X$1</f>
        <v>-118.3428571</v>
      </c>
      <c r="Q3" s="5">
        <f>IF(P3*FORECAST(Q2,B3:P3,B2:P2)&gt;0,FORECAST(Q2,B3:P3,B2:P2),P3)*$X$1</f>
        <v>-122.2857143</v>
      </c>
      <c r="R3" s="5">
        <f>IF(Q3*FORECAST(R2,B3:Q3,B2:Q2)&gt;0,FORECAST(R2,B3:Q3,B2:Q2),Q3)*$X$1</f>
        <v>-126.2285714</v>
      </c>
      <c r="S3" s="5">
        <f>IF(R3*FORECAST(S2,B3:R3,B2:R2)&gt;0,FORECAST(S2,B3:R3,B2:R2),R3)*$X$1</f>
        <v>-130.1714286</v>
      </c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46.0</v>
      </c>
      <c r="C4" s="1">
        <v>-119.0</v>
      </c>
      <c r="D4" s="1">
        <v>-216.0</v>
      </c>
      <c r="E4" s="1">
        <v>-762.0</v>
      </c>
      <c r="F4" s="1">
        <v>-657.0</v>
      </c>
      <c r="G4" s="1">
        <v>-607.0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648</v>
      </c>
      <c r="B5" s="1">
        <v>80.0</v>
      </c>
      <c r="C5" s="1">
        <v>207.0</v>
      </c>
      <c r="D5" s="1">
        <v>413.0</v>
      </c>
      <c r="E5" s="1">
        <v>198.0</v>
      </c>
      <c r="F5" s="1">
        <v>217.0</v>
      </c>
      <c r="G5" s="1">
        <v>219.0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649</v>
      </c>
      <c r="L7" s="1">
        <f>IF(S3*FORECAST(S2,B3:S3,B2:S2)&gt;0,FORECAST(S2,B3:S3,B2:S2),R3)*$X$1 * (1+0.02)/(0.0805-0.02)</f>
        <v>-2194.625738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650</v>
      </c>
      <c r="L8" s="6">
        <f t="array" ref="L8">NPV(0.0805,I3:S3)</f>
        <v>-765.1604308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651</v>
      </c>
      <c r="L9" s="6">
        <f t="array" ref="L9">NPV(0.0805,I16:S16)</f>
        <v>-936.4573114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652</v>
      </c>
      <c r="L10" s="6">
        <f>L8 + L9</f>
        <v>-1701.617742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-607.0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653</v>
      </c>
      <c r="L12" s="6">
        <f>L10 - L11</f>
        <v>-1094.617742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654</v>
      </c>
      <c r="L13" s="1">
        <v>219.0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-4.99825453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(1+0.02)/(0.0805-0.02)</f>
        <v>-2194.625738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