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<sst xmlns="http://schemas.openxmlformats.org/spreadsheetml/2006/main" count="1844" uniqueCount="1509">
  <si>
    <t>ticker</t>
  </si>
  <si>
    <t>NTGR</t>
  </si>
  <si>
    <t>nombre</t>
  </si>
  <si>
    <t>NETGEAR INC</t>
  </si>
  <si>
    <t>empresa</t>
  </si>
  <si>
    <t>Communications &amp; Networking</t>
  </si>
  <si>
    <t>Open</t>
  </si>
  <si>
    <t>Target Price</t>
  </si>
  <si>
    <t>Upside</t>
  </si>
  <si>
    <t>-40.90%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</si>
  <si>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</si>
  <si>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</si>
  <si>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</si>
  <si>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</si>
  <si>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</si>
  <si>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</si>
  <si>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</si>
  <si>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</si>
  <si>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-7.55%</t>
  </si>
  <si>
    <t>Total Assets Growth</t>
  </si>
  <si>
    <t>0.00%</t>
  </si>
  <si>
    <t>Net Property, Plant and Equipment Growth</t>
  </si>
  <si>
    <t>31.82%</t>
  </si>
  <si>
    <t>EBITDA Growth</t>
  </si>
  <si>
    <t>-148.36%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</si>
  <si>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</si>
  <si>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</si>
  <si>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</si>
  <si>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</si>
  <si>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</si>
  <si>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on Sale of Investments - (CF)</t>
  </si>
  <si>
    <t>Asset Writedown &amp; Restructuring Costs</t>
  </si>
  <si>
    <t>Stock-Based Compensation (CF)</t>
  </si>
  <si>
    <t>Tax Benefit from Stock Options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</si>
  <si>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</si>
  <si>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</si>
  <si>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</si>
  <si>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</si>
  <si>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</si>
  <si>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</si>
  <si>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</si>
  <si>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</si>
  <si>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</si>
  <si>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</si>
  <si>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</si>
  <si>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</si>
  <si>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Other Investing Activities, Total</t>
  </si>
  <si>
    <t>Cash from Investing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</si>
  <si>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</si>
  <si>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</si>
  <si>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</si>
  <si>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</si>
  <si>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</si>
  <si>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</si>
  <si>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</si>
  <si>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</si>
  <si>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</si>
  <si>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</si>
  <si>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</si>
  <si>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</si>
  <si>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</si>
  <si>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</si>
  <si>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</si>
  <si>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</si>
  <si>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</si>
  <si>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</si>
  <si>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</si>
  <si>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</si>
  <si>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</si>
  <si>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</si>
  <si>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</si>
  <si>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</si>
  <si>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</si>
  <si>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</si>
  <si>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</si>
  <si>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0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</si>
  <si>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</si>
  <si>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</si>
  <si>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</si>
  <si>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</si>
  <si>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</si>
  <si>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</si>
  <si>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</si>
  <si>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</si>
  <si>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</si>
  <si>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</si>
  <si>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</si>
  <si>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Leases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</si>
  <si>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</si>
  <si>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</si>
  <si>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</si>
  <si>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</si>
  <si>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</si>
  <si>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</si>
  <si>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</si>
  <si>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</si>
  <si>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</si>
  <si>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</si>
  <si>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</si>
  <si>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</si>
  <si>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</si>
  <si>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20.79</t>
  </si>
  <si>
    <t>21.74</t>
  </si>
  <si>
    <t>24.18</t>
  </si>
  <si>
    <t>23.32</t>
  </si>
  <si>
    <t>19.88</t>
  </si>
  <si>
    <t>20.34</t>
  </si>
  <si>
    <t>22.68</t>
  </si>
  <si>
    <t>23.79</t>
  </si>
  <si>
    <t>21.48</t>
  </si>
  <si>
    <t>18.08</t>
  </si>
  <si>
    <t>Tangible Book Value</t>
  </si>
  <si>
    <t>Tangible Book Value Per Share</t>
  </si>
  <si>
    <t>16.53</t>
  </si>
  <si>
    <t>17.73</t>
  </si>
  <si>
    <t>20.43</t>
  </si>
  <si>
    <t>19.8</t>
  </si>
  <si>
    <t>16.78</t>
  </si>
  <si>
    <t>17.31</t>
  </si>
  <si>
    <t>19.89</t>
  </si>
  <si>
    <t>20.97</t>
  </si>
  <si>
    <t>20.18</t>
  </si>
  <si>
    <t>16.86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</si>
  <si>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</si>
  <si>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</si>
  <si>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</si>
  <si>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</si>
  <si>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</si>
  <si>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</si>
  <si>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</si>
  <si>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</si>
  <si>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</si>
  <si>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</si>
  <si>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</si>
  <si>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</si>
  <si>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</si>
  <si>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</si>
  <si>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</si>
  <si>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</si>
  <si>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</si>
  <si>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</si>
  <si>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</si>
  <si>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</si>
  <si>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</si>
  <si>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</si>
  <si>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</si>
  <si>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</si>
  <si>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</si>
  <si>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</si>
  <si>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</si>
  <si>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</si>
  <si>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</si>
  <si>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</si>
  <si>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</si>
  <si>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</si>
  <si>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</si>
  <si>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</si>
  <si>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</si>
  <si>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</si>
  <si>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</si>
  <si>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</si>
  <si>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</si>
  <si>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</si>
  <si>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</si>
  <si>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</si>
  <si>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0.25</t>
  </si>
  <si>
    <t>1.47</t>
  </si>
  <si>
    <t>2.32</t>
  </si>
  <si>
    <t>0.61</t>
  </si>
  <si>
    <t>-0.29</t>
  </si>
  <si>
    <t>0.83</t>
  </si>
  <si>
    <t>1.95</t>
  </si>
  <si>
    <t>1.63</t>
  </si>
  <si>
    <t>-2.38</t>
  </si>
  <si>
    <t>-3.57</t>
  </si>
  <si>
    <t>Basic EPS - Continuing Operations</t>
  </si>
  <si>
    <t>0.55</t>
  </si>
  <si>
    <t>Basic Weighted Average Shares Outstanding</t>
  </si>
  <si>
    <t>Net EPS - Diluted</t>
  </si>
  <si>
    <t>0.24</t>
  </si>
  <si>
    <t>1.44</t>
  </si>
  <si>
    <t>2.25</t>
  </si>
  <si>
    <t>0.59</t>
  </si>
  <si>
    <t>-0.28</t>
  </si>
  <si>
    <t>0.81</t>
  </si>
  <si>
    <t>1.9</t>
  </si>
  <si>
    <t>1.59</t>
  </si>
  <si>
    <t>Diluted EPS - Continuing Operations</t>
  </si>
  <si>
    <t>0.52</t>
  </si>
  <si>
    <t>Diluted Weighted Average Shares Outstanding</t>
  </si>
  <si>
    <t>Normalized Basic EPS</t>
  </si>
  <si>
    <t>1.81</t>
  </si>
  <si>
    <t>1.68</t>
  </si>
  <si>
    <t>2.27</t>
  </si>
  <si>
    <t>1.77</t>
  </si>
  <si>
    <t>0.93</t>
  </si>
  <si>
    <t>0.65</t>
  </si>
  <si>
    <t>1.4</t>
  </si>
  <si>
    <t>-0.7</t>
  </si>
  <si>
    <t>-0.42</t>
  </si>
  <si>
    <t>Normalized Diluted EPS</t>
  </si>
  <si>
    <t>1.65</t>
  </si>
  <si>
    <t>2.2</t>
  </si>
  <si>
    <t>1.72</t>
  </si>
  <si>
    <t>0.89</t>
  </si>
  <si>
    <t>0.63</t>
  </si>
  <si>
    <t>1.55</t>
  </si>
  <si>
    <t>1.36</t>
  </si>
  <si>
    <t>EBITDA</t>
  </si>
  <si>
    <t>EBITA</t>
  </si>
  <si>
    <t>EBIT</t>
  </si>
  <si>
    <t>EBITDAR</t>
  </si>
  <si>
    <t>Effective Tax Rate - (Ratio)</t>
  </si>
  <si>
    <t>71.43</t>
  </si>
  <si>
    <t>43.22</t>
  </si>
  <si>
    <t>34.08</t>
  </si>
  <si>
    <t>78.57</t>
  </si>
  <si>
    <t>59.9</t>
  </si>
  <si>
    <t>12.78</t>
  </si>
  <si>
    <t>17.67</t>
  </si>
  <si>
    <t>24.6</t>
  </si>
  <si>
    <t>15.89</t>
  </si>
  <si>
    <t>-447.49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</si>
  <si>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</si>
  <si>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</si>
  <si>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</si>
  <si>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</si>
  <si>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</si>
  <si>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</si>
  <si>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</si>
  <si>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</si>
  <si>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</si>
  <si>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</si>
  <si>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</si>
  <si>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</si>
  <si>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</si>
  <si>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</si>
  <si>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</si>
  <si>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</si>
  <si>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</si>
  <si>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</si>
  <si>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</si>
  <si>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</si>
  <si>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6.04</t>
  </si>
  <si>
    <t>5.3</t>
  </si>
  <si>
    <t>6.59</t>
  </si>
  <si>
    <t>4.54</t>
  </si>
  <si>
    <t>2.33</t>
  </si>
  <si>
    <t>1.79</t>
  </si>
  <si>
    <t>4.51</t>
  </si>
  <si>
    <t>3.85</t>
  </si>
  <si>
    <t>-2.02</t>
  </si>
  <si>
    <t>-1.88</t>
  </si>
  <si>
    <t>Return on Total Capital</t>
  </si>
  <si>
    <t>8.65</t>
  </si>
  <si>
    <t>7.78</t>
  </si>
  <si>
    <t>9.79</t>
  </si>
  <si>
    <t>7.11</t>
  </si>
  <si>
    <t>3.86</t>
  </si>
  <si>
    <t>2.82</t>
  </si>
  <si>
    <t>6.8</t>
  </si>
  <si>
    <t>5.8</t>
  </si>
  <si>
    <t>-3.05</t>
  </si>
  <si>
    <t>-2.82</t>
  </si>
  <si>
    <t>Return On Equity %</t>
  </si>
  <si>
    <t>1.18</t>
  </si>
  <si>
    <t>6.79</t>
  </si>
  <si>
    <t>10.08</t>
  </si>
  <si>
    <t>2.55</t>
  </si>
  <si>
    <t>4.17</t>
  </si>
  <si>
    <t>8.98</t>
  </si>
  <si>
    <t>7.13</t>
  </si>
  <si>
    <t>-10.47</t>
  </si>
  <si>
    <t>-18.12</t>
  </si>
  <si>
    <t>Return on Common Equity</t>
  </si>
  <si>
    <t>Margin Analysis</t>
  </si>
  <si>
    <t>Gross Profit Margin %</t>
  </si>
  <si>
    <t>28.55</t>
  </si>
  <si>
    <t>28.3</t>
  </si>
  <si>
    <t>31.03</t>
  </si>
  <si>
    <t>28.15</t>
  </si>
  <si>
    <t>32.27</t>
  </si>
  <si>
    <t>29.46</t>
  </si>
  <si>
    <t>29.65</t>
  </si>
  <si>
    <t>31.32</t>
  </si>
  <si>
    <t>26.87</t>
  </si>
  <si>
    <t>33.64</t>
  </si>
  <si>
    <t>SG&amp;A Margin</t>
  </si>
  <si>
    <t>14.61</t>
  </si>
  <si>
    <t>14.77</t>
  </si>
  <si>
    <t>15.42</t>
  </si>
  <si>
    <t>15.25</t>
  </si>
  <si>
    <t>20.53</t>
  </si>
  <si>
    <t>18.78</t>
  </si>
  <si>
    <t>16.65</t>
  </si>
  <si>
    <t>17.6</t>
  </si>
  <si>
    <t>21.02</t>
  </si>
  <si>
    <t>26.19</t>
  </si>
  <si>
    <t>EBITDA Margin %</t>
  </si>
  <si>
    <t>9.98</t>
  </si>
  <si>
    <t>9.6</t>
  </si>
  <si>
    <t>11.28</t>
  </si>
  <si>
    <t>8.03</t>
  </si>
  <si>
    <t>5.74</t>
  </si>
  <si>
    <t>4.81</t>
  </si>
  <si>
    <t>7.43</t>
  </si>
  <si>
    <t>6.95</t>
  </si>
  <si>
    <t>-2.55</t>
  </si>
  <si>
    <t>EBITA Margin %</t>
  </si>
  <si>
    <t>8.71</t>
  </si>
  <si>
    <t>8.17</t>
  </si>
  <si>
    <t>10.15</t>
  </si>
  <si>
    <t>7.09</t>
  </si>
  <si>
    <t>4.74</t>
  </si>
  <si>
    <t>3.57</t>
  </si>
  <si>
    <t>6.42</t>
  </si>
  <si>
    <t>5.93</t>
  </si>
  <si>
    <t>-3.58</t>
  </si>
  <si>
    <t>-3.75</t>
  </si>
  <si>
    <t>EBIT Margin %</t>
  </si>
  <si>
    <t>7.42</t>
  </si>
  <si>
    <t>6.84</t>
  </si>
  <si>
    <t>8.87</t>
  </si>
  <si>
    <t>6.17</t>
  </si>
  <si>
    <t>3.96</t>
  </si>
  <si>
    <t>2.87</t>
  </si>
  <si>
    <t>5.92</t>
  </si>
  <si>
    <t>5.76</t>
  </si>
  <si>
    <t>-3.63</t>
  </si>
  <si>
    <t>-3.79</t>
  </si>
  <si>
    <t>Income From Continuing Operations Margin %</t>
  </si>
  <si>
    <t>3.74</t>
  </si>
  <si>
    <t>5.71</t>
  </si>
  <si>
    <t>1.38</t>
  </si>
  <si>
    <t>1.64</t>
  </si>
  <si>
    <t>2.58</t>
  </si>
  <si>
    <t>4.64</t>
  </si>
  <si>
    <t>4.23</t>
  </si>
  <si>
    <t>-7.4</t>
  </si>
  <si>
    <t>-14.14</t>
  </si>
  <si>
    <t>Net Income Margin %</t>
  </si>
  <si>
    <t>-0.87</t>
  </si>
  <si>
    <t>Net Avail. For Common Margin %</t>
  </si>
  <si>
    <t>Normalized Net Income Margin</t>
  </si>
  <si>
    <t>4.29</t>
  </si>
  <si>
    <t>5.59</t>
  </si>
  <si>
    <t>4.04</t>
  </si>
  <si>
    <t>2.79</t>
  </si>
  <si>
    <t>2.01</t>
  </si>
  <si>
    <t>3.78</t>
  </si>
  <si>
    <t>3.61</t>
  </si>
  <si>
    <t>-2.19</t>
  </si>
  <si>
    <t>-1.68</t>
  </si>
  <si>
    <t>Levered Free Cash Flow Margin</t>
  </si>
  <si>
    <t>6.54</t>
  </si>
  <si>
    <t>9.91</t>
  </si>
  <si>
    <t>7.57</t>
  </si>
  <si>
    <t>4.8</t>
  </si>
  <si>
    <t>11.46</t>
  </si>
  <si>
    <t>-0.76</t>
  </si>
  <si>
    <t>12.83</t>
  </si>
  <si>
    <t>-2.03</t>
  </si>
  <si>
    <t>8.34</t>
  </si>
  <si>
    <t>Unlevered Free Cash Flow Margin</t>
  </si>
  <si>
    <t>Asset Turnover</t>
  </si>
  <si>
    <t>1.3</t>
  </si>
  <si>
    <t>1.24</t>
  </si>
  <si>
    <t>1.19</t>
  </si>
  <si>
    <t>0.94</t>
  </si>
  <si>
    <t>1.22</t>
  </si>
  <si>
    <t>1.07</t>
  </si>
  <si>
    <t>0.79</t>
  </si>
  <si>
    <t>Fixed Assets Turnover</t>
  </si>
  <si>
    <t>48.99</t>
  </si>
  <si>
    <t>49.95</t>
  </si>
  <si>
    <t>63.47</t>
  </si>
  <si>
    <t>70.11</t>
  </si>
  <si>
    <t>56.43</t>
  </si>
  <si>
    <t>29.91</t>
  </si>
  <si>
    <t>27.26</t>
  </si>
  <si>
    <t>28.49</t>
  </si>
  <si>
    <t>21.53</t>
  </si>
  <si>
    <t>15.49</t>
  </si>
  <si>
    <t>Receivables Turnover (Average Receivables)</t>
  </si>
  <si>
    <t>5.14</t>
  </si>
  <si>
    <t>4.59</t>
  </si>
  <si>
    <t>4.39</t>
  </si>
  <si>
    <t>3.87</t>
  </si>
  <si>
    <t>3.79</t>
  </si>
  <si>
    <t>3.44</t>
  </si>
  <si>
    <t>4.09</t>
  </si>
  <si>
    <t>3.91</t>
  </si>
  <si>
    <t>3.46</t>
  </si>
  <si>
    <t>3.2</t>
  </si>
  <si>
    <t>Inventory Turnover (Average Inventory)</t>
  </si>
  <si>
    <t>4.45</t>
  </si>
  <si>
    <t>4.28</t>
  </si>
  <si>
    <t>3.97</t>
  </si>
  <si>
    <t>3.53</t>
  </si>
  <si>
    <t>2.94</t>
  </si>
  <si>
    <t>4.33</t>
  </si>
  <si>
    <t>3.29</t>
  </si>
  <si>
    <t>2.22</t>
  </si>
  <si>
    <t>Short Term Liquidity</t>
  </si>
  <si>
    <t>Current Ratio</t>
  </si>
  <si>
    <t>2.71</t>
  </si>
  <si>
    <t>2.6</t>
  </si>
  <si>
    <t>2.7</t>
  </si>
  <si>
    <t>2.39</t>
  </si>
  <si>
    <t>2.23</t>
  </si>
  <si>
    <t>2.49</t>
  </si>
  <si>
    <t>2.45</t>
  </si>
  <si>
    <t>2.59</t>
  </si>
  <si>
    <t>2.41</t>
  </si>
  <si>
    <t>2.83</t>
  </si>
  <si>
    <t>Quick Ratio</t>
  </si>
  <si>
    <t>1.75</t>
  </si>
  <si>
    <t>1.8</t>
  </si>
  <si>
    <t>1.91</t>
  </si>
  <si>
    <t>1.51</t>
  </si>
  <si>
    <t>1.58</t>
  </si>
  <si>
    <t>1.89</t>
  </si>
  <si>
    <t>1.56</t>
  </si>
  <si>
    <t>1.46</t>
  </si>
  <si>
    <t>Operating Cash Flow to Current Liabilities</t>
  </si>
  <si>
    <t>0.36</t>
  </si>
  <si>
    <t>0.35</t>
  </si>
  <si>
    <t>0.32</t>
  </si>
  <si>
    <t>0.21</t>
  </si>
  <si>
    <t>-0.27</t>
  </si>
  <si>
    <t>0.05</t>
  </si>
  <si>
    <t>0.5</t>
  </si>
  <si>
    <t>-0.01</t>
  </si>
  <si>
    <t>-0.04</t>
  </si>
  <si>
    <t>0.22</t>
  </si>
  <si>
    <t>Days Sales Outstanding (Average Receivables)</t>
  </si>
  <si>
    <t>79.46</t>
  </si>
  <si>
    <t>83.28</t>
  </si>
  <si>
    <t>94.26</t>
  </si>
  <si>
    <t>96.31</t>
  </si>
  <si>
    <t>106.13</t>
  </si>
  <si>
    <t>89.55</t>
  </si>
  <si>
    <t>93.46</t>
  </si>
  <si>
    <t>105.42</t>
  </si>
  <si>
    <t>113.94</t>
  </si>
  <si>
    <t>Days Outstanding Inventory (Average Inventory)</t>
  </si>
  <si>
    <t>85.32</t>
  </si>
  <si>
    <t>92.08</t>
  </si>
  <si>
    <t>89.14</t>
  </si>
  <si>
    <t>103.53</t>
  </si>
  <si>
    <t>124.17</t>
  </si>
  <si>
    <t>84.47</t>
  </si>
  <si>
    <t>110.96</t>
  </si>
  <si>
    <t>164.66</t>
  </si>
  <si>
    <t>203.62</t>
  </si>
  <si>
    <t>Average Days Payable Outstanding</t>
  </si>
  <si>
    <t>40.55</t>
  </si>
  <si>
    <t>38.94</t>
  </si>
  <si>
    <t>39.07</t>
  </si>
  <si>
    <t>40.58</t>
  </si>
  <si>
    <t>52.81</t>
  </si>
  <si>
    <t>57.75</t>
  </si>
  <si>
    <t>38.27</t>
  </si>
  <si>
    <t>31.77</t>
  </si>
  <si>
    <t>43.65</t>
  </si>
  <si>
    <t>54.81</t>
  </si>
  <si>
    <t>Cash Conversion Cycle (Average Days)</t>
  </si>
  <si>
    <t>112.45</t>
  </si>
  <si>
    <t>125.84</t>
  </si>
  <si>
    <t>136.3</t>
  </si>
  <si>
    <t>142.81</t>
  </si>
  <si>
    <t>147.03</t>
  </si>
  <si>
    <t>172.56</t>
  </si>
  <si>
    <t>135.74</t>
  </si>
  <si>
    <t>172.66</t>
  </si>
  <si>
    <t>226.43</t>
  </si>
  <si>
    <t>262.75</t>
  </si>
  <si>
    <t>Long Term Solvency</t>
  </si>
  <si>
    <t>Total Debt/Equity</t>
  </si>
  <si>
    <t>5.72</t>
  </si>
  <si>
    <t>5.03</t>
  </si>
  <si>
    <t>3.99</t>
  </si>
  <si>
    <t>7.26</t>
  </si>
  <si>
    <t>7.76</t>
  </si>
  <si>
    <t>Total Debt / Total Capital</t>
  </si>
  <si>
    <t>5.41</t>
  </si>
  <si>
    <t>4.79</t>
  </si>
  <si>
    <t>3.84</t>
  </si>
  <si>
    <t>6.77</t>
  </si>
  <si>
    <t>7.2</t>
  </si>
  <si>
    <t>LT Debt/Equity</t>
  </si>
  <si>
    <t>4.18</t>
  </si>
  <si>
    <t>3.7</t>
  </si>
  <si>
    <t>2.66</t>
  </si>
  <si>
    <t>5.49</t>
  </si>
  <si>
    <t>5.55</t>
  </si>
  <si>
    <t>Long-Term Debt / Total Capital</t>
  </si>
  <si>
    <t>3.95</t>
  </si>
  <si>
    <t>3.52</t>
  </si>
  <si>
    <t>2.56</t>
  </si>
  <si>
    <t>5.12</t>
  </si>
  <si>
    <t>5.15</t>
  </si>
  <si>
    <t>Total Liabilities / Total Assets</t>
  </si>
  <si>
    <t>31.19</t>
  </si>
  <si>
    <t>32.54</t>
  </si>
  <si>
    <t>32.73</t>
  </si>
  <si>
    <t>39.56</t>
  </si>
  <si>
    <t>39.85</t>
  </si>
  <si>
    <t>36.32</t>
  </si>
  <si>
    <t>37.67</t>
  </si>
  <si>
    <t>35.39</t>
  </si>
  <si>
    <t>39.12</t>
  </si>
  <si>
    <t>36.79</t>
  </si>
  <si>
    <t>Total Debt / EBITDA</t>
  </si>
  <si>
    <t>0.57</t>
  </si>
  <si>
    <t>0.33</t>
  </si>
  <si>
    <t>0.31</t>
  </si>
  <si>
    <t>-3.62</t>
  </si>
  <si>
    <t>-5.19</t>
  </si>
  <si>
    <t>Net Debt / EBITDA</t>
  </si>
  <si>
    <t>-1.85</t>
  </si>
  <si>
    <t>-2.23</t>
  </si>
  <si>
    <t>-2.44</t>
  </si>
  <si>
    <t>-2.92</t>
  </si>
  <si>
    <t>-4.52</t>
  </si>
  <si>
    <t>-2.63</t>
  </si>
  <si>
    <t>-3.02</t>
  </si>
  <si>
    <t>-2.68</t>
  </si>
  <si>
    <t>14.64</t>
  </si>
  <si>
    <t>30.21</t>
  </si>
  <si>
    <t>Total Debt / (EBITDA - Capex)</t>
  </si>
  <si>
    <t>0.74</t>
  </si>
  <si>
    <t>0.34</t>
  </si>
  <si>
    <t>-2.48</t>
  </si>
  <si>
    <t>-3.01</t>
  </si>
  <si>
    <t>Net Debt / (EBITDA - Capex)</t>
  </si>
  <si>
    <t>-2.15</t>
  </si>
  <si>
    <t>-2.51</t>
  </si>
  <si>
    <t>-2.64</t>
  </si>
  <si>
    <t>-3.32</t>
  </si>
  <si>
    <t>-5.66</t>
  </si>
  <si>
    <t>-3.43</t>
  </si>
  <si>
    <t>-3.35</t>
  </si>
  <si>
    <t>10.01</t>
  </si>
  <si>
    <t>17.53</t>
  </si>
  <si>
    <t>Growth Over Prior Year</t>
  </si>
  <si>
    <t>Total Revenues, 1 Yr. Growth %</t>
  </si>
  <si>
    <t>1.74</t>
  </si>
  <si>
    <t>-6.66</t>
  </si>
  <si>
    <t>2.12</t>
  </si>
  <si>
    <t>-5.67</t>
  </si>
  <si>
    <t>25.68</t>
  </si>
  <si>
    <t>-6.94</t>
  </si>
  <si>
    <t>-20.17</t>
  </si>
  <si>
    <t>-20.55</t>
  </si>
  <si>
    <t>Gross Profit, 1 Yr. Growth %</t>
  </si>
  <si>
    <t>0.95</t>
  </si>
  <si>
    <t>-7.5</t>
  </si>
  <si>
    <t>11.98</t>
  </si>
  <si>
    <t>-3.92</t>
  </si>
  <si>
    <t>11.04</t>
  </si>
  <si>
    <t>-13.89</t>
  </si>
  <si>
    <t>26.48</t>
  </si>
  <si>
    <t>-1.7</t>
  </si>
  <si>
    <t>-31.51</t>
  </si>
  <si>
    <t>-0.52</t>
  </si>
  <si>
    <t>EBITDA, 1 Yr. Growth %</t>
  </si>
  <si>
    <t>-0.08</t>
  </si>
  <si>
    <t>-10.18</t>
  </si>
  <si>
    <t>-24.63</t>
  </si>
  <si>
    <t>-6.99</t>
  </si>
  <si>
    <t>-20.82</t>
  </si>
  <si>
    <t>94.08</t>
  </si>
  <si>
    <t>-13.01</t>
  </si>
  <si>
    <t>-129.34</t>
  </si>
  <si>
    <t>-12.23</t>
  </si>
  <si>
    <t>EBITA, 1 Yr. Growth %</t>
  </si>
  <si>
    <t>-0.37</t>
  </si>
  <si>
    <t>-12.38</t>
  </si>
  <si>
    <t>26.83</t>
  </si>
  <si>
    <t>-26.03</t>
  </si>
  <si>
    <t>-6.67</t>
  </si>
  <si>
    <t>-28.89</t>
  </si>
  <si>
    <t>125.89</t>
  </si>
  <si>
    <t>-14.04</t>
  </si>
  <si>
    <t>-148.21</t>
  </si>
  <si>
    <t>-16.84</t>
  </si>
  <si>
    <t>EBIT, 1 Yr. Growth %</t>
  </si>
  <si>
    <t>-13.94</t>
  </si>
  <si>
    <t>32.38</t>
  </si>
  <si>
    <t>-26.31</t>
  </si>
  <si>
    <t>-2.07</t>
  </si>
  <si>
    <t>-31.52</t>
  </si>
  <si>
    <t>159.43</t>
  </si>
  <si>
    <t>-9.56</t>
  </si>
  <si>
    <t>-150.39</t>
  </si>
  <si>
    <t>-17.18</t>
  </si>
  <si>
    <t>Earnings From Cont. Operations, 1 Yr. Growth %</t>
  </si>
  <si>
    <t>-84.08</t>
  </si>
  <si>
    <t>452.84</t>
  </si>
  <si>
    <t>56.12</t>
  </si>
  <si>
    <t>-74.38</t>
  </si>
  <si>
    <t>-255.63</t>
  </si>
  <si>
    <t>48.86</t>
  </si>
  <si>
    <t>126.02</t>
  </si>
  <si>
    <t>-15.28</t>
  </si>
  <si>
    <t>-239.69</t>
  </si>
  <si>
    <t>51.86</t>
  </si>
  <si>
    <t>Net Income, 1 Yr. Growth %</t>
  </si>
  <si>
    <t>-147.14</t>
  </si>
  <si>
    <t>-381.5</t>
  </si>
  <si>
    <t>Normalized Net Income, 1 Yr. Growth %</t>
  </si>
  <si>
    <t>-2.71</t>
  </si>
  <si>
    <t>-13.66</t>
  </si>
  <si>
    <t>33.24</t>
  </si>
  <si>
    <t>-23.48</t>
  </si>
  <si>
    <t>1.71</t>
  </si>
  <si>
    <t>-32.88</t>
  </si>
  <si>
    <t>135.02</t>
  </si>
  <si>
    <t>-10.98</t>
  </si>
  <si>
    <t>-148.45</t>
  </si>
  <si>
    <t>-39.11</t>
  </si>
  <si>
    <t>Diluted EPS Before Extra, 1 Yr. Growth %</t>
  </si>
  <si>
    <t>-83.1</t>
  </si>
  <si>
    <t>56.25</t>
  </si>
  <si>
    <t>-73.78</t>
  </si>
  <si>
    <t>-248.57</t>
  </si>
  <si>
    <t>55.77</t>
  </si>
  <si>
    <t>134.57</t>
  </si>
  <si>
    <t>-16.32</t>
  </si>
  <si>
    <t>-249.69</t>
  </si>
  <si>
    <t>Accounts Receivable, 1 Yr. Growth %</t>
  </si>
  <si>
    <t>3.45</t>
  </si>
  <si>
    <t>5.42</t>
  </si>
  <si>
    <t>7.98</t>
  </si>
  <si>
    <t>31.53</t>
  </si>
  <si>
    <t>19.03</t>
  </si>
  <si>
    <t>-8.73</t>
  </si>
  <si>
    <t>21.61</t>
  </si>
  <si>
    <t>-22.52</t>
  </si>
  <si>
    <t>6.25</t>
  </si>
  <si>
    <t>-33.31</t>
  </si>
  <si>
    <t>Inventory, 1 Yr. Growth %</t>
  </si>
  <si>
    <t>-4.38</t>
  </si>
  <si>
    <t>16.3</t>
  </si>
  <si>
    <t>-0.79</t>
  </si>
  <si>
    <t>49.67</t>
  </si>
  <si>
    <t>-3.44</t>
  </si>
  <si>
    <t>-26.91</t>
  </si>
  <si>
    <t>83.41</t>
  </si>
  <si>
    <t>-5.09</t>
  </si>
  <si>
    <t>-16.94</t>
  </si>
  <si>
    <t>Net Property, Plant and Equip., 1 Yr. Growth %</t>
  </si>
  <si>
    <t>9.19</t>
  </si>
  <si>
    <t>-24.62</t>
  </si>
  <si>
    <t>6.1</t>
  </si>
  <si>
    <t>130.96</t>
  </si>
  <si>
    <t>-19.74</t>
  </si>
  <si>
    <t>37.2</t>
  </si>
  <si>
    <t>-9.05</t>
  </si>
  <si>
    <t>Total Assets, 1 Yr. Growth %</t>
  </si>
  <si>
    <t>-4.14</t>
  </si>
  <si>
    <t>0.18</t>
  </si>
  <si>
    <t>12.74</t>
  </si>
  <si>
    <t>2.04</t>
  </si>
  <si>
    <t>-13.67</t>
  </si>
  <si>
    <t>-8.39</t>
  </si>
  <si>
    <t>15.72</t>
  </si>
  <si>
    <t>-2.49</t>
  </si>
  <si>
    <t>-5.45</t>
  </si>
  <si>
    <t>-16.93</t>
  </si>
  <si>
    <t>Tangible Book Value, 1 Yr. Growth %</t>
  </si>
  <si>
    <t>7.47</t>
  </si>
  <si>
    <t>0.77</t>
  </si>
  <si>
    <t>16.51</t>
  </si>
  <si>
    <t>-7.93</t>
  </si>
  <si>
    <t>-17.95</t>
  </si>
  <si>
    <t>1.57</t>
  </si>
  <si>
    <t>-5.05</t>
  </si>
  <si>
    <t>-14.41</t>
  </si>
  <si>
    <t>Common Equity, 1 Yr. Growth %</t>
  </si>
  <si>
    <t>-6.75</t>
  </si>
  <si>
    <t>-1.78</t>
  </si>
  <si>
    <t>12.43</t>
  </si>
  <si>
    <t>-8.32</t>
  </si>
  <si>
    <t>-14.09</t>
  </si>
  <si>
    <t>13.26</t>
  </si>
  <si>
    <t>1.08</t>
  </si>
  <si>
    <t>-10.9</t>
  </si>
  <si>
    <t>-13.75</t>
  </si>
  <si>
    <t>Cash From Operations, 1 Yr. Growth %</t>
  </si>
  <si>
    <t>25.39</t>
  </si>
  <si>
    <t>1.31</t>
  </si>
  <si>
    <t>-25.94</t>
  </si>
  <si>
    <t>-217.92</t>
  </si>
  <si>
    <t>-113.1</t>
  </si>
  <si>
    <t>-102.53</t>
  </si>
  <si>
    <t>199.89</t>
  </si>
  <si>
    <t>-514.02</t>
  </si>
  <si>
    <t>Capital Expenditures, 1 Yr. Growth %</t>
  </si>
  <si>
    <t>7.14</t>
  </si>
  <si>
    <t>-27.6</t>
  </si>
  <si>
    <t>-21.63</t>
  </si>
  <si>
    <t>24.63</t>
  </si>
  <si>
    <t>20.82</t>
  </si>
  <si>
    <t>16.15</t>
  </si>
  <si>
    <t>-27.65</t>
  </si>
  <si>
    <t>-4.2</t>
  </si>
  <si>
    <t>-41.64</t>
  </si>
  <si>
    <t>0.73</t>
  </si>
  <si>
    <t>Levered Free Cash Flow, 1 Yr. Growth %</t>
  </si>
  <si>
    <t>24.84</t>
  </si>
  <si>
    <t>41.57</t>
  </si>
  <si>
    <t>-21.99</t>
  </si>
  <si>
    <t>-32.83</t>
  </si>
  <si>
    <t>230.65</t>
  </si>
  <si>
    <t>-106.27</t>
  </si>
  <si>
    <t>-114.75</t>
  </si>
  <si>
    <t>-136.69</t>
  </si>
  <si>
    <t>609.39</t>
  </si>
  <si>
    <t>Unlevered Free Cash Flow, 1 Yr. Growth %</t>
  </si>
  <si>
    <t>Compound Annual Growth Rate Over Two Years</t>
  </si>
  <si>
    <t>Total Revenues, 2 Yr. CAGR %</t>
  </si>
  <si>
    <t>4.67</t>
  </si>
  <si>
    <t>-2.37</t>
  </si>
  <si>
    <t>-3.77</t>
  </si>
  <si>
    <t>-1.96</t>
  </si>
  <si>
    <t>8.88</t>
  </si>
  <si>
    <t>8.14</t>
  </si>
  <si>
    <t>-13.81</t>
  </si>
  <si>
    <t>-20.36</t>
  </si>
  <si>
    <t>Gross Profit, 2 Yr. CAGR %</t>
  </si>
  <si>
    <t>1.86</t>
  </si>
  <si>
    <t>-3.37</t>
  </si>
  <si>
    <t>1.78</t>
  </si>
  <si>
    <t>3.73</t>
  </si>
  <si>
    <t>-4.4</t>
  </si>
  <si>
    <t>-2.22</t>
  </si>
  <si>
    <t>4.36</t>
  </si>
  <si>
    <t>11.51</t>
  </si>
  <si>
    <t>-17.46</t>
  </si>
  <si>
    <t>EBITDA, 2 Yr. CAGR %</t>
  </si>
  <si>
    <t>-1.9</t>
  </si>
  <si>
    <t>-5.29</t>
  </si>
  <si>
    <t>3.82</t>
  </si>
  <si>
    <t>-4.9</t>
  </si>
  <si>
    <t>-33.94</t>
  </si>
  <si>
    <t>-14.22</t>
  </si>
  <si>
    <t>23.97</t>
  </si>
  <si>
    <t>29.93</t>
  </si>
  <si>
    <t>-49.48</t>
  </si>
  <si>
    <t>-49.25</t>
  </si>
  <si>
    <t>EBITA, 2 Yr. CAGR %</t>
  </si>
  <si>
    <t>-4.33</t>
  </si>
  <si>
    <t>-6.59</t>
  </si>
  <si>
    <t>-3.14</t>
  </si>
  <si>
    <t>-36.62</t>
  </si>
  <si>
    <t>-18.58</t>
  </si>
  <si>
    <t>26.74</t>
  </si>
  <si>
    <t>39.35</t>
  </si>
  <si>
    <t>-35.63</t>
  </si>
  <si>
    <t>-36.68</t>
  </si>
  <si>
    <t>EBIT, 2 Yr. CAGR %</t>
  </si>
  <si>
    <t>-9.99</t>
  </si>
  <si>
    <t>-8.51</t>
  </si>
  <si>
    <t>6.74</t>
  </si>
  <si>
    <t>-1.23</t>
  </si>
  <si>
    <t>-38.07</t>
  </si>
  <si>
    <t>-18.16</t>
  </si>
  <si>
    <t>33.29</t>
  </si>
  <si>
    <t>53.17</t>
  </si>
  <si>
    <t>-32.5</t>
  </si>
  <si>
    <t>-35.4</t>
  </si>
  <si>
    <t>Earnings From Cont. Operations, 2 Yr. CAGR %</t>
  </si>
  <si>
    <t>-68.13</t>
  </si>
  <si>
    <t>-6.2</t>
  </si>
  <si>
    <t>193.79</t>
  </si>
  <si>
    <t>-36.75</t>
  </si>
  <si>
    <t>-50.36</t>
  </si>
  <si>
    <t>52.2</t>
  </si>
  <si>
    <t>83.43</t>
  </si>
  <si>
    <t>38.38</t>
  </si>
  <si>
    <t>8.79</t>
  </si>
  <si>
    <t>45.65</t>
  </si>
  <si>
    <t>Net Income, 2 Yr. CAGR %</t>
  </si>
  <si>
    <t>-65.25</t>
  </si>
  <si>
    <t>15.19</t>
  </si>
  <si>
    <t>152.24</t>
  </si>
  <si>
    <t>Normalized Net Income, 2 Yr. CAGR %</t>
  </si>
  <si>
    <t>-10.05</t>
  </si>
  <si>
    <t>-8.38</t>
  </si>
  <si>
    <t>0.98</t>
  </si>
  <si>
    <t>-34.54</t>
  </si>
  <si>
    <t>-16.96</t>
  </si>
  <si>
    <t>26.75</t>
  </si>
  <si>
    <t>44.65</t>
  </si>
  <si>
    <t>-34.33</t>
  </si>
  <si>
    <t>-45.69</t>
  </si>
  <si>
    <t>Diluted EPS Before Extra, 2 Yr. CAGR %</t>
  </si>
  <si>
    <t>-67.19</t>
  </si>
  <si>
    <t>0.7</t>
  </si>
  <si>
    <t>206.19</t>
  </si>
  <si>
    <t>-35.99</t>
  </si>
  <si>
    <t>52.13</t>
  </si>
  <si>
    <t>91.15</t>
  </si>
  <si>
    <t>40.11</t>
  </si>
  <si>
    <t>11.92</t>
  </si>
  <si>
    <t>49.84</t>
  </si>
  <si>
    <t>Accounts Receivable, 2 Yr. CAGR %</t>
  </si>
  <si>
    <t>3.77</t>
  </si>
  <si>
    <t>4.43</t>
  </si>
  <si>
    <t>6.69</t>
  </si>
  <si>
    <t>19.18</t>
  </si>
  <si>
    <t>-1.63</t>
  </si>
  <si>
    <t>5.35</t>
  </si>
  <si>
    <t>-2.93</t>
  </si>
  <si>
    <t>-9.27</t>
  </si>
  <si>
    <t>-15.82</t>
  </si>
  <si>
    <t>Inventory, 2 Yr. CAGR %</t>
  </si>
  <si>
    <t>12.89</t>
  </si>
  <si>
    <t>-2.56</t>
  </si>
  <si>
    <t>5.45</t>
  </si>
  <si>
    <t>7.41</t>
  </si>
  <si>
    <t>-0.81</t>
  </si>
  <si>
    <t>20.22</t>
  </si>
  <si>
    <t>-15.99</t>
  </si>
  <si>
    <t>15.78</t>
  </si>
  <si>
    <t>31.94</t>
  </si>
  <si>
    <t>-11.21</t>
  </si>
  <si>
    <t>Net Property, Plant and Equip., 2 Yr. CAGR %</t>
  </si>
  <si>
    <t>24.93</t>
  </si>
  <si>
    <t>-19.02</t>
  </si>
  <si>
    <t>-3.93</t>
  </si>
  <si>
    <t>63.89</t>
  </si>
  <si>
    <t>50.15</t>
  </si>
  <si>
    <t>-11.48</t>
  </si>
  <si>
    <t>4.94</t>
  </si>
  <si>
    <t>11.7</t>
  </si>
  <si>
    <t>Total Assets, 2 Yr. CAGR %</t>
  </si>
  <si>
    <t>0.68</t>
  </si>
  <si>
    <t>6.28</t>
  </si>
  <si>
    <t>-6.14</t>
  </si>
  <si>
    <t>-11.07</t>
  </si>
  <si>
    <t>2.96</t>
  </si>
  <si>
    <t>6.23</t>
  </si>
  <si>
    <t>-3.98</t>
  </si>
  <si>
    <t>-11.37</t>
  </si>
  <si>
    <t>Tangible Book Value, 2 Yr. CAGR %</t>
  </si>
  <si>
    <t>-4.28</t>
  </si>
  <si>
    <t>4.07</t>
  </si>
  <si>
    <t>8.35</t>
  </si>
  <si>
    <t>-11.31</t>
  </si>
  <si>
    <t>-10.43</t>
  </si>
  <si>
    <t>6.85</t>
  </si>
  <si>
    <t>8.91</t>
  </si>
  <si>
    <t>-1.8</t>
  </si>
  <si>
    <t>-9.85</t>
  </si>
  <si>
    <t>Common Equity, 2 Yr. CAGR %</t>
  </si>
  <si>
    <t>-2.21</t>
  </si>
  <si>
    <t>-4.3</t>
  </si>
  <si>
    <t>5.09</t>
  </si>
  <si>
    <t>1.52</t>
  </si>
  <si>
    <t>-11.25</t>
  </si>
  <si>
    <t>-8.72</t>
  </si>
  <si>
    <t>6.99</t>
  </si>
  <si>
    <t>-5.1</t>
  </si>
  <si>
    <t>-12.34</t>
  </si>
  <si>
    <t>Cash From Operations, 2 Yr. CAGR %</t>
  </si>
  <si>
    <t>40.7</t>
  </si>
  <si>
    <t>12.71</t>
  </si>
  <si>
    <t>2.81</t>
  </si>
  <si>
    <t>-11.26</t>
  </si>
  <si>
    <t>-6.55</t>
  </si>
  <si>
    <t>-60.69</t>
  </si>
  <si>
    <t>32.48</t>
  </si>
  <si>
    <t>-41.81</t>
  </si>
  <si>
    <t>-72.47</t>
  </si>
  <si>
    <t>252.36</t>
  </si>
  <si>
    <t>Capital Expenditures, 2 Yr. CAGR %</t>
  </si>
  <si>
    <t>14.45</t>
  </si>
  <si>
    <t>-11.93</t>
  </si>
  <si>
    <t>-24.68</t>
  </si>
  <si>
    <t>-1.17</t>
  </si>
  <si>
    <t>9.43</t>
  </si>
  <si>
    <t>18.46</t>
  </si>
  <si>
    <t>-8.33</t>
  </si>
  <si>
    <t>-16.74</t>
  </si>
  <si>
    <t>-25.22</t>
  </si>
  <si>
    <t>-23.33</t>
  </si>
  <si>
    <t>Levered Free Cash Flow, 2 Yr. CAGR %</t>
  </si>
  <si>
    <t>50.96</t>
  </si>
  <si>
    <t>32.9</t>
  </si>
  <si>
    <t>5.1</t>
  </si>
  <si>
    <t>-27.61</t>
  </si>
  <si>
    <t>14.76</t>
  </si>
  <si>
    <t>-54.49</t>
  </si>
  <si>
    <t>76.8</t>
  </si>
  <si>
    <t>-76.74</t>
  </si>
  <si>
    <t>61.34</t>
  </si>
  <si>
    <t>Unlevered Free Cash Flow, 2 Yr. CAGR %</t>
  </si>
  <si>
    <t>Compound Annual Growth Rate Over Three Years</t>
  </si>
  <si>
    <t>Total Revenues, 3 Yr. CAGR %</t>
  </si>
  <si>
    <t>5.67</t>
  </si>
  <si>
    <t>0.75</t>
  </si>
  <si>
    <t>-1.02</t>
  </si>
  <si>
    <t>-6.63</t>
  </si>
  <si>
    <t>-4.41</t>
  </si>
  <si>
    <t>6.5</t>
  </si>
  <si>
    <t>3.33</t>
  </si>
  <si>
    <t>-2.26</t>
  </si>
  <si>
    <t>-16.12</t>
  </si>
  <si>
    <t>Gross Profit, 3 Yr. CAGR %</t>
  </si>
  <si>
    <t>-1.36</t>
  </si>
  <si>
    <t>1.5</t>
  </si>
  <si>
    <t>-0.16</t>
  </si>
  <si>
    <t>-2.45</t>
  </si>
  <si>
    <t>-7.68</t>
  </si>
  <si>
    <t>2.3</t>
  </si>
  <si>
    <t>-5.22</t>
  </si>
  <si>
    <t>-12.51</t>
  </si>
  <si>
    <t>EBITDA, 3 Yr. CAGR %</t>
  </si>
  <si>
    <t>-0.72</t>
  </si>
  <si>
    <t>-4.74</t>
  </si>
  <si>
    <t>2.48</t>
  </si>
  <si>
    <t>-6.69</t>
  </si>
  <si>
    <t>-21.35</t>
  </si>
  <si>
    <t>-29.84</t>
  </si>
  <si>
    <t>12.61</t>
  </si>
  <si>
    <t>10.16</t>
  </si>
  <si>
    <t>-20.87</t>
  </si>
  <si>
    <t>-39.26</t>
  </si>
  <si>
    <t>EBITA, 3 Yr. CAGR %</t>
  </si>
  <si>
    <t>-2.81</t>
  </si>
  <si>
    <t>-7.09</t>
  </si>
  <si>
    <t>-6.32</t>
  </si>
  <si>
    <t>-22.13</t>
  </si>
  <si>
    <t>-34.16</t>
  </si>
  <si>
    <t>14.41</t>
  </si>
  <si>
    <t>11.35</t>
  </si>
  <si>
    <t>-2.18</t>
  </si>
  <si>
    <t>-29.89</t>
  </si>
  <si>
    <t>EBIT, 3 Yr. CAGR %</t>
  </si>
  <si>
    <t>-6.7</t>
  </si>
  <si>
    <t>-11.33</t>
  </si>
  <si>
    <t>3.48</t>
  </si>
  <si>
    <t>-22.21</t>
  </si>
  <si>
    <t>17.12</t>
  </si>
  <si>
    <t>-27.73</t>
  </si>
  <si>
    <t>Earnings From Cont. Operations, 3 Yr. CAGR %</t>
  </si>
  <si>
    <t>-54.18</t>
  </si>
  <si>
    <t>-17.51</t>
  </si>
  <si>
    <t>11.16</t>
  </si>
  <si>
    <t>30.29</t>
  </si>
  <si>
    <t>-29.09</t>
  </si>
  <si>
    <t>-28.42</t>
  </si>
  <si>
    <t>73.65</t>
  </si>
  <si>
    <t>41.79</t>
  </si>
  <si>
    <t>38.81</t>
  </si>
  <si>
    <t>21.58</t>
  </si>
  <si>
    <t>Net Income, 3 Yr. CAGR %</t>
  </si>
  <si>
    <t>-42.65</t>
  </si>
  <si>
    <t>-30.2</t>
  </si>
  <si>
    <t>44.21</t>
  </si>
  <si>
    <t>75.34</t>
  </si>
  <si>
    <t>Normalized Net Income, 3 Yr. CAGR %</t>
  </si>
  <si>
    <t>-6.57</t>
  </si>
  <si>
    <t>-11.27</t>
  </si>
  <si>
    <t>3.8</t>
  </si>
  <si>
    <t>-4.16</t>
  </si>
  <si>
    <t>-19.09</t>
  </si>
  <si>
    <t>-33.76</t>
  </si>
  <si>
    <t>17.74</t>
  </si>
  <si>
    <t>12.67</t>
  </si>
  <si>
    <t>0.45</t>
  </si>
  <si>
    <t>-35.96</t>
  </si>
  <si>
    <t>Diluted EPS Before Extra, 3 Yr. CAGR %</t>
  </si>
  <si>
    <t>-53.65</t>
  </si>
  <si>
    <t>-13.57</t>
  </si>
  <si>
    <t>16.58</t>
  </si>
  <si>
    <t>34.96</t>
  </si>
  <si>
    <t>-28.79</t>
  </si>
  <si>
    <t>-26.97</t>
  </si>
  <si>
    <t>75.75</t>
  </si>
  <si>
    <t>45.14</t>
  </si>
  <si>
    <t>43.23</t>
  </si>
  <si>
    <t>23.4</t>
  </si>
  <si>
    <t>Accounts Receivable, 3 Yr. CAGR %</t>
  </si>
  <si>
    <t>4.32</t>
  </si>
  <si>
    <t>5.6</t>
  </si>
  <si>
    <t>14.4</t>
  </si>
  <si>
    <t>-4.06</t>
  </si>
  <si>
    <t>9.73</t>
  </si>
  <si>
    <t>0.04</t>
  </si>
  <si>
    <t>Inventory, 3 Yr. CAGR %</t>
  </si>
  <si>
    <t>10.83</t>
  </si>
  <si>
    <t>6.81</t>
  </si>
  <si>
    <t>3.36</t>
  </si>
  <si>
    <t>4.6</t>
  </si>
  <si>
    <t>-1.69</t>
  </si>
  <si>
    <t>1.84</t>
  </si>
  <si>
    <t>8.36</t>
  </si>
  <si>
    <t>13.08</t>
  </si>
  <si>
    <t>Net Property, Plant and Equip., 3 Yr. CAGR %</t>
  </si>
  <si>
    <t>23.19</t>
  </si>
  <si>
    <t>5.57</t>
  </si>
  <si>
    <t>-10.54</t>
  </si>
  <si>
    <t>-11.39</t>
  </si>
  <si>
    <t>-3.4</t>
  </si>
  <si>
    <t>33.76</t>
  </si>
  <si>
    <t>37.9</t>
  </si>
  <si>
    <t>21.86</t>
  </si>
  <si>
    <t>2.44</t>
  </si>
  <si>
    <t>Total Assets, 3 Yr. CAGR %</t>
  </si>
  <si>
    <t>0.51</t>
  </si>
  <si>
    <t>2.69</t>
  </si>
  <si>
    <t>4.84</t>
  </si>
  <si>
    <t>-0.23</t>
  </si>
  <si>
    <t>-6.9</t>
  </si>
  <si>
    <t>-2.91</t>
  </si>
  <si>
    <t>1.11</t>
  </si>
  <si>
    <t>2.18</t>
  </si>
  <si>
    <t>Tangible Book Value, 3 Yr. CAGR %</t>
  </si>
  <si>
    <t>8.06</t>
  </si>
  <si>
    <t>2.63</t>
  </si>
  <si>
    <t>-2.87</t>
  </si>
  <si>
    <t>5.06</t>
  </si>
  <si>
    <t>-6.19</t>
  </si>
  <si>
    <t>Common Equity, 3 Yr. CAGR %</t>
  </si>
  <si>
    <t>4.15</t>
  </si>
  <si>
    <t>0.41</t>
  </si>
  <si>
    <t>-3.97</t>
  </si>
  <si>
    <t>-8.59</t>
  </si>
  <si>
    <t>-1.91</t>
  </si>
  <si>
    <t>3.55</t>
  </si>
  <si>
    <t>0.66</t>
  </si>
  <si>
    <t>-8.08</t>
  </si>
  <si>
    <t>Cash From Operations, 3 Yr. CAGR %</t>
  </si>
  <si>
    <t>4.31</t>
  </si>
  <si>
    <t>26.11</t>
  </si>
  <si>
    <t>9.84</t>
  </si>
  <si>
    <t>-7.04</t>
  </si>
  <si>
    <t>-51.45</t>
  </si>
  <si>
    <t>27.44</t>
  </si>
  <si>
    <t>-64.6</t>
  </si>
  <si>
    <t>-32.04</t>
  </si>
  <si>
    <t>Capital Expenditures, 3 Yr. CAGR %</t>
  </si>
  <si>
    <t>33.05</t>
  </si>
  <si>
    <t>-1.75</t>
  </si>
  <si>
    <t>-15.29</t>
  </si>
  <si>
    <t>-10.91</t>
  </si>
  <si>
    <t>-4.35</t>
  </si>
  <si>
    <t>11.63</t>
  </si>
  <si>
    <t>-6.97</t>
  </si>
  <si>
    <t>-26.04</t>
  </si>
  <si>
    <t>-17.42</t>
  </si>
  <si>
    <t>Levered Free Cash Flow, 3 Yr. CAGR %</t>
  </si>
  <si>
    <t>8.7</t>
  </si>
  <si>
    <t>47.76</t>
  </si>
  <si>
    <t>-9.47</t>
  </si>
  <si>
    <t>-56.47</t>
  </si>
  <si>
    <t>63.75</t>
  </si>
  <si>
    <t>-41.93</t>
  </si>
  <si>
    <t>4.68</t>
  </si>
  <si>
    <t>-27.33</t>
  </si>
  <si>
    <t>Unlevered Free Cash Flow, 3 Yr. CAGR %</t>
  </si>
  <si>
    <t>Compound Annual Growth Rate Over Five Years</t>
  </si>
  <si>
    <t>Total Revenues, 5 Yr. CAGR %</t>
  </si>
  <si>
    <t>15.21</t>
  </si>
  <si>
    <t>7.59</t>
  </si>
  <si>
    <t>2.38</t>
  </si>
  <si>
    <t>-5.02</t>
  </si>
  <si>
    <t>-6.44</t>
  </si>
  <si>
    <t>-0.71</t>
  </si>
  <si>
    <t>0.43</t>
  </si>
  <si>
    <t>-2.14</t>
  </si>
  <si>
    <t>-6.89</t>
  </si>
  <si>
    <t>Gross Profit, 5 Yr. CAGR %</t>
  </si>
  <si>
    <t>14.26</t>
  </si>
  <si>
    <t>0.64</t>
  </si>
  <si>
    <t>-5.86</t>
  </si>
  <si>
    <t>-0.44</t>
  </si>
  <si>
    <t>-4.03</t>
  </si>
  <si>
    <t>-6.11</t>
  </si>
  <si>
    <t>EBITDA, 5 Yr. CAGR %</t>
  </si>
  <si>
    <t>23.84</t>
  </si>
  <si>
    <t>3.54</t>
  </si>
  <si>
    <t>-4.8</t>
  </si>
  <si>
    <t>-19.14</t>
  </si>
  <si>
    <t>-10.23</t>
  </si>
  <si>
    <t>-18.28</t>
  </si>
  <si>
    <t>-19.2</t>
  </si>
  <si>
    <t>EBITA, 5 Yr. CAGR %</t>
  </si>
  <si>
    <t>24.62</t>
  </si>
  <si>
    <t>0.4</t>
  </si>
  <si>
    <t>-5.53</t>
  </si>
  <si>
    <t>-16.25</t>
  </si>
  <si>
    <t>-21.72</t>
  </si>
  <si>
    <t>-5.4</t>
  </si>
  <si>
    <t>-11.14</t>
  </si>
  <si>
    <t>-9.1</t>
  </si>
  <si>
    <t>-11.16</t>
  </si>
  <si>
    <t>EBIT, 5 Yr. CAGR %</t>
  </si>
  <si>
    <t>23.94</t>
  </si>
  <si>
    <t>-0.54</t>
  </si>
  <si>
    <t>-1.54</t>
  </si>
  <si>
    <t>-7.42</t>
  </si>
  <si>
    <t>-16.99</t>
  </si>
  <si>
    <t>-22.64</t>
  </si>
  <si>
    <t>-3.54</t>
  </si>
  <si>
    <t>-9.25</t>
  </si>
  <si>
    <t>-4.56</t>
  </si>
  <si>
    <t>Earnings From Cont. Operations, 5 Yr. CAGR %</t>
  </si>
  <si>
    <t>-1.2</t>
  </si>
  <si>
    <t>-0.93</t>
  </si>
  <si>
    <t>-3.65</t>
  </si>
  <si>
    <t>-25.82</t>
  </si>
  <si>
    <t>-20.69</t>
  </si>
  <si>
    <t>24.03</t>
  </si>
  <si>
    <t>3.71</t>
  </si>
  <si>
    <t>-6.82</t>
  </si>
  <si>
    <t>44.02</t>
  </si>
  <si>
    <t>43.32</t>
  </si>
  <si>
    <t>Net Income, 5 Yr. CAGR %</t>
  </si>
  <si>
    <t>-30.18</t>
  </si>
  <si>
    <t>-8.22</t>
  </si>
  <si>
    <t>28.83</t>
  </si>
  <si>
    <t>62.8</t>
  </si>
  <si>
    <t>Normalized Net Income, 5 Yr. CAGR %</t>
  </si>
  <si>
    <t>23.57</t>
  </si>
  <si>
    <t>-0.47</t>
  </si>
  <si>
    <t>-1.26</t>
  </si>
  <si>
    <t>-6.56</t>
  </si>
  <si>
    <t>-14.97</t>
  </si>
  <si>
    <t>-20.88</t>
  </si>
  <si>
    <t>-3.2</t>
  </si>
  <si>
    <t>-9.35</t>
  </si>
  <si>
    <t>-6.78</t>
  </si>
  <si>
    <t>-15.85</t>
  </si>
  <si>
    <t>Diluted EPS Before Extra, 5 Yr. CAGR %</t>
  </si>
  <si>
    <t>-2.33</t>
  </si>
  <si>
    <t>0.42</t>
  </si>
  <si>
    <t>-23.35</t>
  </si>
  <si>
    <t>-18.2</t>
  </si>
  <si>
    <t>27.54</t>
  </si>
  <si>
    <t>5.7</t>
  </si>
  <si>
    <t>-5.23</t>
  </si>
  <si>
    <t>46.72</t>
  </si>
  <si>
    <t>47.01</t>
  </si>
  <si>
    <t>Accounts Receivable, 5 Yr. CAGR %</t>
  </si>
  <si>
    <t>11.1</t>
  </si>
  <si>
    <t>10.03</t>
  </si>
  <si>
    <t>2.65</t>
  </si>
  <si>
    <t>0.11</t>
  </si>
  <si>
    <t>3.01</t>
  </si>
  <si>
    <t>-3.61</t>
  </si>
  <si>
    <t>1.7</t>
  </si>
  <si>
    <t>-9.43</t>
  </si>
  <si>
    <t>Inventory, 5 Yr. CAGR %</t>
  </si>
  <si>
    <t>19.73</t>
  </si>
  <si>
    <t>10.84</t>
  </si>
  <si>
    <t>7.05</t>
  </si>
  <si>
    <t>1.67</t>
  </si>
  <si>
    <t>-4.18</t>
  </si>
  <si>
    <t>4.96</t>
  </si>
  <si>
    <t>12.96</t>
  </si>
  <si>
    <t>Net Property, Plant and Equip., 5 Yr. CAGR %</t>
  </si>
  <si>
    <t>11.94</t>
  </si>
  <si>
    <t>5.04</t>
  </si>
  <si>
    <t>4.16</t>
  </si>
  <si>
    <t>1.66</t>
  </si>
  <si>
    <t>-5.79</t>
  </si>
  <si>
    <t>15.24</t>
  </si>
  <si>
    <t>13.4</t>
  </si>
  <si>
    <t>23.62</t>
  </si>
  <si>
    <t>17.69</t>
  </si>
  <si>
    <t>Total Assets, 5 Yr. CAGR %</t>
  </si>
  <si>
    <t>10.62</t>
  </si>
  <si>
    <t>6.13</t>
  </si>
  <si>
    <t>4.05</t>
  </si>
  <si>
    <t>3.16</t>
  </si>
  <si>
    <t>-0.94</t>
  </si>
  <si>
    <t>-1.84</t>
  </si>
  <si>
    <t>1.03</t>
  </si>
  <si>
    <t>-1.86</t>
  </si>
  <si>
    <t>-3.34</t>
  </si>
  <si>
    <t>-4.08</t>
  </si>
  <si>
    <t>Tangible Book Value, 5 Yr. CAGR %</t>
  </si>
  <si>
    <t>10.97</t>
  </si>
  <si>
    <t>6.6</t>
  </si>
  <si>
    <t>4.83</t>
  </si>
  <si>
    <t>-0.19</t>
  </si>
  <si>
    <t>-0.15</t>
  </si>
  <si>
    <t>0.91</t>
  </si>
  <si>
    <t>-1.82</t>
  </si>
  <si>
    <t>-2.01</t>
  </si>
  <si>
    <t>-1.18</t>
  </si>
  <si>
    <t>Common Equity, 5 Yr. CAGR %</t>
  </si>
  <si>
    <t>11.74</t>
  </si>
  <si>
    <t>7.21</t>
  </si>
  <si>
    <t>4.52</t>
  </si>
  <si>
    <t>-0.65</t>
  </si>
  <si>
    <t>-4.1</t>
  </si>
  <si>
    <t>-0.55</t>
  </si>
  <si>
    <t>-2.65</t>
  </si>
  <si>
    <t>-3.12</t>
  </si>
  <si>
    <t>Cash From Operations, 5 Yr. CAGR %</t>
  </si>
  <si>
    <t>17.77</t>
  </si>
  <si>
    <t>33.18</t>
  </si>
  <si>
    <t>9.72</t>
  </si>
  <si>
    <t>3.5</t>
  </si>
  <si>
    <t>-34.12</t>
  </si>
  <si>
    <t>10.26</t>
  </si>
  <si>
    <t>-47.8</t>
  </si>
  <si>
    <t>-30.96</t>
  </si>
  <si>
    <t>-11.24</t>
  </si>
  <si>
    <t>Capital Expenditures, 5 Yr. CAGR %</t>
  </si>
  <si>
    <t>37.43</t>
  </si>
  <si>
    <t>9.93</t>
  </si>
  <si>
    <t>5.97</t>
  </si>
  <si>
    <t>-1.52</t>
  </si>
  <si>
    <t>-7.46</t>
  </si>
  <si>
    <t>-5.95</t>
  </si>
  <si>
    <t>-5.96</t>
  </si>
  <si>
    <t>-0.73</t>
  </si>
  <si>
    <t>-10.7</t>
  </si>
  <si>
    <t>Levered Free Cash Flow, 5 Yr. CAGR %</t>
  </si>
  <si>
    <t>8.94</t>
  </si>
  <si>
    <t>42.09</t>
  </si>
  <si>
    <t>7.24</t>
  </si>
  <si>
    <t>11.07</t>
  </si>
  <si>
    <t>10.69</t>
  </si>
  <si>
    <t>-39.15</t>
  </si>
  <si>
    <t>4.55</t>
  </si>
  <si>
    <t>-23.74</t>
  </si>
  <si>
    <t>-24.98</t>
  </si>
  <si>
    <t>-12.61</t>
  </si>
  <si>
    <t>Unlevered Free Cash Flow, 5 Yr. CAGR %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</si>
  <si>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</si>
  <si>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</si>
  <si>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</si>
  <si>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</si>
  <si>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</si>
  <si>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</si>
  <si>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</si>
  <si>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</si>
  <si>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738.9</t>
  </si>
  <si>
    <t>1,230</t>
  </si>
  <si>
    <t>854.8</t>
  </si>
  <si>
    <t>523.4</t>
  </si>
  <si>
    <t>431.7</t>
  </si>
  <si>
    <t>756.1</t>
  </si>
  <si>
    <t>Change</t>
  </si>
  <si>
    <t>-</t>
  </si>
  <si>
    <t>66.51%</t>
  </si>
  <si>
    <t>-30.52%</t>
  </si>
  <si>
    <t>-38.78%</t>
  </si>
  <si>
    <t>-17.52%</t>
  </si>
  <si>
    <t>75.14%</t>
  </si>
  <si>
    <t>0%</t>
  </si>
  <si>
    <t>Enterprise Value (EV)</t>
  </si>
  <si>
    <t>548.7</t>
  </si>
  <si>
    <t>883.9</t>
  </si>
  <si>
    <t>591.1</t>
  </si>
  <si>
    <t>61.09%</t>
  </si>
  <si>
    <t>-33.13%</t>
  </si>
  <si>
    <t>-11.45%</t>
  </si>
  <si>
    <t>P/E ratio</t>
  </si>
  <si>
    <t>30.3x</t>
  </si>
  <si>
    <t>21.4x</t>
  </si>
  <si>
    <t>18.4x</t>
  </si>
  <si>
    <t>-7.61x</t>
  </si>
  <si>
    <t>-4.08x</t>
  </si>
  <si>
    <t>76.3x</t>
  </si>
  <si>
    <t>-13.7x</t>
  </si>
  <si>
    <t>PBR</t>
  </si>
  <si>
    <t>1.21x</t>
  </si>
  <si>
    <t>1.76x</t>
  </si>
  <si>
    <t>1.27x</t>
  </si>
  <si>
    <t>PEG</t>
  </si>
  <si>
    <t>0x</t>
  </si>
  <si>
    <t>-1.1x</t>
  </si>
  <si>
    <t>-0.1x</t>
  </si>
  <si>
    <t>-1x</t>
  </si>
  <si>
    <t>Capitalization / Revenue</t>
  </si>
  <si>
    <t>0.74x</t>
  </si>
  <si>
    <t>0.98x</t>
  </si>
  <si>
    <t>0.73x</t>
  </si>
  <si>
    <t>0.56x</t>
  </si>
  <si>
    <t>0.58x</t>
  </si>
  <si>
    <t>1.15x</t>
  </si>
  <si>
    <t>1.08x</t>
  </si>
  <si>
    <t>EV / Revenue</t>
  </si>
  <si>
    <t>EV / EBITDA</t>
  </si>
  <si>
    <t>-0x</t>
  </si>
  <si>
    <t>-15.1x</t>
  </si>
  <si>
    <t>-20.4x</t>
  </si>
  <si>
    <t>EV / EBIT</t>
  </si>
  <si>
    <t>-13.4x</t>
  </si>
  <si>
    <t>-17.3x</t>
  </si>
  <si>
    <t>EV / FCF</t>
  </si>
  <si>
    <t>-778x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</si>
  <si>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</si>
  <si>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</si>
  <si>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</si>
  <si>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</si>
  <si>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</si>
  <si>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-1.89</t>
  </si>
  <si>
    <t>Distribution rate</t>
  </si>
  <si>
    <t>Net sales
                                    1</t>
  </si>
  <si>
    <t>998.8</t>
  </si>
  <si>
    <t>1,255</t>
  </si>
  <si>
    <t>1,168</t>
  </si>
  <si>
    <t>932.5</t>
  </si>
  <si>
    <t>740.8</t>
  </si>
  <si>
    <t>658.8</t>
  </si>
  <si>
    <t>698.8</t>
  </si>
  <si>
    <t>EBITDA
                                    1</t>
  </si>
  <si>
    <t>76.65</t>
  </si>
  <si>
    <t>129.8</t>
  </si>
  <si>
    <t>107.2</t>
  </si>
  <si>
    <t>-6.081</t>
  </si>
  <si>
    <t>-2.965</t>
  </si>
  <si>
    <t>-50.12</t>
  </si>
  <si>
    <t>-37.07</t>
  </si>
  <si>
    <t>EBIT
                                    1</t>
  </si>
  <si>
    <t>64.53</t>
  </si>
  <si>
    <t>110.8</t>
  </si>
  <si>
    <t>95.14</t>
  </si>
  <si>
    <t>-15.64</t>
  </si>
  <si>
    <t>-9.869</t>
  </si>
  <si>
    <t>-56.45</t>
  </si>
  <si>
    <t>-43.62</t>
  </si>
  <si>
    <t>Net income</t>
  </si>
  <si>
    <t>25.79</t>
  </si>
  <si>
    <t>-190.2</t>
  </si>
  <si>
    <t>-346.5</t>
  </si>
  <si>
    <t>-263.8</t>
  </si>
  <si>
    <t>Reference price
                                    2</t>
  </si>
  <si>
    <t>24.51</t>
  </si>
  <si>
    <t>40.63</t>
  </si>
  <si>
    <t>29.21</t>
  </si>
  <si>
    <t>18.11</t>
  </si>
  <si>
    <t>14.58</t>
  </si>
  <si>
    <t>25.94</t>
  </si>
  <si>
    <t>Nbr of stocks (in thousands)</t>
  </si>
  <si>
    <t>30,148</t>
  </si>
  <si>
    <t>30,282</t>
  </si>
  <si>
    <t>29,265</t>
  </si>
  <si>
    <t>28,899</t>
  </si>
  <si>
    <t>29,608</t>
  </si>
  <si>
    <t>28,770</t>
  </si>
  <si>
    <t>Announcement Date</t>
  </si>
  <si>
    <t>2/5/20</t>
  </si>
  <si>
    <t>2/3/21</t>
  </si>
  <si>
    <t>2/2/22</t>
  </si>
  <si>
    <t>2/1/23</t>
  </si>
  <si>
    <t>2/7/24</t>
  </si>
  <si>
    <t>address1</t>
  </si>
  <si>
    <t>350 East Plumeria Drive</t>
  </si>
  <si>
    <t>city</t>
  </si>
  <si>
    <t>San Jose</t>
  </si>
  <si>
    <t>state</t>
  </si>
  <si>
    <t>CA</t>
  </si>
  <si>
    <t>zip</t>
  </si>
  <si>
    <t>95134</t>
  </si>
  <si>
    <t>country</t>
  </si>
  <si>
    <t>phone</t>
  </si>
  <si>
    <t>408 907 8000</t>
  </si>
  <si>
    <t>fax</t>
  </si>
  <si>
    <t>408 907 8097</t>
  </si>
  <si>
    <t>website</t>
  </si>
  <si>
    <t>https://www.netgear.com</t>
  </si>
  <si>
    <t>industry</t>
  </si>
  <si>
    <t>Communication Equipment</t>
  </si>
  <si>
    <t>industryKey</t>
  </si>
  <si>
    <t>communication-equipment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</si>
  <si>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</si>
  <si>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</si>
  <si>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</si>
  <si>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</si>
  <si>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</si>
  <si>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</si>
  <si>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</si>
  <si>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NETGEAR, Inc. provides connectivity solutions the Americas; Europe, the Middle East, Africa; and the Asia Pacific. The company operates in two segments, Connected Home, and NETGEAR for Business. The Connected Home segment offers Wi-Fi routers and home Wi-Fi mesh systems, Wi-Fi hotspots, digital displays, broadband modems, Wi-Fi gateways, Wi-Fi range extenders, powerline adapters, and Wi-Fi network adapters; and provides value-added service offerings, including security and privacy, technical support, and parental controls. The NETGEAR for Business segment provides pro AV Solutions; pro routers; enterprise grade cloud managed or standalone access points; general purpose ethernet switches; NETGEAR Insight remote management software; and NETGEAR engage controller. It markets and sells its products through wholesale distributors, traditional and online retailers, direct market resellers, value-added resellers, and broadband service providers, as well as through its direct online store. The company was incorporated in 1996 and is headquartered in San Jose, California.</t>
  </si>
  <si>
    <t>fullTimeEmployees</t>
  </si>
  <si>
    <t>companyOfficers</t>
  </si>
  <si>
    <t>[{'maxAge': 1, 'name': 'Mr. Bryan D. Murray CPA', 'age': 49, 'title': 'Chief Financial Officer', 'yearBorn': 1975, 'fiscalYear': 2023, 'totalPay': 517840, 'exercisedValue': 3617, 'unexercisedValue': 80985}, {'maxAge': 1, 'name': 'Mr. Charles J. Prober', 'age': 53, 'title': 'President, CEO &amp; Director', 'yearBorn': 1971, 'fiscalYear': 2023, 'exercisedValue': 0, 'unexercisedValue': 0}, {'maxAge': 1, 'name': 'Mr. Michael F. Falcon', 'age': 68, 'title': 'Chief Operations Officer', 'yearBorn': 1956, 'fiscalYear': 2023, 'totalPay': 535965, 'exercisedValue': 0, 'unexercisedValue': 827631}, {'maxAge': 1, 'name': 'Mr. Christopher  Genualdi', 'title': 'Director of Investor Relations &amp; Corporate Development', 'fiscalYear': 2023, 'exercisedValue': 0, 'unexercisedValue': 0}, {'maxAge': 1, 'name': 'Ms. Kirsten  Daru', 'age': 47, 'title': 'General Counsel &amp; Chief Privacy Officer', 'yearBorn': 1977, 'fiscalYear': 2023, 'exercisedValue': 0, 'unexercisedValue': 0}, {'maxAge': 1, 'name': 'Ms. Heidi B. Cormack', 'age': 49, 'title': 'Chief Marketing Officer', 'yearBorn': 1975, 'fiscalYear': 2023, 'exercisedValue': 0, 'unexercisedValue': 0}, {'maxAge': 1, 'name': 'Ms. Fiona  Spratt', 'title': 'Senior Vice President of People', 'fiscalYear': 2023, 'exercisedValue': 0, 'unexercisedValue': 0}, {'maxAge': 1, 'name': 'Dr. Martin D. Westhead Ph.D.', 'age': 53, 'title': 'Chief Technology Officer of Software', 'yearBorn': 1971, 'fiscalYear': 2023, 'totalPay': 875004, 'exercisedValue': 0, 'unexercisedValue': 0}, {'maxAge': 1, 'name': 'Mr. Pramod  Badjate', 'title': 'President &amp; GM of NETGEAR for Business Products', 'fiscalYear': 2023, 'exercisedValue': 0, 'unexercisedValue': 0}, {'maxAge': 1, 'name': 'Mr. Ray  Ernenwein', 'title': 'Senior Vice President of Operations',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</si>
  <si>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</si>
  <si>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</si>
  <si>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</si>
  <si>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</si>
  <si>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</si>
  <si>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</si>
  <si>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</si>
  <si>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</si>
  <si>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http://investor.netgear.com/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</si>
  <si>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</si>
  <si>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</si>
  <si>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</si>
  <si>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</si>
  <si>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</si>
  <si>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</si>
  <si>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</si>
  <si>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</si>
  <si>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</si>
  <si>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</si>
  <si>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</si>
  <si>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</si>
  <si>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</si>
  <si>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</si>
  <si>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</si>
  <si>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</si>
  <si>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</si>
  <si>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</si>
  <si>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</si>
  <si>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</si>
  <si>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</si>
  <si>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</si>
  <si>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</si>
  <si>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</si>
  <si>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</si>
  <si>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</si>
  <si>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</si>
  <si>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</si>
  <si>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</si>
  <si>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</si>
  <si>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</si>
  <si>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</si>
  <si>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</si>
  <si>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</si>
  <si>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</si>
  <si>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</si>
  <si>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</si>
  <si>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</si>
  <si>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</si>
  <si>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</si>
  <si>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</si>
  <si>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</si>
  <si>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</si>
  <si>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</si>
  <si>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</si>
  <si>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</si>
  <si>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</si>
  <si>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</si>
  <si>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</si>
  <si>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</si>
  <si>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</si>
  <si>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</si>
  <si>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</si>
  <si>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1612:1000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</si>
  <si>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</si>
  <si>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</si>
  <si>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</si>
  <si>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</si>
  <si>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</si>
  <si>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</si>
  <si>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</si>
  <si>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</si>
  <si>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</si>
  <si>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</si>
  <si>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</si>
  <si>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</si>
  <si>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NETGEAR,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</si>
  <si>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</si>
  <si>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</si>
  <si>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</si>
  <si>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</si>
  <si>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</si>
  <si>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</si>
  <si>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</si>
  <si>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ff51b1ce-4c67-35d0-aee4-bf17d6d567b9</t>
  </si>
  <si>
    <t>messageBoardId</t>
  </si>
  <si>
    <t>finmb_166754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</si>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</sst>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etgear.com/" TargetMode="External"/><Relationship Id="rId2" Type="http://schemas.openxmlformats.org/officeDocument/2006/relationships/hyperlink" Target="http://investor.netgear.com/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25.88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15.29449137695842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7.4628864E8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19.13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-24.4717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8.0</v>
      </c>
      <c r="C2" s="1">
        <v>48.0</v>
      </c>
      <c r="D2" s="1">
        <v>75.0</v>
      </c>
      <c r="E2" s="1">
        <v>19.0</v>
      </c>
      <c r="F2" s="1">
        <v>-9.0</v>
      </c>
      <c r="G2" s="1">
        <v>25.0</v>
      </c>
      <c r="H2" s="1">
        <v>58.0</v>
      </c>
      <c r="I2" s="1">
        <v>49.0</v>
      </c>
      <c r="J2" s="1">
        <v>-68.0</v>
      </c>
      <c r="K2" s="1">
        <v>-105.0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17.0</v>
      </c>
      <c r="C3" s="1">
        <v>18.0</v>
      </c>
      <c r="D3" s="1">
        <v>14.0</v>
      </c>
      <c r="E3" s="1">
        <v>13.0</v>
      </c>
      <c r="F3" s="1">
        <v>10.0</v>
      </c>
      <c r="G3" s="1">
        <v>12.0</v>
      </c>
      <c r="H3" s="1">
        <v>12.0</v>
      </c>
      <c r="I3" s="1">
        <v>11.0</v>
      </c>
      <c r="J3" s="1">
        <v>9.0</v>
      </c>
      <c r="K3" s="1">
        <v>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17.0</v>
      </c>
      <c r="C4" s="1">
        <v>17.0</v>
      </c>
      <c r="D4" s="1">
        <v>17.0</v>
      </c>
      <c r="E4" s="1">
        <v>12.0</v>
      </c>
      <c r="F4" s="1">
        <v>8.0</v>
      </c>
      <c r="G4" s="1">
        <v>7.0</v>
      </c>
      <c r="H4" s="1">
        <v>6.0</v>
      </c>
      <c r="I4" s="1">
        <v>2.0</v>
      </c>
      <c r="J4" s="1">
        <v>50.0</v>
      </c>
      <c r="K4" s="1">
        <v>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35.0</v>
      </c>
      <c r="C5" s="1">
        <v>35.0</v>
      </c>
      <c r="D5" s="1">
        <v>31.0</v>
      </c>
      <c r="E5" s="1">
        <v>26.0</v>
      </c>
      <c r="F5" s="1">
        <v>18.0</v>
      </c>
      <c r="G5" s="1">
        <v>19.0</v>
      </c>
      <c r="H5" s="1">
        <v>18.0</v>
      </c>
      <c r="I5" s="1">
        <v>13.0</v>
      </c>
      <c r="J5" s="1">
        <v>10.0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1.0</v>
      </c>
      <c r="C6" s="1">
        <v>-5.0</v>
      </c>
      <c r="D6" s="1">
        <v>16.0</v>
      </c>
      <c r="E6" s="1">
        <v>4.0</v>
      </c>
      <c r="F6" s="1">
        <v>11.0</v>
      </c>
      <c r="G6" s="1">
        <v>0.0</v>
      </c>
      <c r="H6" s="1">
        <v>6.0</v>
      </c>
      <c r="I6" s="1">
        <v>1.0</v>
      </c>
      <c r="J6" s="1">
        <v>-8.0</v>
      </c>
      <c r="K6" s="1">
        <v>-3.0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74.0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44.0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20.0</v>
      </c>
      <c r="C8" s="1">
        <v>16.0</v>
      </c>
      <c r="D8" s="1">
        <v>18.0</v>
      </c>
      <c r="E8" s="1">
        <v>22.0</v>
      </c>
      <c r="F8" s="1">
        <v>26.0</v>
      </c>
      <c r="G8" s="1">
        <v>29.0</v>
      </c>
      <c r="H8" s="1">
        <v>30.0</v>
      </c>
      <c r="I8" s="1">
        <v>26.0</v>
      </c>
      <c r="J8" s="1">
        <v>17.0</v>
      </c>
      <c r="K8" s="1">
        <v>17.0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-96.0</v>
      </c>
      <c r="C9" s="1">
        <v>-2.0</v>
      </c>
      <c r="D9" s="1">
        <v>-55.0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0.0</v>
      </c>
      <c r="F10" s="1">
        <v>-88.0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-20.0</v>
      </c>
      <c r="C11" s="1">
        <v>-71.0</v>
      </c>
      <c r="D11" s="1">
        <v>-2.0</v>
      </c>
      <c r="E11" s="1">
        <v>21.0</v>
      </c>
      <c r="F11" s="1">
        <v>28.0</v>
      </c>
      <c r="G11" s="1">
        <v>2.0</v>
      </c>
      <c r="H11" s="1">
        <v>-4.0</v>
      </c>
      <c r="I11" s="1">
        <v>5.0</v>
      </c>
      <c r="J11" s="1">
        <v>-18.0</v>
      </c>
      <c r="K11" s="1">
        <v>85.0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-9.0</v>
      </c>
      <c r="C12" s="1">
        <v>-14.0</v>
      </c>
      <c r="D12" s="1">
        <v>-23.0</v>
      </c>
      <c r="E12" s="1">
        <v>-98.0</v>
      </c>
      <c r="F12" s="1">
        <v>-43.0</v>
      </c>
      <c r="G12" s="1">
        <v>26.0</v>
      </c>
      <c r="H12" s="1">
        <v>-59.0</v>
      </c>
      <c r="I12" s="1">
        <v>75.0</v>
      </c>
      <c r="J12" s="1">
        <v>-16.0</v>
      </c>
      <c r="K12" s="1">
        <v>92.0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1.0</v>
      </c>
      <c r="C13" s="1">
        <v>9.0</v>
      </c>
      <c r="D13" s="1">
        <v>-34.0</v>
      </c>
      <c r="E13" s="1">
        <v>1.0</v>
      </c>
      <c r="F13" s="1">
        <v>-82.0</v>
      </c>
      <c r="G13" s="1">
        <v>4.0</v>
      </c>
      <c r="H13" s="1">
        <v>55.0</v>
      </c>
      <c r="I13" s="1">
        <v>-147.0</v>
      </c>
      <c r="J13" s="1">
        <v>12.0</v>
      </c>
      <c r="K13" s="1">
        <v>47.0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-8.0</v>
      </c>
      <c r="C14" s="1">
        <v>-14.0</v>
      </c>
      <c r="D14" s="1">
        <v>21.0</v>
      </c>
      <c r="E14" s="1">
        <v>-78.0</v>
      </c>
      <c r="F14" s="1">
        <v>45.0</v>
      </c>
      <c r="G14" s="1">
        <v>-56.0</v>
      </c>
      <c r="H14" s="1">
        <v>9.0</v>
      </c>
      <c r="I14" s="1">
        <v>-16.0</v>
      </c>
      <c r="J14" s="1">
        <v>11.0</v>
      </c>
      <c r="K14" s="1">
        <v>-38.0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5.0</v>
      </c>
      <c r="C15" s="1">
        <v>-2.0</v>
      </c>
      <c r="D15" s="1">
        <v>6.0</v>
      </c>
      <c r="E15" s="1">
        <v>19.0</v>
      </c>
      <c r="F15" s="1">
        <v>5.0</v>
      </c>
      <c r="G15" s="1">
        <v>-3.0</v>
      </c>
      <c r="H15" s="1">
        <v>8.0</v>
      </c>
      <c r="I15" s="1">
        <v>2.0</v>
      </c>
      <c r="J15" s="1">
        <v>5.0</v>
      </c>
      <c r="K15" s="1">
        <v>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2.0</v>
      </c>
      <c r="C16" s="1">
        <v>-1.0</v>
      </c>
      <c r="D16" s="1">
        <v>3.0</v>
      </c>
      <c r="E16" s="1">
        <v>18.0</v>
      </c>
      <c r="F16" s="1">
        <v>-16.0</v>
      </c>
      <c r="G16" s="1">
        <v>-4.0</v>
      </c>
      <c r="H16" s="1">
        <v>9.0</v>
      </c>
      <c r="I16" s="1">
        <v>-5.0</v>
      </c>
      <c r="J16" s="1">
        <v>-3.0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-29.0</v>
      </c>
      <c r="C17" s="1">
        <v>36.0</v>
      </c>
      <c r="D17" s="1">
        <v>18.0</v>
      </c>
      <c r="E17" s="1">
        <v>57.0</v>
      </c>
      <c r="F17" s="1">
        <v>10.0</v>
      </c>
      <c r="G17" s="1">
        <v>-29.0</v>
      </c>
      <c r="H17" s="1">
        <v>48.0</v>
      </c>
      <c r="I17" s="1">
        <v>-9.0</v>
      </c>
      <c r="J17" s="1">
        <v>-8.0</v>
      </c>
      <c r="K17" s="1">
        <v>-51.0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109.0</v>
      </c>
      <c r="C18" s="1">
        <v>110.0</v>
      </c>
      <c r="D18" s="1">
        <v>115.0</v>
      </c>
      <c r="E18" s="1">
        <v>87.0</v>
      </c>
      <c r="F18" s="1">
        <v>-103.0</v>
      </c>
      <c r="G18" s="1">
        <v>13.0</v>
      </c>
      <c r="H18" s="1">
        <v>181.0</v>
      </c>
      <c r="I18" s="1">
        <v>-4.0</v>
      </c>
      <c r="J18" s="1">
        <v>-13.0</v>
      </c>
      <c r="K18" s="1">
        <v>56.0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-19.0</v>
      </c>
      <c r="C19" s="1">
        <v>-14.0</v>
      </c>
      <c r="D19" s="1">
        <v>-10.0</v>
      </c>
      <c r="E19" s="1">
        <v>-13.0</v>
      </c>
      <c r="F19" s="1">
        <v>-12.0</v>
      </c>
      <c r="G19" s="1">
        <v>-14.0</v>
      </c>
      <c r="H19" s="1">
        <v>-10.0</v>
      </c>
      <c r="I19" s="1">
        <v>-9.0</v>
      </c>
      <c r="J19" s="1">
        <v>-5.0</v>
      </c>
      <c r="K19" s="1">
        <v>-5.0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-1.0</v>
      </c>
      <c r="C20" s="1">
        <v>0.0</v>
      </c>
      <c r="D20" s="1">
        <v>-8.0</v>
      </c>
      <c r="E20" s="1">
        <v>-73.0</v>
      </c>
      <c r="F20" s="1">
        <v>-14.0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-10.0</v>
      </c>
      <c r="C21" s="1">
        <v>19.0</v>
      </c>
      <c r="D21" s="1">
        <v>-28.0</v>
      </c>
      <c r="E21" s="1">
        <v>-5.0</v>
      </c>
      <c r="F21" s="1">
        <v>54.0</v>
      </c>
      <c r="G21" s="1">
        <v>63.0</v>
      </c>
      <c r="H21" s="1">
        <v>-6.0</v>
      </c>
      <c r="I21" s="1">
        <v>-12.0</v>
      </c>
      <c r="J21" s="1">
        <v>-73.0</v>
      </c>
      <c r="K21" s="1">
        <v>-21.0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-71.0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-30.0</v>
      </c>
      <c r="C23" s="1">
        <v>5.0</v>
      </c>
      <c r="D23" s="1">
        <v>-48.0</v>
      </c>
      <c r="E23" s="1">
        <v>-19.0</v>
      </c>
      <c r="F23" s="1">
        <v>-43.0</v>
      </c>
      <c r="G23" s="1">
        <v>49.0</v>
      </c>
      <c r="H23" s="1">
        <v>-16.0</v>
      </c>
      <c r="I23" s="1">
        <v>-9.0</v>
      </c>
      <c r="J23" s="1">
        <v>-79.0</v>
      </c>
      <c r="K23" s="1">
        <v>-27.0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12.0</v>
      </c>
      <c r="C24" s="1">
        <v>43.0</v>
      </c>
      <c r="D24" s="1">
        <v>32.0</v>
      </c>
      <c r="E24" s="1">
        <v>14.0</v>
      </c>
      <c r="F24" s="1">
        <v>12.0</v>
      </c>
      <c r="G24" s="1">
        <v>8.0</v>
      </c>
      <c r="H24" s="1">
        <v>20.0</v>
      </c>
      <c r="I24" s="1">
        <v>14.0</v>
      </c>
      <c r="J24" s="1">
        <v>5.0</v>
      </c>
      <c r="K24" s="1">
        <v>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-93.0</v>
      </c>
      <c r="C25" s="1">
        <v>-120.0</v>
      </c>
      <c r="D25" s="1">
        <v>-42.0</v>
      </c>
      <c r="E25" s="1">
        <v>-120.0</v>
      </c>
      <c r="F25" s="1">
        <v>-38.0</v>
      </c>
      <c r="G25" s="1">
        <v>-82.0</v>
      </c>
      <c r="H25" s="1">
        <v>-28.0</v>
      </c>
      <c r="I25" s="1">
        <v>-82.0</v>
      </c>
      <c r="J25" s="1">
        <v>-29.0</v>
      </c>
      <c r="K25" s="1">
        <v>-2.0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48.0</v>
      </c>
      <c r="C26" s="1">
        <v>75.0</v>
      </c>
      <c r="D26" s="1">
        <v>3.0</v>
      </c>
      <c r="E26" s="1">
        <v>0.0</v>
      </c>
      <c r="F26" s="1">
        <v>170.0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-79.0</v>
      </c>
      <c r="C27" s="1">
        <v>-75.0</v>
      </c>
      <c r="D27" s="1">
        <v>-7.0</v>
      </c>
      <c r="E27" s="1">
        <v>-105.0</v>
      </c>
      <c r="F27" s="1">
        <v>145.0</v>
      </c>
      <c r="G27" s="1">
        <v>-73.0</v>
      </c>
      <c r="H27" s="1">
        <v>-8.0</v>
      </c>
      <c r="I27" s="1">
        <v>-68.0</v>
      </c>
      <c r="J27" s="1">
        <v>-24.0</v>
      </c>
      <c r="K27" s="1">
        <v>79.0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-1.0</v>
      </c>
      <c r="C28" s="1">
        <v>40.0</v>
      </c>
      <c r="D28" s="1">
        <v>58.0</v>
      </c>
      <c r="E28" s="1">
        <v>-37.0</v>
      </c>
      <c r="F28" s="1">
        <v>-1.0</v>
      </c>
      <c r="G28" s="1">
        <v>-10.0</v>
      </c>
      <c r="H28" s="1">
        <v>156.0</v>
      </c>
      <c r="I28" s="1">
        <v>-82.0</v>
      </c>
      <c r="J28" s="1">
        <v>-117.0</v>
      </c>
      <c r="K28" s="1">
        <v>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38.0</v>
      </c>
      <c r="C30" s="1">
        <v>40.0</v>
      </c>
      <c r="D30" s="1">
        <v>35.0</v>
      </c>
      <c r="E30" s="1">
        <v>32.0</v>
      </c>
      <c r="F30" s="1">
        <v>23.0</v>
      </c>
      <c r="G30" s="1">
        <v>8.0</v>
      </c>
      <c r="H30" s="1">
        <v>8.0</v>
      </c>
      <c r="I30" s="1">
        <v>20.0</v>
      </c>
      <c r="J30" s="1">
        <v>9.0</v>
      </c>
      <c r="K30" s="1">
        <v>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91.0</v>
      </c>
      <c r="C31" s="1">
        <v>129.0</v>
      </c>
      <c r="D31" s="1">
        <v>101.0</v>
      </c>
      <c r="E31" s="1">
        <v>67.0</v>
      </c>
      <c r="F31" s="1">
        <v>121.0</v>
      </c>
      <c r="G31" s="1">
        <v>-7.0</v>
      </c>
      <c r="H31" s="1">
        <v>161.0</v>
      </c>
      <c r="I31" s="1">
        <v>-23.0</v>
      </c>
      <c r="J31" s="1">
        <v>8.0</v>
      </c>
      <c r="K31" s="1">
        <v>61.0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91.0</v>
      </c>
      <c r="C32" s="1">
        <v>129.0</v>
      </c>
      <c r="D32" s="1">
        <v>101.0</v>
      </c>
      <c r="E32" s="1">
        <v>67.0</v>
      </c>
      <c r="F32" s="1">
        <v>121.0</v>
      </c>
      <c r="G32" s="1">
        <v>-7.0</v>
      </c>
      <c r="H32" s="1">
        <v>161.0</v>
      </c>
      <c r="I32" s="1">
        <v>-23.0</v>
      </c>
      <c r="J32" s="1">
        <v>8.0</v>
      </c>
      <c r="K32" s="1">
        <v>61.0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9.0</v>
      </c>
      <c r="C33" s="1">
        <v>-34.0</v>
      </c>
      <c r="D33" s="1">
        <v>13.0</v>
      </c>
      <c r="E33" s="1">
        <v>21.0</v>
      </c>
      <c r="F33" s="1">
        <v>-62.0</v>
      </c>
      <c r="G33" s="1">
        <v>59.0</v>
      </c>
      <c r="H33" s="1">
        <v>-75.0</v>
      </c>
      <c r="I33" s="1">
        <v>95.0</v>
      </c>
      <c r="J33" s="1">
        <v>-7.0</v>
      </c>
      <c r="K33" s="1">
        <v>-60.0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59</v>
      </c>
      <c r="B3" s="1">
        <v>141.0</v>
      </c>
      <c r="C3" s="1">
        <v>182.0</v>
      </c>
      <c r="D3" s="1">
        <v>240.0</v>
      </c>
      <c r="E3" s="1">
        <v>203.0</v>
      </c>
      <c r="F3" s="1">
        <v>201.0</v>
      </c>
      <c r="G3" s="1">
        <v>190.0</v>
      </c>
      <c r="H3" s="1">
        <v>346.0</v>
      </c>
      <c r="I3" s="1">
        <v>264.0</v>
      </c>
      <c r="J3" s="1">
        <v>146.0</v>
      </c>
      <c r="K3" s="1">
        <v>177.0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60</v>
      </c>
      <c r="B4" s="1">
        <v>116.0</v>
      </c>
      <c r="C4" s="1">
        <v>96.0</v>
      </c>
      <c r="D4" s="1">
        <v>126.0</v>
      </c>
      <c r="E4" s="1">
        <v>127.0</v>
      </c>
      <c r="F4" s="1">
        <v>73.0</v>
      </c>
      <c r="G4" s="1">
        <v>5.0</v>
      </c>
      <c r="H4" s="1">
        <v>6.0</v>
      </c>
      <c r="I4" s="1">
        <v>7.0</v>
      </c>
      <c r="J4" s="1">
        <v>80.0</v>
      </c>
      <c r="K4" s="1">
        <v>107.0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61</v>
      </c>
      <c r="B5" s="1">
        <v>257.0</v>
      </c>
      <c r="C5" s="1">
        <v>278.0</v>
      </c>
      <c r="D5" s="1">
        <v>366.0</v>
      </c>
      <c r="E5" s="1">
        <v>330.0</v>
      </c>
      <c r="F5" s="1">
        <v>274.0</v>
      </c>
      <c r="G5" s="1">
        <v>196.0</v>
      </c>
      <c r="H5" s="1">
        <v>353.0</v>
      </c>
      <c r="I5" s="1">
        <v>272.0</v>
      </c>
      <c r="J5" s="1">
        <v>227.0</v>
      </c>
      <c r="K5" s="1">
        <v>284.0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</v>
      </c>
      <c r="B6" s="1">
        <v>276.0</v>
      </c>
      <c r="C6" s="1">
        <v>291.0</v>
      </c>
      <c r="D6" s="1">
        <v>314.0</v>
      </c>
      <c r="E6" s="1">
        <v>413.0</v>
      </c>
      <c r="F6" s="1">
        <v>304.0</v>
      </c>
      <c r="G6" s="1">
        <v>277.0</v>
      </c>
      <c r="H6" s="1">
        <v>337.0</v>
      </c>
      <c r="I6" s="1">
        <v>261.0</v>
      </c>
      <c r="J6" s="1">
        <v>277.0</v>
      </c>
      <c r="K6" s="1">
        <v>185.0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63</v>
      </c>
      <c r="B7" s="1">
        <v>276.0</v>
      </c>
      <c r="C7" s="1">
        <v>291.0</v>
      </c>
      <c r="D7" s="1">
        <v>314.0</v>
      </c>
      <c r="E7" s="1">
        <v>413.0</v>
      </c>
      <c r="F7" s="1">
        <v>304.0</v>
      </c>
      <c r="G7" s="1">
        <v>277.0</v>
      </c>
      <c r="H7" s="1">
        <v>337.0</v>
      </c>
      <c r="I7" s="1">
        <v>261.0</v>
      </c>
      <c r="J7" s="1">
        <v>277.0</v>
      </c>
      <c r="K7" s="1">
        <v>185.0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64</v>
      </c>
      <c r="B8" s="1">
        <v>223.0</v>
      </c>
      <c r="C8" s="1">
        <v>213.0</v>
      </c>
      <c r="D8" s="1">
        <v>248.0</v>
      </c>
      <c r="E8" s="1">
        <v>246.0</v>
      </c>
      <c r="F8" s="1">
        <v>244.0</v>
      </c>
      <c r="G8" s="1">
        <v>235.0</v>
      </c>
      <c r="H8" s="1">
        <v>172.0</v>
      </c>
      <c r="I8" s="1">
        <v>316.0</v>
      </c>
      <c r="J8" s="1">
        <v>300.0</v>
      </c>
      <c r="K8" s="1">
        <v>249.0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</v>
      </c>
      <c r="B9" s="1">
        <v>35.0</v>
      </c>
      <c r="C9" s="1">
        <v>35.0</v>
      </c>
      <c r="D9" s="1">
        <v>26.0</v>
      </c>
      <c r="E9" s="1">
        <v>25.0</v>
      </c>
      <c r="F9" s="1">
        <v>35.0</v>
      </c>
      <c r="G9" s="1">
        <v>35.0</v>
      </c>
      <c r="H9" s="1">
        <v>30.0</v>
      </c>
      <c r="I9" s="1">
        <v>33.0</v>
      </c>
      <c r="J9" s="1">
        <v>29.0</v>
      </c>
      <c r="K9" s="1">
        <v>30.0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</v>
      </c>
      <c r="B10" s="1">
        <v>29.0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67</v>
      </c>
      <c r="B11" s="1">
        <v>2.0</v>
      </c>
      <c r="C11" s="1">
        <v>3.0</v>
      </c>
      <c r="D11" s="1">
        <v>8.0</v>
      </c>
      <c r="E11" s="1">
        <v>1.0</v>
      </c>
      <c r="F11" s="1">
        <v>78.0</v>
      </c>
      <c r="G11" s="1">
        <v>15.0</v>
      </c>
      <c r="H11" s="1">
        <v>32.0</v>
      </c>
      <c r="I11" s="1">
        <v>1.0</v>
      </c>
      <c r="J11" s="1">
        <v>65.0</v>
      </c>
      <c r="K11" s="1">
        <v>29.0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68</v>
      </c>
      <c r="B12" s="1">
        <v>823.0</v>
      </c>
      <c r="C12" s="1">
        <v>821.0</v>
      </c>
      <c r="D12" s="1">
        <v>963.0</v>
      </c>
      <c r="E12" s="1">
        <v>1020.0</v>
      </c>
      <c r="F12" s="1">
        <v>858.0</v>
      </c>
      <c r="G12" s="1">
        <v>744.0</v>
      </c>
      <c r="H12" s="1">
        <v>893.0</v>
      </c>
      <c r="I12" s="1">
        <v>883.0</v>
      </c>
      <c r="J12" s="1">
        <v>834.0</v>
      </c>
      <c r="K12" s="1">
        <v>748.0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69</v>
      </c>
      <c r="B13" s="1">
        <v>119.0</v>
      </c>
      <c r="C13" s="1">
        <v>127.0</v>
      </c>
      <c r="D13" s="1">
        <v>123.0</v>
      </c>
      <c r="E13" s="1">
        <v>123.0</v>
      </c>
      <c r="F13" s="1">
        <v>116.0</v>
      </c>
      <c r="G13" s="1">
        <v>145.0</v>
      </c>
      <c r="H13" s="1">
        <v>160.0</v>
      </c>
      <c r="I13" s="1">
        <v>157.0</v>
      </c>
      <c r="J13" s="1">
        <v>177.0</v>
      </c>
      <c r="K13" s="1">
        <v>135.0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70</v>
      </c>
      <c r="B14" s="1">
        <v>-88.0</v>
      </c>
      <c r="C14" s="1">
        <v>-104.0</v>
      </c>
      <c r="D14" s="1">
        <v>-104.0</v>
      </c>
      <c r="E14" s="1">
        <v>-103.0</v>
      </c>
      <c r="F14" s="1">
        <v>-95.0</v>
      </c>
      <c r="G14" s="1">
        <v>-98.0</v>
      </c>
      <c r="H14" s="1">
        <v>-115.0</v>
      </c>
      <c r="I14" s="1">
        <v>-121.0</v>
      </c>
      <c r="J14" s="1">
        <v>-126.0</v>
      </c>
      <c r="K14" s="1">
        <v>-88.0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71</v>
      </c>
      <c r="B15" s="1">
        <v>29.0</v>
      </c>
      <c r="C15" s="1">
        <v>22.0</v>
      </c>
      <c r="D15" s="1">
        <v>19.0</v>
      </c>
      <c r="E15" s="1">
        <v>20.0</v>
      </c>
      <c r="F15" s="1">
        <v>20.0</v>
      </c>
      <c r="G15" s="1">
        <v>46.0</v>
      </c>
      <c r="H15" s="1">
        <v>45.0</v>
      </c>
      <c r="I15" s="1">
        <v>36.0</v>
      </c>
      <c r="J15" s="1">
        <v>50.0</v>
      </c>
      <c r="K15" s="1">
        <v>45.0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1.0</v>
      </c>
      <c r="C16" s="1">
        <v>10.0</v>
      </c>
      <c r="D16" s="1">
        <v>0.0</v>
      </c>
      <c r="E16" s="1">
        <v>0.0</v>
      </c>
      <c r="F16" s="1">
        <v>0.0</v>
      </c>
      <c r="G16" s="1">
        <v>8.0</v>
      </c>
      <c r="H16" s="1">
        <v>8.0</v>
      </c>
      <c r="I16" s="1">
        <v>7.0</v>
      </c>
      <c r="J16" s="1">
        <v>7.0</v>
      </c>
      <c r="K16" s="1">
        <v>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81.0</v>
      </c>
      <c r="C17" s="1">
        <v>81.0</v>
      </c>
      <c r="D17" s="1">
        <v>85.0</v>
      </c>
      <c r="E17" s="1">
        <v>85.0</v>
      </c>
      <c r="F17" s="1">
        <v>80.0</v>
      </c>
      <c r="G17" s="1">
        <v>80.0</v>
      </c>
      <c r="H17" s="1">
        <v>80.0</v>
      </c>
      <c r="I17" s="1">
        <v>80.0</v>
      </c>
      <c r="J17" s="1">
        <v>36.0</v>
      </c>
      <c r="K17" s="1">
        <v>36.0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66.0</v>
      </c>
      <c r="C18" s="1">
        <v>48.0</v>
      </c>
      <c r="D18" s="1">
        <v>37.0</v>
      </c>
      <c r="E18" s="1">
        <v>24.0</v>
      </c>
      <c r="F18" s="1">
        <v>17.0</v>
      </c>
      <c r="G18" s="1">
        <v>10.0</v>
      </c>
      <c r="H18" s="1">
        <v>3.0</v>
      </c>
      <c r="I18" s="1">
        <v>1.0</v>
      </c>
      <c r="J18" s="1">
        <v>1.0</v>
      </c>
      <c r="K18" s="1" t="s">
        <v>75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38.0</v>
      </c>
      <c r="C19" s="1">
        <v>68.0</v>
      </c>
      <c r="D19" s="1">
        <v>70.0</v>
      </c>
      <c r="E19" s="1">
        <v>49.0</v>
      </c>
      <c r="F19" s="1">
        <v>57.0</v>
      </c>
      <c r="G19" s="1">
        <v>58.0</v>
      </c>
      <c r="H19" s="1">
        <v>68.0</v>
      </c>
      <c r="I19" s="1">
        <v>63.0</v>
      </c>
      <c r="J19" s="1">
        <v>85.0</v>
      </c>
      <c r="K19" s="1">
        <v>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8.0</v>
      </c>
      <c r="C20" s="1">
        <v>7.0</v>
      </c>
      <c r="D20" s="1">
        <v>7.0</v>
      </c>
      <c r="E20" s="1">
        <v>12.0</v>
      </c>
      <c r="F20" s="1">
        <v>9.0</v>
      </c>
      <c r="G20" s="1">
        <v>7.0</v>
      </c>
      <c r="H20" s="1">
        <v>6.0</v>
      </c>
      <c r="I20" s="1">
        <v>4.0</v>
      </c>
      <c r="J20" s="1">
        <v>4.0</v>
      </c>
      <c r="K20" s="1">
        <v>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1050.0</v>
      </c>
      <c r="C21" s="1">
        <v>1050.0</v>
      </c>
      <c r="D21" s="1">
        <v>1180.0</v>
      </c>
      <c r="E21" s="1">
        <v>1210.0</v>
      </c>
      <c r="F21" s="1">
        <v>1040.0</v>
      </c>
      <c r="G21" s="1">
        <v>956.0</v>
      </c>
      <c r="H21" s="1">
        <v>1110.0</v>
      </c>
      <c r="I21" s="1">
        <v>1080.0</v>
      </c>
      <c r="J21" s="1">
        <v>1020.0</v>
      </c>
      <c r="K21" s="1">
        <v>847.0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106.0</v>
      </c>
      <c r="C23" s="1">
        <v>90.0</v>
      </c>
      <c r="D23" s="1">
        <v>112.0</v>
      </c>
      <c r="E23" s="1">
        <v>112.0</v>
      </c>
      <c r="F23" s="1">
        <v>140.0</v>
      </c>
      <c r="G23" s="1">
        <v>80.0</v>
      </c>
      <c r="H23" s="1">
        <v>90.0</v>
      </c>
      <c r="I23" s="1">
        <v>73.0</v>
      </c>
      <c r="J23" s="1">
        <v>85.0</v>
      </c>
      <c r="K23" s="1">
        <v>46.0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120.0</v>
      </c>
      <c r="C24" s="1">
        <v>137.0</v>
      </c>
      <c r="D24" s="1">
        <v>145.0</v>
      </c>
      <c r="E24" s="1">
        <v>174.0</v>
      </c>
      <c r="F24" s="1">
        <v>170.0</v>
      </c>
      <c r="G24" s="1">
        <v>137.0</v>
      </c>
      <c r="H24" s="1">
        <v>166.0</v>
      </c>
      <c r="I24" s="1">
        <v>190.0</v>
      </c>
      <c r="J24" s="1">
        <v>175.0</v>
      </c>
      <c r="K24" s="1">
        <v>135.0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9.0</v>
      </c>
      <c r="H25" s="1">
        <v>9.0</v>
      </c>
      <c r="I25" s="1">
        <v>9.0</v>
      </c>
      <c r="J25" s="1">
        <v>11.0</v>
      </c>
      <c r="K25" s="1">
        <v>11.0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2.0</v>
      </c>
      <c r="C26" s="1">
        <v>1.0</v>
      </c>
      <c r="D26" s="1">
        <v>5.0</v>
      </c>
      <c r="E26" s="1">
        <v>7.0</v>
      </c>
      <c r="F26" s="1">
        <v>2.0</v>
      </c>
      <c r="G26" s="1">
        <v>1.0</v>
      </c>
      <c r="H26" s="1">
        <v>7.0</v>
      </c>
      <c r="I26" s="1">
        <v>1.0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30.0</v>
      </c>
      <c r="C27" s="1">
        <v>29.0</v>
      </c>
      <c r="D27" s="1">
        <v>35.0</v>
      </c>
      <c r="E27" s="1">
        <v>55.0</v>
      </c>
      <c r="F27" s="1">
        <v>11.0</v>
      </c>
      <c r="G27" s="1">
        <v>6.0</v>
      </c>
      <c r="H27" s="1">
        <v>13.0</v>
      </c>
      <c r="I27" s="1">
        <v>16.0</v>
      </c>
      <c r="J27" s="1">
        <v>21.0</v>
      </c>
      <c r="K27" s="1">
        <v>27.0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44.0</v>
      </c>
      <c r="C28" s="1">
        <v>56.0</v>
      </c>
      <c r="D28" s="1">
        <v>58.0</v>
      </c>
      <c r="E28" s="1">
        <v>75.0</v>
      </c>
      <c r="F28" s="1">
        <v>60.0</v>
      </c>
      <c r="G28" s="1">
        <v>63.0</v>
      </c>
      <c r="H28" s="1">
        <v>78.0</v>
      </c>
      <c r="I28" s="1">
        <v>50.0</v>
      </c>
      <c r="J28" s="1">
        <v>51.0</v>
      </c>
      <c r="K28" s="1">
        <v>42.0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304.0</v>
      </c>
      <c r="C29" s="1">
        <v>316.0</v>
      </c>
      <c r="D29" s="1">
        <v>357.0</v>
      </c>
      <c r="E29" s="1">
        <v>424.0</v>
      </c>
      <c r="F29" s="1">
        <v>384.0</v>
      </c>
      <c r="G29" s="1">
        <v>298.0</v>
      </c>
      <c r="H29" s="1">
        <v>365.0</v>
      </c>
      <c r="I29" s="1">
        <v>341.0</v>
      </c>
      <c r="J29" s="1">
        <v>346.0</v>
      </c>
      <c r="K29" s="1">
        <v>264.0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25.0</v>
      </c>
      <c r="H30" s="1">
        <v>25.0</v>
      </c>
      <c r="I30" s="1">
        <v>18.0</v>
      </c>
      <c r="J30" s="1">
        <v>34.0</v>
      </c>
      <c r="K30" s="1">
        <v>29.0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0.0</v>
      </c>
      <c r="C31" s="1">
        <v>0.0</v>
      </c>
      <c r="D31" s="1">
        <v>0.0</v>
      </c>
      <c r="E31" s="1">
        <v>0.0</v>
      </c>
      <c r="F31" s="1">
        <v>77.0</v>
      </c>
      <c r="G31" s="1">
        <v>2.0</v>
      </c>
      <c r="H31" s="1">
        <v>3.0</v>
      </c>
      <c r="I31" s="1">
        <v>3.0</v>
      </c>
      <c r="J31" s="1">
        <v>3.0</v>
      </c>
      <c r="K31" s="1">
        <v>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23.0</v>
      </c>
      <c r="C32" s="1">
        <v>26.0</v>
      </c>
      <c r="D32" s="1">
        <v>30.0</v>
      </c>
      <c r="E32" s="1">
        <v>53.0</v>
      </c>
      <c r="F32" s="1">
        <v>31.0</v>
      </c>
      <c r="G32" s="1">
        <v>21.0</v>
      </c>
      <c r="H32" s="1">
        <v>22.0</v>
      </c>
      <c r="I32" s="1">
        <v>19.0</v>
      </c>
      <c r="J32" s="1">
        <v>14.0</v>
      </c>
      <c r="K32" s="1">
        <v>12.0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327.0</v>
      </c>
      <c r="C33" s="1">
        <v>342.0</v>
      </c>
      <c r="D33" s="1">
        <v>388.0</v>
      </c>
      <c r="E33" s="1">
        <v>478.0</v>
      </c>
      <c r="F33" s="1">
        <v>416.0</v>
      </c>
      <c r="G33" s="1">
        <v>347.0</v>
      </c>
      <c r="H33" s="1">
        <v>417.0</v>
      </c>
      <c r="I33" s="1">
        <v>382.0</v>
      </c>
      <c r="J33" s="1">
        <v>399.0</v>
      </c>
      <c r="K33" s="1">
        <v>312.0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3.0</v>
      </c>
      <c r="C34" s="1">
        <v>3.0</v>
      </c>
      <c r="D34" s="1">
        <v>3.0</v>
      </c>
      <c r="E34" s="1">
        <v>3.0</v>
      </c>
      <c r="F34" s="1">
        <v>3.0</v>
      </c>
      <c r="G34" s="1">
        <v>3.0</v>
      </c>
      <c r="H34" s="1">
        <v>3.0</v>
      </c>
      <c r="I34" s="1">
        <v>2.0</v>
      </c>
      <c r="J34" s="1">
        <v>2.0</v>
      </c>
      <c r="K34" s="1">
        <v>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454.0</v>
      </c>
      <c r="C35" s="1">
        <v>513.0</v>
      </c>
      <c r="D35" s="1">
        <v>566.0</v>
      </c>
      <c r="E35" s="1">
        <v>603.0</v>
      </c>
      <c r="F35" s="1">
        <v>794.0</v>
      </c>
      <c r="G35" s="1">
        <v>831.0</v>
      </c>
      <c r="H35" s="1">
        <v>883.0</v>
      </c>
      <c r="I35" s="1">
        <v>923.0</v>
      </c>
      <c r="J35" s="1">
        <v>946.0</v>
      </c>
      <c r="K35" s="1">
        <v>968.0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267.0</v>
      </c>
      <c r="C36" s="1">
        <v>196.0</v>
      </c>
      <c r="D36" s="1">
        <v>229.0</v>
      </c>
      <c r="E36" s="1">
        <v>128.0</v>
      </c>
      <c r="F36" s="1">
        <v>-166.0</v>
      </c>
      <c r="G36" s="1">
        <v>-223.0</v>
      </c>
      <c r="H36" s="1">
        <v>-193.0</v>
      </c>
      <c r="I36" s="1">
        <v>-227.0</v>
      </c>
      <c r="J36" s="1">
        <v>-325.0</v>
      </c>
      <c r="K36" s="1">
        <v>-432.0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3.0</v>
      </c>
      <c r="C37" s="1">
        <v>0.0</v>
      </c>
      <c r="D37" s="1">
        <v>1.0</v>
      </c>
      <c r="E37" s="1">
        <v>-85.0</v>
      </c>
      <c r="F37" s="1">
        <v>-1.0</v>
      </c>
      <c r="G37" s="1">
        <v>2.0</v>
      </c>
      <c r="H37" s="1">
        <v>-3.0</v>
      </c>
      <c r="I37" s="1">
        <v>14.0</v>
      </c>
      <c r="J37" s="1">
        <v>-53.0</v>
      </c>
      <c r="K37" s="1">
        <v>13.0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722.0</v>
      </c>
      <c r="C38" s="1">
        <v>709.0</v>
      </c>
      <c r="D38" s="1">
        <v>797.0</v>
      </c>
      <c r="E38" s="1">
        <v>730.0</v>
      </c>
      <c r="F38" s="1">
        <v>628.0</v>
      </c>
      <c r="G38" s="1">
        <v>609.0</v>
      </c>
      <c r="H38" s="1">
        <v>689.0</v>
      </c>
      <c r="I38" s="1">
        <v>697.0</v>
      </c>
      <c r="J38" s="1">
        <v>621.0</v>
      </c>
      <c r="K38" s="1">
        <v>535.0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722.0</v>
      </c>
      <c r="C39" s="1">
        <v>709.0</v>
      </c>
      <c r="D39" s="1">
        <v>797.0</v>
      </c>
      <c r="E39" s="1">
        <v>730.0</v>
      </c>
      <c r="F39" s="1">
        <v>628.0</v>
      </c>
      <c r="G39" s="1">
        <v>609.0</v>
      </c>
      <c r="H39" s="1">
        <v>689.0</v>
      </c>
      <c r="I39" s="1">
        <v>697.0</v>
      </c>
      <c r="J39" s="1">
        <v>621.0</v>
      </c>
      <c r="K39" s="1">
        <v>535.0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1050.0</v>
      </c>
      <c r="C40" s="1">
        <v>1050.0</v>
      </c>
      <c r="D40" s="1">
        <v>1180.0</v>
      </c>
      <c r="E40" s="1">
        <v>1210.0</v>
      </c>
      <c r="F40" s="1">
        <v>1040.0</v>
      </c>
      <c r="G40" s="1">
        <v>956.0</v>
      </c>
      <c r="H40" s="1">
        <v>1110.0</v>
      </c>
      <c r="I40" s="1">
        <v>1080.0</v>
      </c>
      <c r="J40" s="1">
        <v>1020.0</v>
      </c>
      <c r="K40" s="1">
        <v>847.0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98</v>
      </c>
      <c r="B42" s="1">
        <v>34.0</v>
      </c>
      <c r="C42" s="1">
        <v>32.0</v>
      </c>
      <c r="D42" s="1">
        <v>32.0</v>
      </c>
      <c r="E42" s="1">
        <v>31.0</v>
      </c>
      <c r="F42" s="1">
        <v>31.0</v>
      </c>
      <c r="G42" s="1">
        <v>29.0</v>
      </c>
      <c r="H42" s="1">
        <v>30.0</v>
      </c>
      <c r="I42" s="1">
        <v>29.0</v>
      </c>
      <c r="J42" s="1">
        <v>28.0</v>
      </c>
      <c r="K42" s="1">
        <v>29.0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99</v>
      </c>
      <c r="B43" s="1">
        <v>34.0</v>
      </c>
      <c r="C43" s="1">
        <v>32.0</v>
      </c>
      <c r="D43" s="1">
        <v>32.0</v>
      </c>
      <c r="E43" s="1">
        <v>31.0</v>
      </c>
      <c r="F43" s="1">
        <v>31.0</v>
      </c>
      <c r="G43" s="1">
        <v>29.0</v>
      </c>
      <c r="H43" s="1">
        <v>30.0</v>
      </c>
      <c r="I43" s="1">
        <v>29.0</v>
      </c>
      <c r="J43" s="1">
        <v>28.0</v>
      </c>
      <c r="K43" s="1">
        <v>29.0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 t="s">
        <v>101</v>
      </c>
      <c r="C44" s="1" t="s">
        <v>102</v>
      </c>
      <c r="D44" s="1" t="s">
        <v>103</v>
      </c>
      <c r="E44" s="1" t="s">
        <v>104</v>
      </c>
      <c r="F44" s="1" t="s">
        <v>105</v>
      </c>
      <c r="G44" s="1" t="s">
        <v>106</v>
      </c>
      <c r="H44" s="1" t="s">
        <v>107</v>
      </c>
      <c r="I44" s="1" t="s">
        <v>108</v>
      </c>
      <c r="J44" s="1" t="s">
        <v>109</v>
      </c>
      <c r="K44" s="1" t="s">
        <v>110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574.0</v>
      </c>
      <c r="C45" s="1">
        <v>578.0</v>
      </c>
      <c r="D45" s="1">
        <v>673.0</v>
      </c>
      <c r="E45" s="1">
        <v>620.0</v>
      </c>
      <c r="F45" s="1">
        <v>530.0</v>
      </c>
      <c r="G45" s="1">
        <v>518.0</v>
      </c>
      <c r="H45" s="1">
        <v>605.0</v>
      </c>
      <c r="I45" s="1">
        <v>614.0</v>
      </c>
      <c r="J45" s="1">
        <v>583.0</v>
      </c>
      <c r="K45" s="1">
        <v>499.0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 t="s">
        <v>113</v>
      </c>
      <c r="C46" s="1" t="s">
        <v>114</v>
      </c>
      <c r="D46" s="1" t="s">
        <v>115</v>
      </c>
      <c r="E46" s="1" t="s">
        <v>116</v>
      </c>
      <c r="F46" s="1" t="s">
        <v>117</v>
      </c>
      <c r="G46" s="1" t="s">
        <v>118</v>
      </c>
      <c r="H46" s="1" t="s">
        <v>119</v>
      </c>
      <c r="I46" s="1" t="s">
        <v>120</v>
      </c>
      <c r="J46" s="1" t="s">
        <v>121</v>
      </c>
      <c r="K46" s="1" t="s">
        <v>122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123</v>
      </c>
      <c r="B47" s="1" t="s">
        <v>75</v>
      </c>
      <c r="C47" s="1" t="s">
        <v>75</v>
      </c>
      <c r="D47" s="1" t="s">
        <v>75</v>
      </c>
      <c r="E47" s="1" t="s">
        <v>75</v>
      </c>
      <c r="F47" s="1" t="s">
        <v>75</v>
      </c>
      <c r="G47" s="1">
        <v>34.0</v>
      </c>
      <c r="H47" s="1">
        <v>34.0</v>
      </c>
      <c r="I47" s="1">
        <v>27.0</v>
      </c>
      <c r="J47" s="1">
        <v>45.0</v>
      </c>
      <c r="K47" s="1">
        <v>41.0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124</v>
      </c>
      <c r="B48" s="1">
        <v>-257.0</v>
      </c>
      <c r="C48" s="1">
        <v>-278.0</v>
      </c>
      <c r="D48" s="1">
        <v>-366.0</v>
      </c>
      <c r="E48" s="1">
        <v>-330.0</v>
      </c>
      <c r="F48" s="1">
        <v>-274.0</v>
      </c>
      <c r="G48" s="1">
        <v>-161.0</v>
      </c>
      <c r="H48" s="1">
        <v>-319.0</v>
      </c>
      <c r="I48" s="1">
        <v>-244.0</v>
      </c>
      <c r="J48" s="1">
        <v>-182.0</v>
      </c>
      <c r="K48" s="1">
        <v>-242.0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125</v>
      </c>
      <c r="B49" s="1">
        <v>86.0</v>
      </c>
      <c r="C49" s="1">
        <v>78.0</v>
      </c>
      <c r="D49" s="1">
        <v>76.0</v>
      </c>
      <c r="E49" s="1">
        <v>80.0</v>
      </c>
      <c r="F49" s="1">
        <v>75.0</v>
      </c>
      <c r="G49" s="1">
        <v>104.0</v>
      </c>
      <c r="H49" s="1">
        <v>97.0</v>
      </c>
      <c r="I49" s="1">
        <v>78.0</v>
      </c>
      <c r="J49" s="1">
        <v>90.0</v>
      </c>
      <c r="K49" s="1">
        <v>103.0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126</v>
      </c>
      <c r="B50" s="1">
        <v>5.0</v>
      </c>
      <c r="C50" s="1">
        <v>5.0</v>
      </c>
      <c r="D50" s="1">
        <v>5.0</v>
      </c>
      <c r="E50" s="1">
        <v>5.0</v>
      </c>
      <c r="F50" s="1">
        <v>5.0</v>
      </c>
      <c r="G50" s="1">
        <v>5.0</v>
      </c>
      <c r="H50" s="1">
        <v>5.0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3.0</v>
      </c>
      <c r="C51" s="1">
        <v>4.0</v>
      </c>
      <c r="D51" s="1">
        <v>4.0</v>
      </c>
      <c r="E51" s="1">
        <v>4.0</v>
      </c>
      <c r="F51" s="1">
        <v>3.0</v>
      </c>
      <c r="G51" s="1">
        <v>28.0</v>
      </c>
      <c r="H51" s="1">
        <v>7.0</v>
      </c>
      <c r="I51" s="1">
        <v>12.0</v>
      </c>
      <c r="J51" s="1">
        <v>4.0</v>
      </c>
      <c r="K51" s="1">
        <v>19.0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129</v>
      </c>
      <c r="B53" s="1">
        <v>219.0</v>
      </c>
      <c r="C53" s="1">
        <v>209.0</v>
      </c>
      <c r="D53" s="1">
        <v>243.0</v>
      </c>
      <c r="E53" s="1">
        <v>241.0</v>
      </c>
      <c r="F53" s="1">
        <v>240.0</v>
      </c>
      <c r="G53" s="1">
        <v>207.0</v>
      </c>
      <c r="H53" s="1">
        <v>164.0</v>
      </c>
      <c r="I53" s="1">
        <v>303.0</v>
      </c>
      <c r="J53" s="1">
        <v>295.0</v>
      </c>
      <c r="K53" s="1">
        <v>229.0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130</v>
      </c>
      <c r="B54" s="1">
        <v>89.0</v>
      </c>
      <c r="C54" s="1">
        <v>96.0</v>
      </c>
      <c r="D54" s="1">
        <v>94.0</v>
      </c>
      <c r="E54" s="1">
        <v>94.0</v>
      </c>
      <c r="F54" s="1">
        <v>88.0</v>
      </c>
      <c r="G54" s="1">
        <v>88.0</v>
      </c>
      <c r="H54" s="1">
        <v>101.0</v>
      </c>
      <c r="I54" s="1">
        <v>104.0</v>
      </c>
      <c r="J54" s="1">
        <v>105.0</v>
      </c>
      <c r="K54" s="1">
        <v>71.0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131</v>
      </c>
      <c r="B55" s="1">
        <v>0.0</v>
      </c>
      <c r="C55" s="1">
        <v>963.0</v>
      </c>
      <c r="D55" s="1">
        <v>945.0</v>
      </c>
      <c r="E55" s="1">
        <v>0.0</v>
      </c>
      <c r="F55" s="1">
        <v>837.0</v>
      </c>
      <c r="G55" s="1">
        <v>809.0</v>
      </c>
      <c r="H55" s="1">
        <v>818.0</v>
      </c>
      <c r="I55" s="1">
        <v>771.0</v>
      </c>
      <c r="J55" s="1">
        <v>691.0</v>
      </c>
      <c r="K55" s="1">
        <v>635.0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1.0</v>
      </c>
      <c r="C56" s="1">
        <v>1.0</v>
      </c>
      <c r="D56" s="1">
        <v>1.0</v>
      </c>
      <c r="E56" s="1">
        <v>1.0</v>
      </c>
      <c r="F56" s="1">
        <v>1.0</v>
      </c>
      <c r="G56" s="1">
        <v>1.0</v>
      </c>
      <c r="H56" s="1">
        <v>1.0</v>
      </c>
      <c r="I56" s="1">
        <v>39.0</v>
      </c>
      <c r="J56" s="1">
        <v>39.0</v>
      </c>
      <c r="K56" s="1">
        <v>33.0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115.0</v>
      </c>
      <c r="C57" s="1">
        <v>116.0</v>
      </c>
      <c r="D57" s="1">
        <v>74.0</v>
      </c>
      <c r="E57" s="1">
        <v>52.0</v>
      </c>
      <c r="F57" s="1">
        <v>38.0</v>
      </c>
      <c r="G57" s="1">
        <v>35.0</v>
      </c>
      <c r="H57" s="1">
        <v>78.0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1390.0</v>
      </c>
      <c r="C2" s="1">
        <v>1300.0</v>
      </c>
      <c r="D2" s="1">
        <v>1330.0</v>
      </c>
      <c r="E2" s="1">
        <v>1410.0</v>
      </c>
      <c r="F2" s="1">
        <v>1060.0</v>
      </c>
      <c r="G2" s="1">
        <v>999.0</v>
      </c>
      <c r="H2" s="1">
        <v>1260.0</v>
      </c>
      <c r="I2" s="1">
        <v>1170.0</v>
      </c>
      <c r="J2" s="1">
        <v>932.0</v>
      </c>
      <c r="K2" s="1">
        <v>741.0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1390.0</v>
      </c>
      <c r="C3" s="1">
        <v>1300.0</v>
      </c>
      <c r="D3" s="1">
        <v>1330.0</v>
      </c>
      <c r="E3" s="1">
        <v>1410.0</v>
      </c>
      <c r="F3" s="1">
        <v>1060.0</v>
      </c>
      <c r="G3" s="1">
        <v>999.0</v>
      </c>
      <c r="H3" s="1">
        <v>1260.0</v>
      </c>
      <c r="I3" s="1">
        <v>1170.0</v>
      </c>
      <c r="J3" s="1">
        <v>932.0</v>
      </c>
      <c r="K3" s="1">
        <v>741.0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996.0</v>
      </c>
      <c r="C4" s="1">
        <v>933.0</v>
      </c>
      <c r="D4" s="1">
        <v>916.0</v>
      </c>
      <c r="E4" s="1">
        <v>1010.0</v>
      </c>
      <c r="F4" s="1">
        <v>717.0</v>
      </c>
      <c r="G4" s="1">
        <v>705.0</v>
      </c>
      <c r="H4" s="1">
        <v>883.0</v>
      </c>
      <c r="I4" s="1">
        <v>802.0</v>
      </c>
      <c r="J4" s="1">
        <v>682.0</v>
      </c>
      <c r="K4" s="1">
        <v>492.0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398.0</v>
      </c>
      <c r="C5" s="1">
        <v>368.0</v>
      </c>
      <c r="D5" s="1">
        <v>412.0</v>
      </c>
      <c r="E5" s="1">
        <v>396.0</v>
      </c>
      <c r="F5" s="1">
        <v>342.0</v>
      </c>
      <c r="G5" s="1">
        <v>294.0</v>
      </c>
      <c r="H5" s="1">
        <v>372.0</v>
      </c>
      <c r="I5" s="1">
        <v>366.0</v>
      </c>
      <c r="J5" s="1">
        <v>251.0</v>
      </c>
      <c r="K5" s="1">
        <v>249.0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204.0</v>
      </c>
      <c r="C6" s="1">
        <v>192.0</v>
      </c>
      <c r="D6" s="1">
        <v>205.0</v>
      </c>
      <c r="E6" s="1">
        <v>215.0</v>
      </c>
      <c r="F6" s="1">
        <v>217.0</v>
      </c>
      <c r="G6" s="1">
        <v>188.0</v>
      </c>
      <c r="H6" s="1">
        <v>209.0</v>
      </c>
      <c r="I6" s="1">
        <v>206.0</v>
      </c>
      <c r="J6" s="1">
        <v>196.0</v>
      </c>
      <c r="K6" s="1">
        <v>194.0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90.0</v>
      </c>
      <c r="C7" s="1">
        <v>86.0</v>
      </c>
      <c r="D7" s="1">
        <v>89.0</v>
      </c>
      <c r="E7" s="1">
        <v>94.0</v>
      </c>
      <c r="F7" s="1">
        <v>82.0</v>
      </c>
      <c r="G7" s="1">
        <v>77.0</v>
      </c>
      <c r="H7" s="1">
        <v>88.0</v>
      </c>
      <c r="I7" s="1">
        <v>92.0</v>
      </c>
      <c r="J7" s="1">
        <v>88.0</v>
      </c>
      <c r="K7" s="1">
        <v>83.0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0.0</v>
      </c>
      <c r="C8" s="1">
        <v>45.0</v>
      </c>
      <c r="D8" s="1">
        <v>12.0</v>
      </c>
      <c r="E8" s="1">
        <v>0.0</v>
      </c>
      <c r="F8" s="1">
        <v>-5.0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>
        <v>294.0</v>
      </c>
      <c r="C9" s="1">
        <v>279.0</v>
      </c>
      <c r="D9" s="1">
        <v>294.0</v>
      </c>
      <c r="E9" s="1">
        <v>309.0</v>
      </c>
      <c r="F9" s="1">
        <v>300.0</v>
      </c>
      <c r="G9" s="1">
        <v>266.0</v>
      </c>
      <c r="H9" s="1">
        <v>298.0</v>
      </c>
      <c r="I9" s="1">
        <v>299.0</v>
      </c>
      <c r="J9" s="1">
        <v>284.0</v>
      </c>
      <c r="K9" s="1">
        <v>277.0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103.0</v>
      </c>
      <c r="C10" s="1">
        <v>89.0</v>
      </c>
      <c r="D10" s="1">
        <v>118.0</v>
      </c>
      <c r="E10" s="1">
        <v>86.0</v>
      </c>
      <c r="F10" s="1">
        <v>41.0</v>
      </c>
      <c r="G10" s="1">
        <v>28.0</v>
      </c>
      <c r="H10" s="1">
        <v>74.0</v>
      </c>
      <c r="I10" s="1">
        <v>67.0</v>
      </c>
      <c r="J10" s="1">
        <v>-33.0</v>
      </c>
      <c r="K10" s="1">
        <v>-28.0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25.0</v>
      </c>
      <c r="C11" s="1">
        <v>29.0</v>
      </c>
      <c r="D11" s="1">
        <v>1.0</v>
      </c>
      <c r="E11" s="1">
        <v>2.0</v>
      </c>
      <c r="F11" s="1">
        <v>3.0</v>
      </c>
      <c r="G11" s="1">
        <v>2.0</v>
      </c>
      <c r="H11" s="1">
        <v>43.0</v>
      </c>
      <c r="I11" s="1">
        <v>15.0</v>
      </c>
      <c r="J11" s="1">
        <v>1.0</v>
      </c>
      <c r="K11" s="1">
        <v>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25.0</v>
      </c>
      <c r="C12" s="1">
        <v>29.0</v>
      </c>
      <c r="D12" s="1">
        <v>1.0</v>
      </c>
      <c r="E12" s="1">
        <v>2.0</v>
      </c>
      <c r="F12" s="1">
        <v>3.0</v>
      </c>
      <c r="G12" s="1">
        <v>2.0</v>
      </c>
      <c r="H12" s="1">
        <v>43.0</v>
      </c>
      <c r="I12" s="1">
        <v>15.0</v>
      </c>
      <c r="J12" s="1">
        <v>1.0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-88.0</v>
      </c>
      <c r="C13" s="1">
        <v>-21.0</v>
      </c>
      <c r="D13" s="1">
        <v>31.0</v>
      </c>
      <c r="E13" s="1">
        <v>1.0</v>
      </c>
      <c r="F13" s="1">
        <v>1.0</v>
      </c>
      <c r="G13" s="1">
        <v>61.0</v>
      </c>
      <c r="H13" s="1">
        <v>55.0</v>
      </c>
      <c r="I13" s="1">
        <v>-65.0</v>
      </c>
      <c r="J13" s="1">
        <v>35.0</v>
      </c>
      <c r="K13" s="1">
        <v>26.0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54.0</v>
      </c>
      <c r="C14" s="1">
        <v>12.0</v>
      </c>
      <c r="D14" s="1">
        <v>-44.0</v>
      </c>
      <c r="E14" s="1">
        <v>14.0</v>
      </c>
      <c r="F14" s="1">
        <v>7.0</v>
      </c>
      <c r="G14" s="1">
        <v>23.0</v>
      </c>
      <c r="H14" s="1">
        <v>48.0</v>
      </c>
      <c r="I14" s="1">
        <v>76.0</v>
      </c>
      <c r="J14" s="1">
        <v>-1.0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103.0</v>
      </c>
      <c r="C15" s="1">
        <v>89.0</v>
      </c>
      <c r="D15" s="1">
        <v>119.0</v>
      </c>
      <c r="E15" s="1">
        <v>90.0</v>
      </c>
      <c r="F15" s="1">
        <v>47.0</v>
      </c>
      <c r="G15" s="1">
        <v>32.0</v>
      </c>
      <c r="H15" s="1">
        <v>75.0</v>
      </c>
      <c r="I15" s="1">
        <v>67.0</v>
      </c>
      <c r="J15" s="1">
        <v>-32.0</v>
      </c>
      <c r="K15" s="1">
        <v>-19.0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-2.0</v>
      </c>
      <c r="C16" s="1">
        <v>-5.0</v>
      </c>
      <c r="D16" s="1">
        <v>-3.0</v>
      </c>
      <c r="E16" s="1">
        <v>-9.0</v>
      </c>
      <c r="F16" s="1">
        <v>-3.0</v>
      </c>
      <c r="G16" s="1">
        <v>-2.0</v>
      </c>
      <c r="H16" s="1">
        <v>-1.0</v>
      </c>
      <c r="I16" s="1">
        <v>-3.0</v>
      </c>
      <c r="J16" s="1">
        <v>-4.0</v>
      </c>
      <c r="K16" s="1">
        <v>-3.0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0.0</v>
      </c>
      <c r="C17" s="1">
        <v>-40.0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-74.0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-44.0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0.0</v>
      </c>
      <c r="C19" s="1">
        <v>0.0</v>
      </c>
      <c r="D19" s="1">
        <v>0.0</v>
      </c>
      <c r="E19" s="1">
        <v>0.0</v>
      </c>
      <c r="F19" s="1">
        <v>-86.0</v>
      </c>
      <c r="G19" s="1">
        <v>0.0</v>
      </c>
      <c r="H19" s="1">
        <v>-6.0</v>
      </c>
      <c r="I19" s="1">
        <v>-1.0</v>
      </c>
      <c r="J19" s="1">
        <v>-27.0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-1.0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3.0</v>
      </c>
      <c r="C21" s="1">
        <v>2.0</v>
      </c>
      <c r="D21" s="1">
        <v>-7.0</v>
      </c>
      <c r="E21" s="1">
        <v>-17.0</v>
      </c>
      <c r="F21" s="1">
        <v>-1.0</v>
      </c>
      <c r="G21" s="1">
        <v>-16.0</v>
      </c>
      <c r="H21" s="1">
        <v>-4.0</v>
      </c>
      <c r="I21" s="1">
        <v>-31.0</v>
      </c>
      <c r="J21" s="1">
        <v>-2.0</v>
      </c>
      <c r="K21" s="1">
        <v>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2.0</v>
      </c>
      <c r="H22" s="1">
        <v>2.0</v>
      </c>
      <c r="I22" s="1">
        <v>3.0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30.0</v>
      </c>
      <c r="C23" s="1">
        <v>85.0</v>
      </c>
      <c r="D23" s="1">
        <v>115.0</v>
      </c>
      <c r="E23" s="1">
        <v>90.0</v>
      </c>
      <c r="F23" s="1">
        <v>43.0</v>
      </c>
      <c r="G23" s="1">
        <v>29.0</v>
      </c>
      <c r="H23" s="1">
        <v>70.0</v>
      </c>
      <c r="I23" s="1">
        <v>65.0</v>
      </c>
      <c r="J23" s="1">
        <v>-82.0</v>
      </c>
      <c r="K23" s="1">
        <v>-19.0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</v>
      </c>
      <c r="B24" s="1">
        <v>21.0</v>
      </c>
      <c r="C24" s="1">
        <v>36.0</v>
      </c>
      <c r="D24" s="1">
        <v>39.0</v>
      </c>
      <c r="E24" s="1">
        <v>71.0</v>
      </c>
      <c r="F24" s="1">
        <v>25.0</v>
      </c>
      <c r="G24" s="1">
        <v>3.0</v>
      </c>
      <c r="H24" s="1">
        <v>12.0</v>
      </c>
      <c r="I24" s="1">
        <v>16.0</v>
      </c>
      <c r="J24" s="1">
        <v>-13.0</v>
      </c>
      <c r="K24" s="1">
        <v>85.0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</v>
      </c>
      <c r="B25" s="1">
        <v>8.0</v>
      </c>
      <c r="C25" s="1">
        <v>48.0</v>
      </c>
      <c r="D25" s="1">
        <v>75.0</v>
      </c>
      <c r="E25" s="1">
        <v>19.0</v>
      </c>
      <c r="F25" s="1">
        <v>17.0</v>
      </c>
      <c r="G25" s="1">
        <v>25.0</v>
      </c>
      <c r="H25" s="1">
        <v>58.0</v>
      </c>
      <c r="I25" s="1">
        <v>49.0</v>
      </c>
      <c r="J25" s="1">
        <v>-68.0</v>
      </c>
      <c r="K25" s="1">
        <v>-105.0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158</v>
      </c>
      <c r="B26" s="1">
        <v>0.0</v>
      </c>
      <c r="C26" s="1">
        <v>0.0</v>
      </c>
      <c r="D26" s="1">
        <v>0.0</v>
      </c>
      <c r="E26" s="1">
        <v>0.0</v>
      </c>
      <c r="F26" s="1">
        <v>-26.0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159</v>
      </c>
      <c r="B27" s="1">
        <v>8.0</v>
      </c>
      <c r="C27" s="1">
        <v>48.0</v>
      </c>
      <c r="D27" s="1">
        <v>75.0</v>
      </c>
      <c r="E27" s="1">
        <v>19.0</v>
      </c>
      <c r="F27" s="1">
        <v>-9.0</v>
      </c>
      <c r="G27" s="1">
        <v>25.0</v>
      </c>
      <c r="H27" s="1">
        <v>58.0</v>
      </c>
      <c r="I27" s="1">
        <v>49.0</v>
      </c>
      <c r="J27" s="1">
        <v>-68.0</v>
      </c>
      <c r="K27" s="1">
        <v>-105.0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160</v>
      </c>
      <c r="B28" s="1">
        <v>8.0</v>
      </c>
      <c r="C28" s="1">
        <v>48.0</v>
      </c>
      <c r="D28" s="1">
        <v>75.0</v>
      </c>
      <c r="E28" s="1">
        <v>19.0</v>
      </c>
      <c r="F28" s="1">
        <v>-9.0</v>
      </c>
      <c r="G28" s="1">
        <v>25.0</v>
      </c>
      <c r="H28" s="1">
        <v>58.0</v>
      </c>
      <c r="I28" s="1">
        <v>49.0</v>
      </c>
      <c r="J28" s="1">
        <v>-68.0</v>
      </c>
      <c r="K28" s="1">
        <v>-105.0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161</v>
      </c>
      <c r="B29" s="1">
        <v>8.0</v>
      </c>
      <c r="C29" s="1">
        <v>48.0</v>
      </c>
      <c r="D29" s="1">
        <v>75.0</v>
      </c>
      <c r="E29" s="1">
        <v>19.0</v>
      </c>
      <c r="F29" s="1">
        <v>-9.0</v>
      </c>
      <c r="G29" s="1">
        <v>25.0</v>
      </c>
      <c r="H29" s="1">
        <v>58.0</v>
      </c>
      <c r="I29" s="1">
        <v>49.0</v>
      </c>
      <c r="J29" s="1">
        <v>-68.0</v>
      </c>
      <c r="K29" s="1">
        <v>-105.0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162</v>
      </c>
      <c r="B30" s="1">
        <v>8.0</v>
      </c>
      <c r="C30" s="1">
        <v>48.0</v>
      </c>
      <c r="D30" s="1">
        <v>75.0</v>
      </c>
      <c r="E30" s="1">
        <v>19.0</v>
      </c>
      <c r="F30" s="1">
        <v>17.0</v>
      </c>
      <c r="G30" s="1">
        <v>25.0</v>
      </c>
      <c r="H30" s="1">
        <v>58.0</v>
      </c>
      <c r="I30" s="1">
        <v>49.0</v>
      </c>
      <c r="J30" s="1">
        <v>-68.0</v>
      </c>
      <c r="K30" s="1">
        <v>-105.0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164</v>
      </c>
      <c r="B32" s="1" t="s">
        <v>165</v>
      </c>
      <c r="C32" s="1" t="s">
        <v>166</v>
      </c>
      <c r="D32" s="1" t="s">
        <v>167</v>
      </c>
      <c r="E32" s="1" t="s">
        <v>168</v>
      </c>
      <c r="F32" s="1" t="s">
        <v>169</v>
      </c>
      <c r="G32" s="1" t="s">
        <v>170</v>
      </c>
      <c r="H32" s="1" t="s">
        <v>171</v>
      </c>
      <c r="I32" s="1" t="s">
        <v>172</v>
      </c>
      <c r="J32" s="1" t="s">
        <v>173</v>
      </c>
      <c r="K32" s="1" t="s">
        <v>174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175</v>
      </c>
      <c r="B33" s="1" t="s">
        <v>165</v>
      </c>
      <c r="C33" s="1" t="s">
        <v>166</v>
      </c>
      <c r="D33" s="1" t="s">
        <v>167</v>
      </c>
      <c r="E33" s="1" t="s">
        <v>168</v>
      </c>
      <c r="F33" s="1" t="s">
        <v>176</v>
      </c>
      <c r="G33" s="1" t="s">
        <v>170</v>
      </c>
      <c r="H33" s="1" t="s">
        <v>171</v>
      </c>
      <c r="I33" s="1" t="s">
        <v>172</v>
      </c>
      <c r="J33" s="1" t="s">
        <v>173</v>
      </c>
      <c r="K33" s="1" t="s">
        <v>174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1">
        <v>35.0</v>
      </c>
      <c r="C34" s="1">
        <v>33.0</v>
      </c>
      <c r="D34" s="1">
        <v>32.0</v>
      </c>
      <c r="E34" s="1">
        <v>32.0</v>
      </c>
      <c r="F34" s="1">
        <v>31.0</v>
      </c>
      <c r="G34" s="1">
        <v>30.0</v>
      </c>
      <c r="H34" s="1">
        <v>29.0</v>
      </c>
      <c r="I34" s="1">
        <v>30.0</v>
      </c>
      <c r="J34" s="1">
        <v>29.0</v>
      </c>
      <c r="K34" s="1">
        <v>29.0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 t="s">
        <v>179</v>
      </c>
      <c r="C35" s="1" t="s">
        <v>180</v>
      </c>
      <c r="D35" s="1" t="s">
        <v>181</v>
      </c>
      <c r="E35" s="1" t="s">
        <v>182</v>
      </c>
      <c r="F35" s="1" t="s">
        <v>183</v>
      </c>
      <c r="G35" s="1" t="s">
        <v>184</v>
      </c>
      <c r="H35" s="1" t="s">
        <v>185</v>
      </c>
      <c r="I35" s="1" t="s">
        <v>186</v>
      </c>
      <c r="J35" s="1" t="s">
        <v>173</v>
      </c>
      <c r="K35" s="1" t="s">
        <v>174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187</v>
      </c>
      <c r="B36" s="1" t="s">
        <v>179</v>
      </c>
      <c r="C36" s="1" t="s">
        <v>180</v>
      </c>
      <c r="D36" s="1" t="s">
        <v>181</v>
      </c>
      <c r="E36" s="1" t="s">
        <v>182</v>
      </c>
      <c r="F36" s="1" t="s">
        <v>188</v>
      </c>
      <c r="G36" s="1" t="s">
        <v>184</v>
      </c>
      <c r="H36" s="1" t="s">
        <v>185</v>
      </c>
      <c r="I36" s="1" t="s">
        <v>186</v>
      </c>
      <c r="J36" s="1" t="s">
        <v>173</v>
      </c>
      <c r="K36" s="1" t="s">
        <v>174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189</v>
      </c>
      <c r="B37" s="1">
        <v>36.0</v>
      </c>
      <c r="C37" s="1">
        <v>33.0</v>
      </c>
      <c r="D37" s="1">
        <v>33.0</v>
      </c>
      <c r="E37" s="1">
        <v>33.0</v>
      </c>
      <c r="F37" s="1">
        <v>33.0</v>
      </c>
      <c r="G37" s="1">
        <v>31.0</v>
      </c>
      <c r="H37" s="1">
        <v>30.0</v>
      </c>
      <c r="I37" s="1">
        <v>31.0</v>
      </c>
      <c r="J37" s="1">
        <v>29.0</v>
      </c>
      <c r="K37" s="1">
        <v>29.0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190</v>
      </c>
      <c r="B38" s="1" t="s">
        <v>191</v>
      </c>
      <c r="C38" s="1" t="s">
        <v>192</v>
      </c>
      <c r="D38" s="1" t="s">
        <v>193</v>
      </c>
      <c r="E38" s="1" t="s">
        <v>194</v>
      </c>
      <c r="F38" s="1" t="s">
        <v>195</v>
      </c>
      <c r="G38" s="1" t="s">
        <v>196</v>
      </c>
      <c r="H38" s="1" t="s">
        <v>186</v>
      </c>
      <c r="I38" s="1" t="s">
        <v>197</v>
      </c>
      <c r="J38" s="1" t="s">
        <v>198</v>
      </c>
      <c r="K38" s="1" t="s">
        <v>199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200</v>
      </c>
      <c r="B39" s="1" t="s">
        <v>194</v>
      </c>
      <c r="C39" s="1" t="s">
        <v>201</v>
      </c>
      <c r="D39" s="1" t="s">
        <v>202</v>
      </c>
      <c r="E39" s="1" t="s">
        <v>203</v>
      </c>
      <c r="F39" s="1" t="s">
        <v>204</v>
      </c>
      <c r="G39" s="1" t="s">
        <v>205</v>
      </c>
      <c r="H39" s="1" t="s">
        <v>206</v>
      </c>
      <c r="I39" s="1" t="s">
        <v>207</v>
      </c>
      <c r="J39" s="1" t="s">
        <v>198</v>
      </c>
      <c r="K39" s="1" t="s">
        <v>199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208</v>
      </c>
      <c r="B41" s="1">
        <v>139.0</v>
      </c>
      <c r="C41" s="1">
        <v>125.0</v>
      </c>
      <c r="D41" s="1">
        <v>150.0</v>
      </c>
      <c r="E41" s="1">
        <v>113.0</v>
      </c>
      <c r="F41" s="1">
        <v>60.0</v>
      </c>
      <c r="G41" s="1">
        <v>48.0</v>
      </c>
      <c r="H41" s="1">
        <v>93.0</v>
      </c>
      <c r="I41" s="1">
        <v>81.0</v>
      </c>
      <c r="J41" s="1">
        <v>-23.0</v>
      </c>
      <c r="K41" s="1">
        <v>-20.0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209</v>
      </c>
      <c r="B42" s="1">
        <v>121.0</v>
      </c>
      <c r="C42" s="1">
        <v>106.0</v>
      </c>
      <c r="D42" s="1">
        <v>135.0</v>
      </c>
      <c r="E42" s="1">
        <v>99.0</v>
      </c>
      <c r="F42" s="1">
        <v>50.0</v>
      </c>
      <c r="G42" s="1">
        <v>35.0</v>
      </c>
      <c r="H42" s="1">
        <v>80.0</v>
      </c>
      <c r="I42" s="1">
        <v>69.0</v>
      </c>
      <c r="J42" s="1">
        <v>-33.0</v>
      </c>
      <c r="K42" s="1">
        <v>-27.0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210</v>
      </c>
      <c r="B43" s="1">
        <v>103.0</v>
      </c>
      <c r="C43" s="1">
        <v>89.0</v>
      </c>
      <c r="D43" s="1">
        <v>118.0</v>
      </c>
      <c r="E43" s="1">
        <v>86.0</v>
      </c>
      <c r="F43" s="1">
        <v>41.0</v>
      </c>
      <c r="G43" s="1">
        <v>28.0</v>
      </c>
      <c r="H43" s="1">
        <v>74.0</v>
      </c>
      <c r="I43" s="1">
        <v>67.0</v>
      </c>
      <c r="J43" s="1">
        <v>-33.0</v>
      </c>
      <c r="K43" s="1">
        <v>-28.0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211</v>
      </c>
      <c r="B44" s="1">
        <v>150.0</v>
      </c>
      <c r="C44" s="1">
        <v>135.0</v>
      </c>
      <c r="D44" s="1">
        <v>159.0</v>
      </c>
      <c r="E44" s="1">
        <v>123.0</v>
      </c>
      <c r="F44" s="1">
        <v>70.0</v>
      </c>
      <c r="G44" s="1">
        <v>61.0</v>
      </c>
      <c r="H44" s="1">
        <v>105.0</v>
      </c>
      <c r="I44" s="1">
        <v>90.0</v>
      </c>
      <c r="J44" s="1">
        <v>-12.0</v>
      </c>
      <c r="K44" s="1">
        <v>-8.0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212</v>
      </c>
      <c r="B45" s="1" t="s">
        <v>213</v>
      </c>
      <c r="C45" s="1" t="s">
        <v>214</v>
      </c>
      <c r="D45" s="1" t="s">
        <v>215</v>
      </c>
      <c r="E45" s="1" t="s">
        <v>216</v>
      </c>
      <c r="F45" s="1" t="s">
        <v>217</v>
      </c>
      <c r="G45" s="1" t="s">
        <v>218</v>
      </c>
      <c r="H45" s="1" t="s">
        <v>219</v>
      </c>
      <c r="I45" s="1" t="s">
        <v>220</v>
      </c>
      <c r="J45" s="1" t="s">
        <v>221</v>
      </c>
      <c r="K45" s="1" t="s">
        <v>222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223</v>
      </c>
      <c r="B46" s="1">
        <v>31.0</v>
      </c>
      <c r="C46" s="1">
        <v>34.0</v>
      </c>
      <c r="D46" s="1">
        <v>35.0</v>
      </c>
      <c r="E46" s="1">
        <v>45.0</v>
      </c>
      <c r="F46" s="1">
        <v>-2.0</v>
      </c>
      <c r="G46" s="1">
        <v>5.0</v>
      </c>
      <c r="H46" s="1">
        <v>16.0</v>
      </c>
      <c r="I46" s="1">
        <v>6.0</v>
      </c>
      <c r="J46" s="1">
        <v>4.0</v>
      </c>
      <c r="K46" s="1">
        <v>95.0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224</v>
      </c>
      <c r="B47" s="1">
        <v>10.0</v>
      </c>
      <c r="C47" s="1">
        <v>6.0</v>
      </c>
      <c r="D47" s="1">
        <v>6.0</v>
      </c>
      <c r="E47" s="1">
        <v>4.0</v>
      </c>
      <c r="F47" s="1">
        <v>4.0</v>
      </c>
      <c r="G47" s="1">
        <v>-38.0</v>
      </c>
      <c r="H47" s="1">
        <v>5.0</v>
      </c>
      <c r="I47" s="1">
        <v>5.0</v>
      </c>
      <c r="J47" s="1">
        <v>4.0</v>
      </c>
      <c r="K47" s="1">
        <v>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225</v>
      </c>
      <c r="B48" s="1">
        <v>42.0</v>
      </c>
      <c r="C48" s="1">
        <v>40.0</v>
      </c>
      <c r="D48" s="1">
        <v>42.0</v>
      </c>
      <c r="E48" s="1">
        <v>49.0</v>
      </c>
      <c r="F48" s="1">
        <v>1.0</v>
      </c>
      <c r="G48" s="1">
        <v>5.0</v>
      </c>
      <c r="H48" s="1">
        <v>21.0</v>
      </c>
      <c r="I48" s="1">
        <v>11.0</v>
      </c>
      <c r="J48" s="1">
        <v>9.0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226</v>
      </c>
      <c r="B49" s="1">
        <v>-20.0</v>
      </c>
      <c r="C49" s="1">
        <v>-2.0</v>
      </c>
      <c r="D49" s="1">
        <v>-1.0</v>
      </c>
      <c r="E49" s="1">
        <v>22.0</v>
      </c>
      <c r="F49" s="1">
        <v>23.0</v>
      </c>
      <c r="G49" s="1">
        <v>-47.0</v>
      </c>
      <c r="H49" s="1">
        <v>-9.0</v>
      </c>
      <c r="I49" s="1">
        <v>5.0</v>
      </c>
      <c r="J49" s="1">
        <v>-21.0</v>
      </c>
      <c r="K49" s="1">
        <v>81.0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227</v>
      </c>
      <c r="B50" s="1">
        <v>-24.0</v>
      </c>
      <c r="C50" s="1">
        <v>-72.0</v>
      </c>
      <c r="D50" s="1">
        <v>-1.0</v>
      </c>
      <c r="E50" s="1">
        <v>-73.0</v>
      </c>
      <c r="F50" s="1">
        <v>1.0</v>
      </c>
      <c r="G50" s="1">
        <v>-91.0</v>
      </c>
      <c r="H50" s="1">
        <v>29.0</v>
      </c>
      <c r="I50" s="1">
        <v>-92.0</v>
      </c>
      <c r="J50" s="1">
        <v>-29.0</v>
      </c>
      <c r="K50" s="1">
        <v>74.0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228</v>
      </c>
      <c r="B51" s="1">
        <v>-20.0</v>
      </c>
      <c r="C51" s="1">
        <v>-3.0</v>
      </c>
      <c r="D51" s="1">
        <v>-3.0</v>
      </c>
      <c r="E51" s="1">
        <v>21.0</v>
      </c>
      <c r="F51" s="1">
        <v>24.0</v>
      </c>
      <c r="G51" s="1">
        <v>-1.0</v>
      </c>
      <c r="H51" s="1">
        <v>-9.0</v>
      </c>
      <c r="I51" s="1">
        <v>4.0</v>
      </c>
      <c r="J51" s="1">
        <v>-22.0</v>
      </c>
      <c r="K51" s="1">
        <v>82.0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229</v>
      </c>
      <c r="B52" s="1">
        <v>64.0</v>
      </c>
      <c r="C52" s="1">
        <v>55.0</v>
      </c>
      <c r="D52" s="1">
        <v>74.0</v>
      </c>
      <c r="E52" s="1">
        <v>56.0</v>
      </c>
      <c r="F52" s="1">
        <v>29.0</v>
      </c>
      <c r="G52" s="1">
        <v>20.0</v>
      </c>
      <c r="H52" s="1">
        <v>47.0</v>
      </c>
      <c r="I52" s="1">
        <v>42.0</v>
      </c>
      <c r="J52" s="1">
        <v>-20.0</v>
      </c>
      <c r="K52" s="1">
        <v>-12.0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230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231</v>
      </c>
      <c r="B54" s="1">
        <v>19.0</v>
      </c>
      <c r="C54" s="1">
        <v>19.0</v>
      </c>
      <c r="D54" s="1">
        <v>24.0</v>
      </c>
      <c r="E54" s="1">
        <v>33.0</v>
      </c>
      <c r="F54" s="1">
        <v>24.0</v>
      </c>
      <c r="G54" s="1">
        <v>21.0</v>
      </c>
      <c r="H54" s="1">
        <v>20.0</v>
      </c>
      <c r="I54" s="1">
        <v>25.0</v>
      </c>
      <c r="J54" s="1">
        <v>27.0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232</v>
      </c>
      <c r="B55" s="1">
        <v>157.0</v>
      </c>
      <c r="C55" s="1">
        <v>147.0</v>
      </c>
      <c r="D55" s="1">
        <v>150.0</v>
      </c>
      <c r="E55" s="1">
        <v>158.0</v>
      </c>
      <c r="F55" s="1">
        <v>153.0</v>
      </c>
      <c r="G55" s="1">
        <v>138.0</v>
      </c>
      <c r="H55" s="1">
        <v>148.0</v>
      </c>
      <c r="I55" s="1">
        <v>146.0</v>
      </c>
      <c r="J55" s="1">
        <v>140.0</v>
      </c>
      <c r="K55" s="1">
        <v>128.0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233</v>
      </c>
      <c r="B56" s="1">
        <v>46.0</v>
      </c>
      <c r="C56" s="1">
        <v>45.0</v>
      </c>
      <c r="D56" s="1">
        <v>54.0</v>
      </c>
      <c r="E56" s="1">
        <v>56.0</v>
      </c>
      <c r="F56" s="1">
        <v>64.0</v>
      </c>
      <c r="G56" s="1">
        <v>49.0</v>
      </c>
      <c r="H56" s="1">
        <v>61.0</v>
      </c>
      <c r="I56" s="1">
        <v>59.0</v>
      </c>
      <c r="J56" s="1">
        <v>56.0</v>
      </c>
      <c r="K56" s="1">
        <v>66.0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234</v>
      </c>
      <c r="B57" s="1">
        <v>90.0</v>
      </c>
      <c r="C57" s="1">
        <v>86.0</v>
      </c>
      <c r="D57" s="1">
        <v>89.0</v>
      </c>
      <c r="E57" s="1">
        <v>94.0</v>
      </c>
      <c r="F57" s="1">
        <v>82.0</v>
      </c>
      <c r="G57" s="1">
        <v>77.0</v>
      </c>
      <c r="H57" s="1">
        <v>88.0</v>
      </c>
      <c r="I57" s="1">
        <v>92.0</v>
      </c>
      <c r="J57" s="1">
        <v>88.0</v>
      </c>
      <c r="K57" s="1">
        <v>83.0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235</v>
      </c>
      <c r="B58" s="1">
        <v>10.0</v>
      </c>
      <c r="C58" s="1">
        <v>9.0</v>
      </c>
      <c r="D58" s="1">
        <v>9.0</v>
      </c>
      <c r="E58" s="1">
        <v>10.0</v>
      </c>
      <c r="F58" s="1">
        <v>9.0</v>
      </c>
      <c r="G58" s="1">
        <v>13.0</v>
      </c>
      <c r="H58" s="1">
        <v>12.0</v>
      </c>
      <c r="I58" s="1">
        <v>9.0</v>
      </c>
      <c r="J58" s="1">
        <v>11.0</v>
      </c>
      <c r="K58" s="1">
        <v>12.0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236</v>
      </c>
      <c r="B59" s="1">
        <v>2.0</v>
      </c>
      <c r="C59" s="1">
        <v>1.0</v>
      </c>
      <c r="D59" s="1">
        <v>1.0</v>
      </c>
      <c r="E59" s="1">
        <v>2.0</v>
      </c>
      <c r="F59" s="1">
        <v>2.0</v>
      </c>
      <c r="G59" s="1">
        <v>2.0</v>
      </c>
      <c r="H59" s="1">
        <v>4.0</v>
      </c>
      <c r="I59" s="1">
        <v>2.0</v>
      </c>
      <c r="J59" s="1">
        <v>1.0</v>
      </c>
      <c r="K59" s="1">
        <v>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237</v>
      </c>
      <c r="B60" s="1">
        <v>4.0</v>
      </c>
      <c r="C60" s="1">
        <v>3.0</v>
      </c>
      <c r="D60" s="1">
        <v>4.0</v>
      </c>
      <c r="E60" s="1">
        <v>4.0</v>
      </c>
      <c r="F60" s="1">
        <v>4.0</v>
      </c>
      <c r="G60" s="1">
        <v>6.0</v>
      </c>
      <c r="H60" s="1">
        <v>5.0</v>
      </c>
      <c r="I60" s="1">
        <v>5.0</v>
      </c>
      <c r="J60" s="1">
        <v>4.0</v>
      </c>
      <c r="K60" s="1">
        <v>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238</v>
      </c>
      <c r="B61" s="1">
        <v>6.0</v>
      </c>
      <c r="C61" s="1">
        <v>5.0</v>
      </c>
      <c r="D61" s="1">
        <v>5.0</v>
      </c>
      <c r="E61" s="1">
        <v>5.0</v>
      </c>
      <c r="F61" s="1">
        <v>8.0</v>
      </c>
      <c r="G61" s="1">
        <v>9.0</v>
      </c>
      <c r="H61" s="1">
        <v>7.0</v>
      </c>
      <c r="I61" s="1">
        <v>7.0</v>
      </c>
      <c r="J61" s="1">
        <v>5.0</v>
      </c>
      <c r="K61" s="1">
        <v>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239</v>
      </c>
      <c r="B62" s="1">
        <v>6.0</v>
      </c>
      <c r="C62" s="1">
        <v>6.0</v>
      </c>
      <c r="D62" s="1">
        <v>8.0</v>
      </c>
      <c r="E62" s="1">
        <v>9.0</v>
      </c>
      <c r="F62" s="1">
        <v>11.0</v>
      </c>
      <c r="G62" s="1">
        <v>10.0</v>
      </c>
      <c r="H62" s="1">
        <v>13.0</v>
      </c>
      <c r="I62" s="1">
        <v>11.0</v>
      </c>
      <c r="J62" s="1">
        <v>6.0</v>
      </c>
      <c r="K62" s="1">
        <v>7.0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240</v>
      </c>
      <c r="B63" s="1">
        <v>20.0</v>
      </c>
      <c r="C63" s="1">
        <v>16.0</v>
      </c>
      <c r="D63" s="1">
        <v>18.0</v>
      </c>
      <c r="E63" s="1">
        <v>22.0</v>
      </c>
      <c r="F63" s="1">
        <v>26.0</v>
      </c>
      <c r="G63" s="1">
        <v>29.0</v>
      </c>
      <c r="H63" s="1">
        <v>30.0</v>
      </c>
      <c r="I63" s="1">
        <v>26.0</v>
      </c>
      <c r="J63" s="1">
        <v>17.0</v>
      </c>
      <c r="K63" s="1">
        <v>17.0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242</v>
      </c>
      <c r="B3" s="1" t="s">
        <v>243</v>
      </c>
      <c r="C3" s="1" t="s">
        <v>244</v>
      </c>
      <c r="D3" s="1" t="s">
        <v>245</v>
      </c>
      <c r="E3" s="1" t="s">
        <v>246</v>
      </c>
      <c r="F3" s="1" t="s">
        <v>247</v>
      </c>
      <c r="G3" s="1" t="s">
        <v>248</v>
      </c>
      <c r="H3" s="1" t="s">
        <v>249</v>
      </c>
      <c r="I3" s="1" t="s">
        <v>250</v>
      </c>
      <c r="J3" s="1" t="s">
        <v>251</v>
      </c>
      <c r="K3" s="1" t="s">
        <v>252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253</v>
      </c>
      <c r="B4" s="1" t="s">
        <v>254</v>
      </c>
      <c r="C4" s="1" t="s">
        <v>255</v>
      </c>
      <c r="D4" s="1" t="s">
        <v>256</v>
      </c>
      <c r="E4" s="1" t="s">
        <v>257</v>
      </c>
      <c r="F4" s="1" t="s">
        <v>258</v>
      </c>
      <c r="G4" s="1" t="s">
        <v>259</v>
      </c>
      <c r="H4" s="1" t="s">
        <v>260</v>
      </c>
      <c r="I4" s="1" t="s">
        <v>261</v>
      </c>
      <c r="J4" s="1" t="s">
        <v>262</v>
      </c>
      <c r="K4" s="1" t="s">
        <v>263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264</v>
      </c>
      <c r="B5" s="1" t="s">
        <v>265</v>
      </c>
      <c r="C5" s="1" t="s">
        <v>266</v>
      </c>
      <c r="D5" s="1" t="s">
        <v>267</v>
      </c>
      <c r="E5" s="1" t="s">
        <v>268</v>
      </c>
      <c r="F5" s="1" t="s">
        <v>268</v>
      </c>
      <c r="G5" s="1" t="s">
        <v>269</v>
      </c>
      <c r="H5" s="1" t="s">
        <v>270</v>
      </c>
      <c r="I5" s="1" t="s">
        <v>271</v>
      </c>
      <c r="J5" s="1" t="s">
        <v>272</v>
      </c>
      <c r="K5" s="1" t="s">
        <v>273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274</v>
      </c>
      <c r="B6" s="1" t="s">
        <v>265</v>
      </c>
      <c r="C6" s="1" t="s">
        <v>266</v>
      </c>
      <c r="D6" s="1" t="s">
        <v>267</v>
      </c>
      <c r="E6" s="1" t="s">
        <v>268</v>
      </c>
      <c r="F6" s="1" t="s">
        <v>268</v>
      </c>
      <c r="G6" s="1" t="s">
        <v>269</v>
      </c>
      <c r="H6" s="1" t="s">
        <v>270</v>
      </c>
      <c r="I6" s="1" t="s">
        <v>271</v>
      </c>
      <c r="J6" s="1" t="s">
        <v>272</v>
      </c>
      <c r="K6" s="1" t="s">
        <v>273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276</v>
      </c>
      <c r="B8" s="1" t="s">
        <v>277</v>
      </c>
      <c r="C8" s="1" t="s">
        <v>278</v>
      </c>
      <c r="D8" s="1" t="s">
        <v>279</v>
      </c>
      <c r="E8" s="1" t="s">
        <v>280</v>
      </c>
      <c r="F8" s="1" t="s">
        <v>281</v>
      </c>
      <c r="G8" s="1" t="s">
        <v>282</v>
      </c>
      <c r="H8" s="1" t="s">
        <v>283</v>
      </c>
      <c r="I8" s="1" t="s">
        <v>284</v>
      </c>
      <c r="J8" s="1" t="s">
        <v>285</v>
      </c>
      <c r="K8" s="1" t="s">
        <v>286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287</v>
      </c>
      <c r="B9" s="1" t="s">
        <v>288</v>
      </c>
      <c r="C9" s="1" t="s">
        <v>289</v>
      </c>
      <c r="D9" s="1" t="s">
        <v>290</v>
      </c>
      <c r="E9" s="1" t="s">
        <v>291</v>
      </c>
      <c r="F9" s="1" t="s">
        <v>292</v>
      </c>
      <c r="G9" s="1" t="s">
        <v>293</v>
      </c>
      <c r="H9" s="1" t="s">
        <v>294</v>
      </c>
      <c r="I9" s="1" t="s">
        <v>295</v>
      </c>
      <c r="J9" s="1" t="s">
        <v>296</v>
      </c>
      <c r="K9" s="1" t="s">
        <v>297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298</v>
      </c>
      <c r="B10" s="1" t="s">
        <v>299</v>
      </c>
      <c r="C10" s="1" t="s">
        <v>300</v>
      </c>
      <c r="D10" s="1" t="s">
        <v>301</v>
      </c>
      <c r="E10" s="1" t="s">
        <v>302</v>
      </c>
      <c r="F10" s="1" t="s">
        <v>303</v>
      </c>
      <c r="G10" s="1" t="s">
        <v>304</v>
      </c>
      <c r="H10" s="1" t="s">
        <v>305</v>
      </c>
      <c r="I10" s="1" t="s">
        <v>306</v>
      </c>
      <c r="J10" s="1" t="s">
        <v>307</v>
      </c>
      <c r="K10" s="1" t="s">
        <v>263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308</v>
      </c>
      <c r="B11" s="1" t="s">
        <v>309</v>
      </c>
      <c r="C11" s="1" t="s">
        <v>310</v>
      </c>
      <c r="D11" s="1" t="s">
        <v>311</v>
      </c>
      <c r="E11" s="1" t="s">
        <v>312</v>
      </c>
      <c r="F11" s="1" t="s">
        <v>313</v>
      </c>
      <c r="G11" s="1" t="s">
        <v>314</v>
      </c>
      <c r="H11" s="1" t="s">
        <v>315</v>
      </c>
      <c r="I11" s="1" t="s">
        <v>316</v>
      </c>
      <c r="J11" s="1" t="s">
        <v>317</v>
      </c>
      <c r="K11" s="1" t="s">
        <v>318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319</v>
      </c>
      <c r="B12" s="1" t="s">
        <v>320</v>
      </c>
      <c r="C12" s="1" t="s">
        <v>321</v>
      </c>
      <c r="D12" s="1" t="s">
        <v>322</v>
      </c>
      <c r="E12" s="1" t="s">
        <v>323</v>
      </c>
      <c r="F12" s="1" t="s">
        <v>324</v>
      </c>
      <c r="G12" s="1" t="s">
        <v>325</v>
      </c>
      <c r="H12" s="1" t="s">
        <v>326</v>
      </c>
      <c r="I12" s="1" t="s">
        <v>327</v>
      </c>
      <c r="J12" s="1" t="s">
        <v>328</v>
      </c>
      <c r="K12" s="1" t="s">
        <v>329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330</v>
      </c>
      <c r="B13" s="1" t="s">
        <v>205</v>
      </c>
      <c r="C13" s="1" t="s">
        <v>331</v>
      </c>
      <c r="D13" s="1" t="s">
        <v>332</v>
      </c>
      <c r="E13" s="1" t="s">
        <v>333</v>
      </c>
      <c r="F13" s="1" t="s">
        <v>334</v>
      </c>
      <c r="G13" s="1" t="s">
        <v>335</v>
      </c>
      <c r="H13" s="1" t="s">
        <v>336</v>
      </c>
      <c r="I13" s="1" t="s">
        <v>337</v>
      </c>
      <c r="J13" s="1" t="s">
        <v>338</v>
      </c>
      <c r="K13" s="1" t="s">
        <v>339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340</v>
      </c>
      <c r="B14" s="1" t="s">
        <v>205</v>
      </c>
      <c r="C14" s="1" t="s">
        <v>331</v>
      </c>
      <c r="D14" s="1" t="s">
        <v>332</v>
      </c>
      <c r="E14" s="1" t="s">
        <v>333</v>
      </c>
      <c r="F14" s="1" t="s">
        <v>341</v>
      </c>
      <c r="G14" s="1" t="s">
        <v>335</v>
      </c>
      <c r="H14" s="1" t="s">
        <v>336</v>
      </c>
      <c r="I14" s="1" t="s">
        <v>337</v>
      </c>
      <c r="J14" s="1" t="s">
        <v>338</v>
      </c>
      <c r="K14" s="1" t="s">
        <v>339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342</v>
      </c>
      <c r="B15" s="1" t="s">
        <v>205</v>
      </c>
      <c r="C15" s="1" t="s">
        <v>331</v>
      </c>
      <c r="D15" s="1" t="s">
        <v>332</v>
      </c>
      <c r="E15" s="1" t="s">
        <v>333</v>
      </c>
      <c r="F15" s="1" t="s">
        <v>334</v>
      </c>
      <c r="G15" s="1" t="s">
        <v>335</v>
      </c>
      <c r="H15" s="1" t="s">
        <v>336</v>
      </c>
      <c r="I15" s="1" t="s">
        <v>337</v>
      </c>
      <c r="J15" s="1" t="s">
        <v>338</v>
      </c>
      <c r="K15" s="1" t="s">
        <v>339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343</v>
      </c>
      <c r="B16" s="1" t="s">
        <v>336</v>
      </c>
      <c r="C16" s="1" t="s">
        <v>344</v>
      </c>
      <c r="D16" s="1" t="s">
        <v>345</v>
      </c>
      <c r="E16" s="1" t="s">
        <v>346</v>
      </c>
      <c r="F16" s="1" t="s">
        <v>347</v>
      </c>
      <c r="G16" s="1" t="s">
        <v>348</v>
      </c>
      <c r="H16" s="1" t="s">
        <v>349</v>
      </c>
      <c r="I16" s="1" t="s">
        <v>350</v>
      </c>
      <c r="J16" s="1" t="s">
        <v>351</v>
      </c>
      <c r="K16" s="1" t="s">
        <v>352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353</v>
      </c>
      <c r="B17" s="1" t="s">
        <v>354</v>
      </c>
      <c r="C17" s="1" t="s">
        <v>355</v>
      </c>
      <c r="D17" s="1" t="s">
        <v>356</v>
      </c>
      <c r="E17" s="1" t="s">
        <v>357</v>
      </c>
      <c r="F17" s="1" t="s">
        <v>358</v>
      </c>
      <c r="G17" s="1" t="s">
        <v>359</v>
      </c>
      <c r="H17" s="1" t="s">
        <v>360</v>
      </c>
      <c r="I17" s="1" t="s">
        <v>361</v>
      </c>
      <c r="J17" s="1" t="s">
        <v>195</v>
      </c>
      <c r="K17" s="1" t="s">
        <v>362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363</v>
      </c>
      <c r="B18" s="1" t="s">
        <v>354</v>
      </c>
      <c r="C18" s="1" t="s">
        <v>355</v>
      </c>
      <c r="D18" s="1" t="s">
        <v>356</v>
      </c>
      <c r="E18" s="1" t="s">
        <v>357</v>
      </c>
      <c r="F18" s="1" t="s">
        <v>358</v>
      </c>
      <c r="G18" s="1" t="s">
        <v>359</v>
      </c>
      <c r="H18" s="1" t="s">
        <v>360</v>
      </c>
      <c r="I18" s="1" t="s">
        <v>361</v>
      </c>
      <c r="J18" s="1" t="s">
        <v>195</v>
      </c>
      <c r="K18" s="1" t="s">
        <v>362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364</v>
      </c>
      <c r="B20" s="1" t="s">
        <v>365</v>
      </c>
      <c r="C20" s="1" t="s">
        <v>366</v>
      </c>
      <c r="D20" s="1" t="s">
        <v>367</v>
      </c>
      <c r="E20" s="1" t="s">
        <v>265</v>
      </c>
      <c r="F20" s="1" t="s">
        <v>368</v>
      </c>
      <c r="G20" s="1">
        <v>1.0</v>
      </c>
      <c r="H20" s="1" t="s">
        <v>369</v>
      </c>
      <c r="I20" s="1" t="s">
        <v>370</v>
      </c>
      <c r="J20" s="1" t="s">
        <v>204</v>
      </c>
      <c r="K20" s="1" t="s">
        <v>371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372</v>
      </c>
      <c r="B21" s="1" t="s">
        <v>373</v>
      </c>
      <c r="C21" s="1" t="s">
        <v>374</v>
      </c>
      <c r="D21" s="1" t="s">
        <v>375</v>
      </c>
      <c r="E21" s="1" t="s">
        <v>376</v>
      </c>
      <c r="F21" s="1" t="s">
        <v>377</v>
      </c>
      <c r="G21" s="1" t="s">
        <v>378</v>
      </c>
      <c r="H21" s="1" t="s">
        <v>379</v>
      </c>
      <c r="I21" s="1" t="s">
        <v>380</v>
      </c>
      <c r="J21" s="1" t="s">
        <v>381</v>
      </c>
      <c r="K21" s="1" t="s">
        <v>382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383</v>
      </c>
      <c r="B22" s="1" t="s">
        <v>384</v>
      </c>
      <c r="C22" s="1" t="s">
        <v>385</v>
      </c>
      <c r="D22" s="1" t="s">
        <v>386</v>
      </c>
      <c r="E22" s="1" t="s">
        <v>387</v>
      </c>
      <c r="F22" s="1" t="s">
        <v>388</v>
      </c>
      <c r="G22" s="1" t="s">
        <v>389</v>
      </c>
      <c r="H22" s="1" t="s">
        <v>390</v>
      </c>
      <c r="I22" s="1" t="s">
        <v>391</v>
      </c>
      <c r="J22" s="1" t="s">
        <v>392</v>
      </c>
      <c r="K22" s="1" t="s">
        <v>393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394</v>
      </c>
      <c r="B23" s="1" t="s">
        <v>395</v>
      </c>
      <c r="C23" s="1" t="s">
        <v>396</v>
      </c>
      <c r="D23" s="1" t="s">
        <v>397</v>
      </c>
      <c r="E23" s="1" t="s">
        <v>390</v>
      </c>
      <c r="F23" s="1" t="s">
        <v>398</v>
      </c>
      <c r="G23" s="1" t="s">
        <v>399</v>
      </c>
      <c r="H23" s="1" t="s">
        <v>400</v>
      </c>
      <c r="I23" s="1" t="s">
        <v>401</v>
      </c>
      <c r="J23" s="1" t="s">
        <v>402</v>
      </c>
      <c r="K23" s="1" t="s">
        <v>248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404</v>
      </c>
      <c r="B25" s="1" t="s">
        <v>405</v>
      </c>
      <c r="C25" s="1" t="s">
        <v>406</v>
      </c>
      <c r="D25" s="1" t="s">
        <v>407</v>
      </c>
      <c r="E25" s="1" t="s">
        <v>408</v>
      </c>
      <c r="F25" s="1" t="s">
        <v>409</v>
      </c>
      <c r="G25" s="1" t="s">
        <v>410</v>
      </c>
      <c r="H25" s="1" t="s">
        <v>411</v>
      </c>
      <c r="I25" s="1" t="s">
        <v>412</v>
      </c>
      <c r="J25" s="1" t="s">
        <v>413</v>
      </c>
      <c r="K25" s="1" t="s">
        <v>414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415</v>
      </c>
      <c r="B26" s="1" t="s">
        <v>416</v>
      </c>
      <c r="C26" s="1" t="s">
        <v>417</v>
      </c>
      <c r="D26" s="1" t="s">
        <v>418</v>
      </c>
      <c r="E26" s="1" t="s">
        <v>416</v>
      </c>
      <c r="F26" s="1" t="s">
        <v>419</v>
      </c>
      <c r="G26" s="1" t="s">
        <v>420</v>
      </c>
      <c r="H26" s="1" t="s">
        <v>421</v>
      </c>
      <c r="I26" s="1" t="s">
        <v>422</v>
      </c>
      <c r="J26" s="1" t="s">
        <v>423</v>
      </c>
      <c r="K26" s="1" t="s">
        <v>194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424</v>
      </c>
      <c r="B27" s="1" t="s">
        <v>425</v>
      </c>
      <c r="C27" s="1" t="s">
        <v>426</v>
      </c>
      <c r="D27" s="1" t="s">
        <v>427</v>
      </c>
      <c r="E27" s="1" t="s">
        <v>428</v>
      </c>
      <c r="F27" s="1" t="s">
        <v>429</v>
      </c>
      <c r="G27" s="1" t="s">
        <v>430</v>
      </c>
      <c r="H27" s="1" t="s">
        <v>431</v>
      </c>
      <c r="I27" s="1" t="s">
        <v>432</v>
      </c>
      <c r="J27" s="1" t="s">
        <v>433</v>
      </c>
      <c r="K27" s="1" t="s">
        <v>434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435</v>
      </c>
      <c r="B28" s="1">
        <v>71.0</v>
      </c>
      <c r="C28" s="1" t="s">
        <v>436</v>
      </c>
      <c r="D28" s="1" t="s">
        <v>437</v>
      </c>
      <c r="E28" s="1" t="s">
        <v>438</v>
      </c>
      <c r="F28" s="1" t="s">
        <v>439</v>
      </c>
      <c r="G28" s="1" t="s">
        <v>440</v>
      </c>
      <c r="H28" s="1" t="s">
        <v>441</v>
      </c>
      <c r="I28" s="1" t="s">
        <v>442</v>
      </c>
      <c r="J28" s="1" t="s">
        <v>443</v>
      </c>
      <c r="K28" s="1" t="s">
        <v>444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445</v>
      </c>
      <c r="B29" s="1">
        <v>82.0</v>
      </c>
      <c r="C29" s="1" t="s">
        <v>446</v>
      </c>
      <c r="D29" s="1" t="s">
        <v>447</v>
      </c>
      <c r="E29" s="1" t="s">
        <v>448</v>
      </c>
      <c r="F29" s="1" t="s">
        <v>449</v>
      </c>
      <c r="G29" s="1" t="s">
        <v>450</v>
      </c>
      <c r="H29" s="1" t="s">
        <v>451</v>
      </c>
      <c r="I29" s="1" t="s">
        <v>452</v>
      </c>
      <c r="J29" s="1" t="s">
        <v>453</v>
      </c>
      <c r="K29" s="1" t="s">
        <v>454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455</v>
      </c>
      <c r="B30" s="1" t="s">
        <v>456</v>
      </c>
      <c r="C30" s="1" t="s">
        <v>457</v>
      </c>
      <c r="D30" s="1" t="s">
        <v>458</v>
      </c>
      <c r="E30" s="1" t="s">
        <v>459</v>
      </c>
      <c r="F30" s="1" t="s">
        <v>460</v>
      </c>
      <c r="G30" s="1" t="s">
        <v>461</v>
      </c>
      <c r="H30" s="1" t="s">
        <v>462</v>
      </c>
      <c r="I30" s="1" t="s">
        <v>463</v>
      </c>
      <c r="J30" s="1" t="s">
        <v>464</v>
      </c>
      <c r="K30" s="1" t="s">
        <v>465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466</v>
      </c>
      <c r="B31" s="1" t="s">
        <v>467</v>
      </c>
      <c r="C31" s="1" t="s">
        <v>468</v>
      </c>
      <c r="D31" s="1" t="s">
        <v>469</v>
      </c>
      <c r="E31" s="1" t="s">
        <v>470</v>
      </c>
      <c r="F31" s="1" t="s">
        <v>471</v>
      </c>
      <c r="G31" s="1" t="s">
        <v>472</v>
      </c>
      <c r="H31" s="1" t="s">
        <v>473</v>
      </c>
      <c r="I31" s="1" t="s">
        <v>474</v>
      </c>
      <c r="J31" s="1" t="s">
        <v>475</v>
      </c>
      <c r="K31" s="1" t="s">
        <v>476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478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479</v>
      </c>
      <c r="H33" s="1" t="s">
        <v>480</v>
      </c>
      <c r="I33" s="1" t="s">
        <v>481</v>
      </c>
      <c r="J33" s="1" t="s">
        <v>482</v>
      </c>
      <c r="K33" s="1" t="s">
        <v>483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484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485</v>
      </c>
      <c r="H34" s="1" t="s">
        <v>486</v>
      </c>
      <c r="I34" s="1" t="s">
        <v>487</v>
      </c>
      <c r="J34" s="1" t="s">
        <v>488</v>
      </c>
      <c r="K34" s="1" t="s">
        <v>489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491</v>
      </c>
      <c r="H35" s="1" t="s">
        <v>492</v>
      </c>
      <c r="I35" s="1" t="s">
        <v>493</v>
      </c>
      <c r="J35" s="1" t="s">
        <v>494</v>
      </c>
      <c r="K35" s="1" t="s">
        <v>495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496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497</v>
      </c>
      <c r="H36" s="1" t="s">
        <v>498</v>
      </c>
      <c r="I36" s="1" t="s">
        <v>499</v>
      </c>
      <c r="J36" s="1" t="s">
        <v>500</v>
      </c>
      <c r="K36" s="1" t="s">
        <v>501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502</v>
      </c>
      <c r="B37" s="1" t="s">
        <v>503</v>
      </c>
      <c r="C37" s="1" t="s">
        <v>504</v>
      </c>
      <c r="D37" s="1" t="s">
        <v>505</v>
      </c>
      <c r="E37" s="1" t="s">
        <v>506</v>
      </c>
      <c r="F37" s="1" t="s">
        <v>507</v>
      </c>
      <c r="G37" s="1" t="s">
        <v>508</v>
      </c>
      <c r="H37" s="1" t="s">
        <v>509</v>
      </c>
      <c r="I37" s="1" t="s">
        <v>510</v>
      </c>
      <c r="J37" s="1" t="s">
        <v>511</v>
      </c>
      <c r="K37" s="1" t="s">
        <v>512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513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 t="s">
        <v>514</v>
      </c>
      <c r="H38" s="1" t="s">
        <v>515</v>
      </c>
      <c r="I38" s="1" t="s">
        <v>516</v>
      </c>
      <c r="J38" s="1" t="s">
        <v>517</v>
      </c>
      <c r="K38" s="1" t="s">
        <v>518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519</v>
      </c>
      <c r="B39" s="1" t="s">
        <v>520</v>
      </c>
      <c r="C39" s="1" t="s">
        <v>521</v>
      </c>
      <c r="D39" s="1" t="s">
        <v>522</v>
      </c>
      <c r="E39" s="1" t="s">
        <v>523</v>
      </c>
      <c r="F39" s="1" t="s">
        <v>524</v>
      </c>
      <c r="G39" s="1" t="s">
        <v>525</v>
      </c>
      <c r="H39" s="1" t="s">
        <v>526</v>
      </c>
      <c r="I39" s="1" t="s">
        <v>527</v>
      </c>
      <c r="J39" s="1" t="s">
        <v>528</v>
      </c>
      <c r="K39" s="1" t="s">
        <v>529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530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 t="s">
        <v>531</v>
      </c>
      <c r="H40" s="1" t="s">
        <v>425</v>
      </c>
      <c r="I40" s="1" t="s">
        <v>532</v>
      </c>
      <c r="J40" s="1" t="s">
        <v>533</v>
      </c>
      <c r="K40" s="1" t="s">
        <v>534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535</v>
      </c>
      <c r="B41" s="1" t="s">
        <v>536</v>
      </c>
      <c r="C41" s="1" t="s">
        <v>537</v>
      </c>
      <c r="D41" s="1" t="s">
        <v>538</v>
      </c>
      <c r="E41" s="1" t="s">
        <v>539</v>
      </c>
      <c r="F41" s="1" t="s">
        <v>540</v>
      </c>
      <c r="G41" s="1" t="s">
        <v>541</v>
      </c>
      <c r="H41" s="1" t="s">
        <v>542</v>
      </c>
      <c r="I41" s="1" t="s">
        <v>534</v>
      </c>
      <c r="J41" s="1" t="s">
        <v>543</v>
      </c>
      <c r="K41" s="1" t="s">
        <v>544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545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546</v>
      </c>
      <c r="B43" s="1" t="s">
        <v>547</v>
      </c>
      <c r="C43" s="1" t="s">
        <v>548</v>
      </c>
      <c r="D43" s="1" t="s">
        <v>549</v>
      </c>
      <c r="E43" s="1" t="s">
        <v>326</v>
      </c>
      <c r="F43" s="1" t="s">
        <v>421</v>
      </c>
      <c r="G43" s="1" t="s">
        <v>550</v>
      </c>
      <c r="H43" s="1" t="s">
        <v>551</v>
      </c>
      <c r="I43" s="1" t="s">
        <v>552</v>
      </c>
      <c r="J43" s="1" t="s">
        <v>553</v>
      </c>
      <c r="K43" s="1" t="s">
        <v>554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555</v>
      </c>
      <c r="B44" s="1" t="s">
        <v>556</v>
      </c>
      <c r="C44" s="1" t="s">
        <v>557</v>
      </c>
      <c r="D44" s="1" t="s">
        <v>558</v>
      </c>
      <c r="E44" s="1" t="s">
        <v>559</v>
      </c>
      <c r="F44" s="1" t="s">
        <v>560</v>
      </c>
      <c r="G44" s="1" t="s">
        <v>561</v>
      </c>
      <c r="H44" s="1" t="s">
        <v>562</v>
      </c>
      <c r="I44" s="1" t="s">
        <v>563</v>
      </c>
      <c r="J44" s="1" t="s">
        <v>564</v>
      </c>
      <c r="K44" s="1" t="s">
        <v>565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566</v>
      </c>
      <c r="B45" s="1" t="s">
        <v>567</v>
      </c>
      <c r="C45" s="1" t="s">
        <v>568</v>
      </c>
      <c r="D45" s="1">
        <v>20.0</v>
      </c>
      <c r="E45" s="1" t="s">
        <v>569</v>
      </c>
      <c r="F45" s="1" t="s">
        <v>570</v>
      </c>
      <c r="G45" s="1" t="s">
        <v>571</v>
      </c>
      <c r="H45" s="1" t="s">
        <v>572</v>
      </c>
      <c r="I45" s="1" t="s">
        <v>573</v>
      </c>
      <c r="J45" s="1" t="s">
        <v>574</v>
      </c>
      <c r="K45" s="1" t="s">
        <v>575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576</v>
      </c>
      <c r="B46" s="1" t="s">
        <v>577</v>
      </c>
      <c r="C46" s="1" t="s">
        <v>578</v>
      </c>
      <c r="D46" s="1" t="s">
        <v>579</v>
      </c>
      <c r="E46" s="1" t="s">
        <v>580</v>
      </c>
      <c r="F46" s="1" t="s">
        <v>581</v>
      </c>
      <c r="G46" s="1" t="s">
        <v>582</v>
      </c>
      <c r="H46" s="1" t="s">
        <v>583</v>
      </c>
      <c r="I46" s="1" t="s">
        <v>584</v>
      </c>
      <c r="J46" s="1" t="s">
        <v>585</v>
      </c>
      <c r="K46" s="1" t="s">
        <v>586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587</v>
      </c>
      <c r="B47" s="1" t="s">
        <v>527</v>
      </c>
      <c r="C47" s="1" t="s">
        <v>588</v>
      </c>
      <c r="D47" s="1" t="s">
        <v>589</v>
      </c>
      <c r="E47" s="1" t="s">
        <v>590</v>
      </c>
      <c r="F47" s="1" t="s">
        <v>591</v>
      </c>
      <c r="G47" s="1" t="s">
        <v>592</v>
      </c>
      <c r="H47" s="1" t="s">
        <v>593</v>
      </c>
      <c r="I47" s="1" t="s">
        <v>594</v>
      </c>
      <c r="J47" s="1" t="s">
        <v>595</v>
      </c>
      <c r="K47" s="1" t="s">
        <v>596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597</v>
      </c>
      <c r="B48" s="1" t="s">
        <v>598</v>
      </c>
      <c r="C48" s="1" t="s">
        <v>599</v>
      </c>
      <c r="D48" s="1" t="s">
        <v>600</v>
      </c>
      <c r="E48" s="1" t="s">
        <v>601</v>
      </c>
      <c r="F48" s="1" t="s">
        <v>602</v>
      </c>
      <c r="G48" s="1" t="s">
        <v>603</v>
      </c>
      <c r="H48" s="1" t="s">
        <v>604</v>
      </c>
      <c r="I48" s="1" t="s">
        <v>605</v>
      </c>
      <c r="J48" s="1" t="s">
        <v>606</v>
      </c>
      <c r="K48" s="1" t="s">
        <v>607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608</v>
      </c>
      <c r="B49" s="1" t="s">
        <v>598</v>
      </c>
      <c r="C49" s="1" t="s">
        <v>599</v>
      </c>
      <c r="D49" s="1" t="s">
        <v>600</v>
      </c>
      <c r="E49" s="1" t="s">
        <v>601</v>
      </c>
      <c r="F49" s="1" t="s">
        <v>609</v>
      </c>
      <c r="G49" s="1" t="s">
        <v>610</v>
      </c>
      <c r="H49" s="1" t="s">
        <v>604</v>
      </c>
      <c r="I49" s="1" t="s">
        <v>605</v>
      </c>
      <c r="J49" s="1" t="s">
        <v>606</v>
      </c>
      <c r="K49" s="1" t="s">
        <v>607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611</v>
      </c>
      <c r="B50" s="1" t="s">
        <v>612</v>
      </c>
      <c r="C50" s="1" t="s">
        <v>613</v>
      </c>
      <c r="D50" s="1" t="s">
        <v>614</v>
      </c>
      <c r="E50" s="1" t="s">
        <v>615</v>
      </c>
      <c r="F50" s="1" t="s">
        <v>616</v>
      </c>
      <c r="G50" s="1" t="s">
        <v>617</v>
      </c>
      <c r="H50" s="1" t="s">
        <v>618</v>
      </c>
      <c r="I50" s="1" t="s">
        <v>619</v>
      </c>
      <c r="J50" s="1" t="s">
        <v>620</v>
      </c>
      <c r="K50" s="1" t="s">
        <v>621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622</v>
      </c>
      <c r="B51" s="1" t="s">
        <v>623</v>
      </c>
      <c r="C51" s="1">
        <v>500.0</v>
      </c>
      <c r="D51" s="1" t="s">
        <v>624</v>
      </c>
      <c r="E51" s="1" t="s">
        <v>625</v>
      </c>
      <c r="F51" s="1" t="s">
        <v>626</v>
      </c>
      <c r="G51" s="1" t="s">
        <v>627</v>
      </c>
      <c r="H51" s="1" t="s">
        <v>628</v>
      </c>
      <c r="I51" s="1" t="s">
        <v>629</v>
      </c>
      <c r="J51" s="1" t="s">
        <v>630</v>
      </c>
      <c r="K51" s="1">
        <v>50.0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631</v>
      </c>
      <c r="B52" s="1" t="s">
        <v>632</v>
      </c>
      <c r="C52" s="1" t="s">
        <v>633</v>
      </c>
      <c r="D52" s="1" t="s">
        <v>634</v>
      </c>
      <c r="E52" s="1" t="s">
        <v>635</v>
      </c>
      <c r="F52" s="1" t="s">
        <v>636</v>
      </c>
      <c r="G52" s="1" t="s">
        <v>637</v>
      </c>
      <c r="H52" s="1" t="s">
        <v>638</v>
      </c>
      <c r="I52" s="1" t="s">
        <v>639</v>
      </c>
      <c r="J52" s="1" t="s">
        <v>640</v>
      </c>
      <c r="K52" s="1" t="s">
        <v>641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642</v>
      </c>
      <c r="B53" s="1" t="s">
        <v>198</v>
      </c>
      <c r="C53" s="1" t="s">
        <v>643</v>
      </c>
      <c r="D53" s="1" t="s">
        <v>644</v>
      </c>
      <c r="E53" s="1" t="s">
        <v>645</v>
      </c>
      <c r="F53" s="1" t="s">
        <v>646</v>
      </c>
      <c r="G53" s="1" t="s">
        <v>647</v>
      </c>
      <c r="H53" s="1" t="s">
        <v>648</v>
      </c>
      <c r="I53" s="1" t="s">
        <v>649</v>
      </c>
      <c r="J53" s="1" t="s">
        <v>650</v>
      </c>
      <c r="K53" s="1" t="s">
        <v>651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652</v>
      </c>
      <c r="B54" s="1" t="s">
        <v>653</v>
      </c>
      <c r="C54" s="1" t="s">
        <v>654</v>
      </c>
      <c r="D54" s="1">
        <v>-13.0</v>
      </c>
      <c r="E54" s="1" t="s">
        <v>655</v>
      </c>
      <c r="F54" s="1" t="s">
        <v>644</v>
      </c>
      <c r="G54" s="1" t="s">
        <v>656</v>
      </c>
      <c r="H54" s="1" t="s">
        <v>173</v>
      </c>
      <c r="I54" s="1" t="s">
        <v>657</v>
      </c>
      <c r="J54" s="1" t="s">
        <v>658</v>
      </c>
      <c r="K54" s="1" t="s">
        <v>659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660</v>
      </c>
      <c r="B55" s="1" t="s">
        <v>661</v>
      </c>
      <c r="C55" s="1" t="s">
        <v>662</v>
      </c>
      <c r="D55" s="1" t="s">
        <v>663</v>
      </c>
      <c r="E55" s="1" t="s">
        <v>664</v>
      </c>
      <c r="F55" s="1" t="s">
        <v>665</v>
      </c>
      <c r="G55" s="1" t="s">
        <v>666</v>
      </c>
      <c r="H55" s="1" t="s">
        <v>667</v>
      </c>
      <c r="I55" s="1" t="s">
        <v>668</v>
      </c>
      <c r="J55" s="1" t="s">
        <v>669</v>
      </c>
      <c r="K55" s="1" t="s">
        <v>670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671</v>
      </c>
      <c r="B56" s="1" t="s">
        <v>672</v>
      </c>
      <c r="C56" s="1" t="s">
        <v>673</v>
      </c>
      <c r="D56" s="1" t="s">
        <v>674</v>
      </c>
      <c r="E56" s="1" t="s">
        <v>675</v>
      </c>
      <c r="F56" s="1" t="s">
        <v>676</v>
      </c>
      <c r="G56" s="1" t="s">
        <v>521</v>
      </c>
      <c r="H56" s="1" t="s">
        <v>117</v>
      </c>
      <c r="I56" s="1" t="s">
        <v>677</v>
      </c>
      <c r="J56" s="1" t="s">
        <v>678</v>
      </c>
      <c r="K56" s="1" t="s">
        <v>679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680</v>
      </c>
      <c r="B57" s="1" t="s">
        <v>681</v>
      </c>
      <c r="C57" s="1" t="s">
        <v>682</v>
      </c>
      <c r="D57" s="1" t="s">
        <v>683</v>
      </c>
      <c r="E57" s="1" t="s">
        <v>684</v>
      </c>
      <c r="F57" s="1" t="s">
        <v>685</v>
      </c>
      <c r="G57" s="1" t="s">
        <v>534</v>
      </c>
      <c r="H57" s="1" t="s">
        <v>686</v>
      </c>
      <c r="I57" s="1" t="s">
        <v>687</v>
      </c>
      <c r="J57" s="1" t="s">
        <v>688</v>
      </c>
      <c r="K57" s="1" t="s">
        <v>689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690</v>
      </c>
      <c r="B58" s="1" t="s">
        <v>691</v>
      </c>
      <c r="C58" s="1" t="s">
        <v>692</v>
      </c>
      <c r="D58" s="1" t="s">
        <v>400</v>
      </c>
      <c r="E58" s="1" t="s">
        <v>693</v>
      </c>
      <c r="F58" s="1" t="s">
        <v>694</v>
      </c>
      <c r="G58" s="1" t="s">
        <v>695</v>
      </c>
      <c r="H58" s="1">
        <v>0.0</v>
      </c>
      <c r="I58" s="1" t="s">
        <v>696</v>
      </c>
      <c r="J58" s="1" t="s">
        <v>697</v>
      </c>
      <c r="K58" s="1" t="s">
        <v>698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699</v>
      </c>
      <c r="B59" s="1" t="s">
        <v>700</v>
      </c>
      <c r="C59" s="1" t="s">
        <v>701</v>
      </c>
      <c r="D59" s="1" t="s">
        <v>702</v>
      </c>
      <c r="E59" s="1" t="s">
        <v>703</v>
      </c>
      <c r="F59" s="1" t="s">
        <v>704</v>
      </c>
      <c r="G59" s="1" t="s">
        <v>705</v>
      </c>
      <c r="H59" s="1" t="s">
        <v>706</v>
      </c>
      <c r="I59" s="1" t="s">
        <v>707</v>
      </c>
      <c r="J59" s="1" t="s">
        <v>708</v>
      </c>
      <c r="K59" s="1" t="s">
        <v>709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710</v>
      </c>
      <c r="B60" s="1" t="s">
        <v>711</v>
      </c>
      <c r="C60" s="1" t="s">
        <v>712</v>
      </c>
      <c r="D60" s="1" t="s">
        <v>713</v>
      </c>
      <c r="E60" s="1" t="s">
        <v>714</v>
      </c>
      <c r="F60" s="1" t="s">
        <v>715</v>
      </c>
      <c r="G60" s="1" t="s">
        <v>716</v>
      </c>
      <c r="H60" s="1">
        <v>0.0</v>
      </c>
      <c r="I60" s="1" t="s">
        <v>717</v>
      </c>
      <c r="J60" s="1" t="s">
        <v>718</v>
      </c>
      <c r="K60" s="1" t="s">
        <v>719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720</v>
      </c>
      <c r="B61" s="1" t="s">
        <v>711</v>
      </c>
      <c r="C61" s="1" t="s">
        <v>712</v>
      </c>
      <c r="D61" s="1" t="s">
        <v>713</v>
      </c>
      <c r="E61" s="1" t="s">
        <v>714</v>
      </c>
      <c r="F61" s="1" t="s">
        <v>715</v>
      </c>
      <c r="G61" s="1" t="s">
        <v>716</v>
      </c>
      <c r="H61" s="1">
        <v>0.0</v>
      </c>
      <c r="I61" s="1" t="s">
        <v>717</v>
      </c>
      <c r="J61" s="1" t="s">
        <v>718</v>
      </c>
      <c r="K61" s="1" t="s">
        <v>719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721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722</v>
      </c>
      <c r="B63" s="1" t="s">
        <v>723</v>
      </c>
      <c r="C63" s="1" t="s">
        <v>307</v>
      </c>
      <c r="D63" s="1" t="s">
        <v>724</v>
      </c>
      <c r="E63" s="1">
        <v>4.0</v>
      </c>
      <c r="F63" s="1" t="s">
        <v>725</v>
      </c>
      <c r="G63" s="1" t="s">
        <v>726</v>
      </c>
      <c r="H63" s="1" t="s">
        <v>727</v>
      </c>
      <c r="I63" s="1" t="s">
        <v>728</v>
      </c>
      <c r="J63" s="1" t="s">
        <v>729</v>
      </c>
      <c r="K63" s="1" t="s">
        <v>730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731</v>
      </c>
      <c r="B64" s="1" t="s">
        <v>732</v>
      </c>
      <c r="C64" s="1" t="s">
        <v>733</v>
      </c>
      <c r="D64" s="1" t="s">
        <v>734</v>
      </c>
      <c r="E64" s="1" t="s">
        <v>735</v>
      </c>
      <c r="F64" s="1" t="s">
        <v>736</v>
      </c>
      <c r="G64" s="1" t="s">
        <v>737</v>
      </c>
      <c r="H64" s="1" t="s">
        <v>738</v>
      </c>
      <c r="I64" s="1" t="s">
        <v>739</v>
      </c>
      <c r="J64" s="1" t="s">
        <v>676</v>
      </c>
      <c r="K64" s="1" t="s">
        <v>740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741</v>
      </c>
      <c r="B65" s="1" t="s">
        <v>742</v>
      </c>
      <c r="C65" s="1" t="s">
        <v>743</v>
      </c>
      <c r="D65" s="1" t="s">
        <v>744</v>
      </c>
      <c r="E65" s="1" t="s">
        <v>745</v>
      </c>
      <c r="F65" s="1" t="s">
        <v>746</v>
      </c>
      <c r="G65" s="1" t="s">
        <v>747</v>
      </c>
      <c r="H65" s="1" t="s">
        <v>748</v>
      </c>
      <c r="I65" s="1" t="s">
        <v>749</v>
      </c>
      <c r="J65" s="1" t="s">
        <v>750</v>
      </c>
      <c r="K65" s="1" t="s">
        <v>751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752</v>
      </c>
      <c r="B66" s="1" t="s">
        <v>753</v>
      </c>
      <c r="C66" s="1" t="s">
        <v>754</v>
      </c>
      <c r="D66" s="1" t="s">
        <v>633</v>
      </c>
      <c r="E66" s="1" t="s">
        <v>755</v>
      </c>
      <c r="F66" s="1" t="s">
        <v>756</v>
      </c>
      <c r="G66" s="1" t="s">
        <v>757</v>
      </c>
      <c r="H66" s="1" t="s">
        <v>758</v>
      </c>
      <c r="I66" s="1" t="s">
        <v>759</v>
      </c>
      <c r="J66" s="1" t="s">
        <v>760</v>
      </c>
      <c r="K66" s="1" t="s">
        <v>761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762</v>
      </c>
      <c r="B67" s="1" t="s">
        <v>763</v>
      </c>
      <c r="C67" s="1" t="s">
        <v>764</v>
      </c>
      <c r="D67" s="1" t="s">
        <v>765</v>
      </c>
      <c r="E67" s="1" t="s">
        <v>766</v>
      </c>
      <c r="F67" s="1" t="s">
        <v>767</v>
      </c>
      <c r="G67" s="1" t="s">
        <v>768</v>
      </c>
      <c r="H67" s="1" t="s">
        <v>769</v>
      </c>
      <c r="I67" s="1" t="s">
        <v>770</v>
      </c>
      <c r="J67" s="1" t="s">
        <v>771</v>
      </c>
      <c r="K67" s="1" t="s">
        <v>772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773</v>
      </c>
      <c r="B68" s="1" t="s">
        <v>774</v>
      </c>
      <c r="C68" s="1" t="s">
        <v>775</v>
      </c>
      <c r="D68" s="1" t="s">
        <v>776</v>
      </c>
      <c r="E68" s="1" t="s">
        <v>777</v>
      </c>
      <c r="F68" s="1" t="s">
        <v>778</v>
      </c>
      <c r="G68" s="1" t="s">
        <v>779</v>
      </c>
      <c r="H68" s="1" t="s">
        <v>780</v>
      </c>
      <c r="I68" s="1" t="s">
        <v>781</v>
      </c>
      <c r="J68" s="1" t="s">
        <v>782</v>
      </c>
      <c r="K68" s="1" t="s">
        <v>783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784</v>
      </c>
      <c r="B69" s="1" t="s">
        <v>774</v>
      </c>
      <c r="C69" s="1" t="s">
        <v>775</v>
      </c>
      <c r="D69" s="1" t="s">
        <v>776</v>
      </c>
      <c r="E69" s="1" t="s">
        <v>777</v>
      </c>
      <c r="F69" s="1" t="s">
        <v>785</v>
      </c>
      <c r="G69" s="1" t="s">
        <v>786</v>
      </c>
      <c r="H69" s="1" t="s">
        <v>787</v>
      </c>
      <c r="I69" s="1" t="s">
        <v>781</v>
      </c>
      <c r="J69" s="1" t="s">
        <v>782</v>
      </c>
      <c r="K69" s="1" t="s">
        <v>783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788</v>
      </c>
      <c r="B70" s="1" t="s">
        <v>789</v>
      </c>
      <c r="C70" s="1" t="s">
        <v>790</v>
      </c>
      <c r="D70" s="1" t="s">
        <v>482</v>
      </c>
      <c r="E70" s="1" t="s">
        <v>791</v>
      </c>
      <c r="F70" s="1" t="s">
        <v>792</v>
      </c>
      <c r="G70" s="1" t="s">
        <v>793</v>
      </c>
      <c r="H70" s="1" t="s">
        <v>794</v>
      </c>
      <c r="I70" s="1" t="s">
        <v>795</v>
      </c>
      <c r="J70" s="1" t="s">
        <v>796</v>
      </c>
      <c r="K70" s="1" t="s">
        <v>797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798</v>
      </c>
      <c r="B71" s="1" t="s">
        <v>799</v>
      </c>
      <c r="C71" s="1" t="s">
        <v>800</v>
      </c>
      <c r="D71" s="1" t="s">
        <v>801</v>
      </c>
      <c r="E71" s="1" t="s">
        <v>802</v>
      </c>
      <c r="F71" s="1">
        <v>-50.0</v>
      </c>
      <c r="G71" s="1" t="s">
        <v>803</v>
      </c>
      <c r="H71" s="1" t="s">
        <v>804</v>
      </c>
      <c r="I71" s="1" t="s">
        <v>805</v>
      </c>
      <c r="J71" s="1" t="s">
        <v>806</v>
      </c>
      <c r="K71" s="1" t="s">
        <v>807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808</v>
      </c>
      <c r="B72" s="1" t="s">
        <v>809</v>
      </c>
      <c r="C72" s="1" t="s">
        <v>810</v>
      </c>
      <c r="D72" s="1" t="s">
        <v>811</v>
      </c>
      <c r="E72" s="1" t="s">
        <v>812</v>
      </c>
      <c r="F72" s="1" t="s">
        <v>813</v>
      </c>
      <c r="G72" s="1" t="s">
        <v>337</v>
      </c>
      <c r="H72" s="1" t="s">
        <v>814</v>
      </c>
      <c r="I72" s="1" t="s">
        <v>815</v>
      </c>
      <c r="J72" s="1" t="s">
        <v>816</v>
      </c>
      <c r="K72" s="1" t="s">
        <v>817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818</v>
      </c>
      <c r="B73" s="1" t="s">
        <v>819</v>
      </c>
      <c r="C73" s="1" t="s">
        <v>820</v>
      </c>
      <c r="D73" s="1" t="s">
        <v>821</v>
      </c>
      <c r="E73" s="1" t="s">
        <v>822</v>
      </c>
      <c r="F73" s="1" t="s">
        <v>823</v>
      </c>
      <c r="G73" s="1" t="s">
        <v>824</v>
      </c>
      <c r="H73" s="1" t="s">
        <v>825</v>
      </c>
      <c r="I73" s="1" t="s">
        <v>826</v>
      </c>
      <c r="J73" s="1" t="s">
        <v>827</v>
      </c>
      <c r="K73" s="1" t="s">
        <v>828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829</v>
      </c>
      <c r="B74" s="1" t="s">
        <v>830</v>
      </c>
      <c r="C74" s="1" t="s">
        <v>816</v>
      </c>
      <c r="D74" s="1" t="s">
        <v>831</v>
      </c>
      <c r="E74" s="1" t="s">
        <v>832</v>
      </c>
      <c r="F74" s="1" t="s">
        <v>248</v>
      </c>
      <c r="G74" s="1" t="s">
        <v>833</v>
      </c>
      <c r="H74" s="1" t="s">
        <v>834</v>
      </c>
      <c r="I74" s="1" t="s">
        <v>835</v>
      </c>
      <c r="J74" s="1" t="s">
        <v>836</v>
      </c>
      <c r="K74" s="1" t="s">
        <v>837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838</v>
      </c>
      <c r="B75" s="1" t="s">
        <v>839</v>
      </c>
      <c r="C75" s="1">
        <v>-2.0</v>
      </c>
      <c r="D75" s="1" t="s">
        <v>840</v>
      </c>
      <c r="E75" s="1" t="s">
        <v>482</v>
      </c>
      <c r="F75" s="1" t="s">
        <v>841</v>
      </c>
      <c r="G75" s="1" t="s">
        <v>842</v>
      </c>
      <c r="H75" s="1" t="s">
        <v>843</v>
      </c>
      <c r="I75" s="1" t="s">
        <v>844</v>
      </c>
      <c r="J75" s="1" t="s">
        <v>845</v>
      </c>
      <c r="K75" s="1" t="s">
        <v>846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847</v>
      </c>
      <c r="B76" s="1" t="s">
        <v>848</v>
      </c>
      <c r="C76" s="1" t="s">
        <v>849</v>
      </c>
      <c r="D76" s="1" t="s">
        <v>850</v>
      </c>
      <c r="E76" s="1" t="s">
        <v>314</v>
      </c>
      <c r="F76" s="1" t="s">
        <v>851</v>
      </c>
      <c r="G76" s="1" t="s">
        <v>852</v>
      </c>
      <c r="H76" s="1" t="s">
        <v>853</v>
      </c>
      <c r="I76" s="1" t="s">
        <v>854</v>
      </c>
      <c r="J76" s="1" t="s">
        <v>855</v>
      </c>
      <c r="K76" s="1" t="s">
        <v>856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857</v>
      </c>
      <c r="B77" s="1" t="s">
        <v>858</v>
      </c>
      <c r="C77" s="1" t="s">
        <v>859</v>
      </c>
      <c r="D77" s="1" t="s">
        <v>860</v>
      </c>
      <c r="E77" s="1" t="s">
        <v>861</v>
      </c>
      <c r="F77" s="1" t="s">
        <v>862</v>
      </c>
      <c r="G77" s="1" t="s">
        <v>863</v>
      </c>
      <c r="H77" s="1" t="s">
        <v>304</v>
      </c>
      <c r="I77" s="1" t="s">
        <v>864</v>
      </c>
      <c r="J77" s="1" t="s">
        <v>865</v>
      </c>
      <c r="K77" s="1" t="s">
        <v>866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867</v>
      </c>
      <c r="B78" s="1" t="s">
        <v>868</v>
      </c>
      <c r="C78" s="1" t="s">
        <v>869</v>
      </c>
      <c r="D78" s="1" t="s">
        <v>870</v>
      </c>
      <c r="E78" s="1" t="s">
        <v>871</v>
      </c>
      <c r="F78" s="1" t="s">
        <v>872</v>
      </c>
      <c r="G78" s="1" t="s">
        <v>873</v>
      </c>
      <c r="H78" s="1" t="s">
        <v>874</v>
      </c>
      <c r="I78" s="1" t="s">
        <v>875</v>
      </c>
      <c r="J78" s="1" t="s">
        <v>876</v>
      </c>
      <c r="K78" s="1" t="s">
        <v>877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878</v>
      </c>
      <c r="B79" s="1" t="s">
        <v>879</v>
      </c>
      <c r="C79" s="1" t="s">
        <v>880</v>
      </c>
      <c r="D79" s="1" t="s">
        <v>881</v>
      </c>
      <c r="E79" s="1" t="s">
        <v>882</v>
      </c>
      <c r="F79" s="1" t="s">
        <v>883</v>
      </c>
      <c r="G79" s="1" t="s">
        <v>884</v>
      </c>
      <c r="H79" s="1" t="s">
        <v>885</v>
      </c>
      <c r="I79" s="1" t="s">
        <v>886</v>
      </c>
      <c r="J79" s="1" t="s">
        <v>887</v>
      </c>
      <c r="K79" s="1" t="s">
        <v>888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889</v>
      </c>
      <c r="B80" s="1" t="s">
        <v>890</v>
      </c>
      <c r="C80" s="1" t="s">
        <v>891</v>
      </c>
      <c r="D80" s="1" t="s">
        <v>892</v>
      </c>
      <c r="E80" s="1" t="s">
        <v>893</v>
      </c>
      <c r="F80" s="1" t="s">
        <v>894</v>
      </c>
      <c r="G80" s="1" t="s">
        <v>895</v>
      </c>
      <c r="H80" s="1" t="s">
        <v>291</v>
      </c>
      <c r="I80" s="1" t="s">
        <v>896</v>
      </c>
      <c r="J80" s="1" t="s">
        <v>897</v>
      </c>
      <c r="K80" s="1" t="s">
        <v>898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899</v>
      </c>
      <c r="B81" s="1" t="s">
        <v>890</v>
      </c>
      <c r="C81" s="1" t="s">
        <v>891</v>
      </c>
      <c r="D81" s="1" t="s">
        <v>892</v>
      </c>
      <c r="E81" s="1" t="s">
        <v>893</v>
      </c>
      <c r="F81" s="1" t="s">
        <v>894</v>
      </c>
      <c r="G81" s="1" t="s">
        <v>895</v>
      </c>
      <c r="H81" s="1" t="s">
        <v>291</v>
      </c>
      <c r="I81" s="1" t="s">
        <v>896</v>
      </c>
      <c r="J81" s="1" t="s">
        <v>897</v>
      </c>
      <c r="K81" s="1" t="s">
        <v>898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900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901</v>
      </c>
      <c r="B83" s="1" t="s">
        <v>902</v>
      </c>
      <c r="C83" s="1" t="s">
        <v>903</v>
      </c>
      <c r="D83" s="1" t="s">
        <v>904</v>
      </c>
      <c r="E83" s="1" t="s">
        <v>427</v>
      </c>
      <c r="F83" s="1" t="s">
        <v>905</v>
      </c>
      <c r="G83" s="1" t="s">
        <v>906</v>
      </c>
      <c r="H83" s="1" t="s">
        <v>907</v>
      </c>
      <c r="I83" s="1" t="s">
        <v>908</v>
      </c>
      <c r="J83" s="1" t="s">
        <v>909</v>
      </c>
      <c r="K83" s="1" t="s">
        <v>910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911</v>
      </c>
      <c r="B84" s="1" t="s">
        <v>411</v>
      </c>
      <c r="C84" s="1" t="s">
        <v>912</v>
      </c>
      <c r="D84" s="1" t="s">
        <v>913</v>
      </c>
      <c r="E84" s="1" t="s">
        <v>914</v>
      </c>
      <c r="F84" s="1" t="s">
        <v>915</v>
      </c>
      <c r="G84" s="1" t="s">
        <v>916</v>
      </c>
      <c r="H84" s="1" t="s">
        <v>354</v>
      </c>
      <c r="I84" s="1" t="s">
        <v>917</v>
      </c>
      <c r="J84" s="1" t="s">
        <v>918</v>
      </c>
      <c r="K84" s="1" t="s">
        <v>919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920</v>
      </c>
      <c r="B85" s="1" t="s">
        <v>921</v>
      </c>
      <c r="C85" s="1" t="s">
        <v>922</v>
      </c>
      <c r="D85" s="1" t="s">
        <v>923</v>
      </c>
      <c r="E85" s="1" t="s">
        <v>924</v>
      </c>
      <c r="F85" s="1" t="s">
        <v>925</v>
      </c>
      <c r="G85" s="1" t="s">
        <v>926</v>
      </c>
      <c r="H85" s="1" t="s">
        <v>927</v>
      </c>
      <c r="I85" s="1" t="s">
        <v>928</v>
      </c>
      <c r="J85" s="1" t="s">
        <v>929</v>
      </c>
      <c r="K85" s="1" t="s">
        <v>930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931</v>
      </c>
      <c r="B86" s="1" t="s">
        <v>932</v>
      </c>
      <c r="C86" s="1" t="s">
        <v>933</v>
      </c>
      <c r="D86" s="1" t="s">
        <v>389</v>
      </c>
      <c r="E86" s="1" t="s">
        <v>934</v>
      </c>
      <c r="F86" s="1" t="s">
        <v>935</v>
      </c>
      <c r="G86" s="1" t="s">
        <v>936</v>
      </c>
      <c r="H86" s="1" t="s">
        <v>937</v>
      </c>
      <c r="I86" s="1" t="s">
        <v>938</v>
      </c>
      <c r="J86" s="1" t="s">
        <v>939</v>
      </c>
      <c r="K86" s="1" t="s">
        <v>940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941</v>
      </c>
      <c r="B87" s="1" t="s">
        <v>942</v>
      </c>
      <c r="C87" s="1" t="s">
        <v>943</v>
      </c>
      <c r="D87" s="1" t="s">
        <v>944</v>
      </c>
      <c r="E87" s="1" t="s">
        <v>540</v>
      </c>
      <c r="F87" s="1" t="s">
        <v>945</v>
      </c>
      <c r="G87" s="1" t="s">
        <v>802</v>
      </c>
      <c r="H87" s="1" t="s">
        <v>824</v>
      </c>
      <c r="I87" s="1" t="s">
        <v>946</v>
      </c>
      <c r="J87" s="1" t="s">
        <v>303</v>
      </c>
      <c r="K87" s="1" t="s">
        <v>947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948</v>
      </c>
      <c r="B88" s="1" t="s">
        <v>949</v>
      </c>
      <c r="C88" s="1" t="s">
        <v>950</v>
      </c>
      <c r="D88" s="1" t="s">
        <v>951</v>
      </c>
      <c r="E88" s="1" t="s">
        <v>952</v>
      </c>
      <c r="F88" s="1" t="s">
        <v>953</v>
      </c>
      <c r="G88" s="1" t="s">
        <v>954</v>
      </c>
      <c r="H88" s="1" t="s">
        <v>955</v>
      </c>
      <c r="I88" s="1" t="s">
        <v>956</v>
      </c>
      <c r="J88" s="1" t="s">
        <v>957</v>
      </c>
      <c r="K88" s="1" t="s">
        <v>958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959</v>
      </c>
      <c r="B89" s="1" t="s">
        <v>949</v>
      </c>
      <c r="C89" s="1" t="s">
        <v>950</v>
      </c>
      <c r="D89" s="1" t="s">
        <v>951</v>
      </c>
      <c r="E89" s="1" t="s">
        <v>952</v>
      </c>
      <c r="F89" s="1" t="s">
        <v>960</v>
      </c>
      <c r="G89" s="1" t="s">
        <v>961</v>
      </c>
      <c r="H89" s="1" t="s">
        <v>962</v>
      </c>
      <c r="I89" s="1" t="s">
        <v>963</v>
      </c>
      <c r="J89" s="1" t="s">
        <v>957</v>
      </c>
      <c r="K89" s="1" t="s">
        <v>958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964</v>
      </c>
      <c r="B90" s="1" t="s">
        <v>965</v>
      </c>
      <c r="C90" s="1" t="s">
        <v>966</v>
      </c>
      <c r="D90" s="1" t="s">
        <v>967</v>
      </c>
      <c r="E90" s="1" t="s">
        <v>968</v>
      </c>
      <c r="F90" s="1" t="s">
        <v>969</v>
      </c>
      <c r="G90" s="1" t="s">
        <v>970</v>
      </c>
      <c r="H90" s="1" t="s">
        <v>971</v>
      </c>
      <c r="I90" s="1" t="s">
        <v>972</v>
      </c>
      <c r="J90" s="1" t="s">
        <v>973</v>
      </c>
      <c r="K90" s="1" t="s">
        <v>974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975</v>
      </c>
      <c r="B91" s="1" t="s">
        <v>976</v>
      </c>
      <c r="C91" s="1" t="s">
        <v>977</v>
      </c>
      <c r="D91" s="1" t="s">
        <v>978</v>
      </c>
      <c r="E91" s="1" t="s">
        <v>979</v>
      </c>
      <c r="F91" s="1" t="s">
        <v>980</v>
      </c>
      <c r="G91" s="1" t="s">
        <v>981</v>
      </c>
      <c r="H91" s="1" t="s">
        <v>982</v>
      </c>
      <c r="I91" s="1" t="s">
        <v>983</v>
      </c>
      <c r="J91" s="1" t="s">
        <v>984</v>
      </c>
      <c r="K91" s="1" t="s">
        <v>985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986</v>
      </c>
      <c r="B92" s="1" t="s">
        <v>417</v>
      </c>
      <c r="C92" s="1" t="s">
        <v>987</v>
      </c>
      <c r="D92" s="1" t="s">
        <v>988</v>
      </c>
      <c r="E92" s="1" t="s">
        <v>989</v>
      </c>
      <c r="F92" s="1" t="s">
        <v>166</v>
      </c>
      <c r="G92" s="1" t="s">
        <v>990</v>
      </c>
      <c r="H92" s="1" t="s">
        <v>991</v>
      </c>
      <c r="I92" s="1" t="s">
        <v>745</v>
      </c>
      <c r="J92" s="1" t="s">
        <v>992</v>
      </c>
      <c r="K92" s="1" t="s">
        <v>273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993</v>
      </c>
      <c r="B93" s="1" t="s">
        <v>994</v>
      </c>
      <c r="C93" s="1" t="s">
        <v>995</v>
      </c>
      <c r="D93" s="1" t="s">
        <v>996</v>
      </c>
      <c r="E93" s="1" t="s">
        <v>908</v>
      </c>
      <c r="F93" s="1" t="s">
        <v>997</v>
      </c>
      <c r="G93" s="1" t="s">
        <v>998</v>
      </c>
      <c r="H93" s="1" t="s">
        <v>999</v>
      </c>
      <c r="I93" s="1" t="s">
        <v>270</v>
      </c>
      <c r="J93" s="1" t="s">
        <v>1000</v>
      </c>
      <c r="K93" s="1" t="s">
        <v>1001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1002</v>
      </c>
      <c r="B94" s="1" t="s">
        <v>1003</v>
      </c>
      <c r="C94" s="1" t="s">
        <v>1004</v>
      </c>
      <c r="D94" s="1" t="s">
        <v>1005</v>
      </c>
      <c r="E94" s="1" t="s">
        <v>1006</v>
      </c>
      <c r="F94" s="1" t="s">
        <v>1007</v>
      </c>
      <c r="G94" s="1" t="s">
        <v>1008</v>
      </c>
      <c r="H94" s="1" t="s">
        <v>1009</v>
      </c>
      <c r="I94" s="1" t="s">
        <v>1010</v>
      </c>
      <c r="J94" s="1" t="s">
        <v>1011</v>
      </c>
      <c r="K94" s="1" t="s">
        <v>430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1012</v>
      </c>
      <c r="B95" s="1" t="s">
        <v>412</v>
      </c>
      <c r="C95" s="1" t="s">
        <v>1013</v>
      </c>
      <c r="D95" s="1" t="s">
        <v>1014</v>
      </c>
      <c r="E95" s="1" t="s">
        <v>1015</v>
      </c>
      <c r="F95" s="1" t="s">
        <v>1016</v>
      </c>
      <c r="G95" s="1" t="s">
        <v>1017</v>
      </c>
      <c r="H95" s="1" t="s">
        <v>1018</v>
      </c>
      <c r="I95" s="1" t="s">
        <v>1019</v>
      </c>
      <c r="J95" s="1" t="s">
        <v>1020</v>
      </c>
      <c r="K95" s="1" t="s">
        <v>764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1021</v>
      </c>
      <c r="B96" s="1" t="s">
        <v>268</v>
      </c>
      <c r="C96" s="1" t="s">
        <v>525</v>
      </c>
      <c r="D96" s="1" t="s">
        <v>1022</v>
      </c>
      <c r="E96" s="1" t="s">
        <v>1023</v>
      </c>
      <c r="F96" s="1" t="s">
        <v>1024</v>
      </c>
      <c r="G96" s="1" t="s">
        <v>790</v>
      </c>
      <c r="H96" s="1" t="s">
        <v>536</v>
      </c>
      <c r="I96" s="1" t="s">
        <v>1025</v>
      </c>
      <c r="J96" s="1" t="s">
        <v>346</v>
      </c>
      <c r="K96" s="1" t="s">
        <v>1026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1027</v>
      </c>
      <c r="B97" s="1" t="s">
        <v>1028</v>
      </c>
      <c r="C97" s="1" t="s">
        <v>591</v>
      </c>
      <c r="D97" s="1" t="s">
        <v>791</v>
      </c>
      <c r="E97" s="1" t="s">
        <v>1029</v>
      </c>
      <c r="F97" s="1" t="s">
        <v>1030</v>
      </c>
      <c r="G97" s="1" t="s">
        <v>1031</v>
      </c>
      <c r="H97" s="1" t="s">
        <v>1032</v>
      </c>
      <c r="I97" s="1" t="s">
        <v>1033</v>
      </c>
      <c r="J97" s="1" t="s">
        <v>1034</v>
      </c>
      <c r="K97" s="1" t="s">
        <v>1035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1036</v>
      </c>
      <c r="B98" s="1" t="s">
        <v>1037</v>
      </c>
      <c r="C98" s="1" t="s">
        <v>1038</v>
      </c>
      <c r="D98" s="1" t="s">
        <v>1039</v>
      </c>
      <c r="E98" s="1" t="s">
        <v>1040</v>
      </c>
      <c r="F98" s="1" t="s">
        <v>522</v>
      </c>
      <c r="G98" s="1" t="s">
        <v>1041</v>
      </c>
      <c r="H98" s="1" t="s">
        <v>1042</v>
      </c>
      <c r="I98" s="1" t="s">
        <v>1043</v>
      </c>
      <c r="J98" s="1" t="s">
        <v>1013</v>
      </c>
      <c r="K98" s="1" t="s">
        <v>1044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1045</v>
      </c>
      <c r="B99" s="1" t="s">
        <v>1046</v>
      </c>
      <c r="C99" s="1" t="s">
        <v>1047</v>
      </c>
      <c r="D99" s="1" t="s">
        <v>1048</v>
      </c>
      <c r="E99" s="1" t="s">
        <v>1049</v>
      </c>
      <c r="F99" s="1" t="s">
        <v>1050</v>
      </c>
      <c r="G99" s="1" t="s">
        <v>1051</v>
      </c>
      <c r="H99" s="1" t="s">
        <v>1013</v>
      </c>
      <c r="I99" s="1" t="s">
        <v>1052</v>
      </c>
      <c r="J99" s="1" t="s">
        <v>1053</v>
      </c>
      <c r="K99" s="1" t="s">
        <v>1054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1055</v>
      </c>
      <c r="B100" s="1" t="s">
        <v>1056</v>
      </c>
      <c r="C100" s="1" t="s">
        <v>1057</v>
      </c>
      <c r="D100" s="1" t="s">
        <v>301</v>
      </c>
      <c r="E100" s="1" t="s">
        <v>1058</v>
      </c>
      <c r="F100" s="1" t="s">
        <v>251</v>
      </c>
      <c r="G100" s="1" t="s">
        <v>1059</v>
      </c>
      <c r="H100" s="1" t="s">
        <v>1060</v>
      </c>
      <c r="I100" s="1" t="s">
        <v>1061</v>
      </c>
      <c r="J100" s="1" t="s">
        <v>1062</v>
      </c>
      <c r="K100" s="1" t="s">
        <v>1063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1064</v>
      </c>
      <c r="B101" s="1" t="s">
        <v>1056</v>
      </c>
      <c r="C101" s="1" t="s">
        <v>1057</v>
      </c>
      <c r="D101" s="1" t="s">
        <v>301</v>
      </c>
      <c r="E101" s="1" t="s">
        <v>1058</v>
      </c>
      <c r="F101" s="1" t="s">
        <v>251</v>
      </c>
      <c r="G101" s="1" t="s">
        <v>1059</v>
      </c>
      <c r="H101" s="1" t="s">
        <v>1060</v>
      </c>
      <c r="I101" s="1" t="s">
        <v>1061</v>
      </c>
      <c r="J101" s="1" t="s">
        <v>1062</v>
      </c>
      <c r="K101" s="1" t="s">
        <v>1063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1065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1066</v>
      </c>
      <c r="B103" s="1" t="s">
        <v>1067</v>
      </c>
      <c r="C103" s="1" t="s">
        <v>1068</v>
      </c>
      <c r="D103" s="1" t="s">
        <v>1069</v>
      </c>
      <c r="E103" s="1" t="s">
        <v>664</v>
      </c>
      <c r="F103" s="1" t="s">
        <v>1070</v>
      </c>
      <c r="G103" s="1" t="s">
        <v>1071</v>
      </c>
      <c r="H103" s="1" t="s">
        <v>1072</v>
      </c>
      <c r="I103" s="1" t="s">
        <v>1073</v>
      </c>
      <c r="J103" s="1" t="s">
        <v>1074</v>
      </c>
      <c r="K103" s="1" t="s">
        <v>1075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1076</v>
      </c>
      <c r="B104" s="1" t="s">
        <v>1077</v>
      </c>
      <c r="C104" s="1" t="s">
        <v>337</v>
      </c>
      <c r="D104" s="1" t="s">
        <v>1020</v>
      </c>
      <c r="E104" s="1" t="s">
        <v>1078</v>
      </c>
      <c r="F104" s="1" t="s">
        <v>263</v>
      </c>
      <c r="G104" s="1" t="s">
        <v>1079</v>
      </c>
      <c r="H104" s="1" t="s">
        <v>434</v>
      </c>
      <c r="I104" s="1" t="s">
        <v>1080</v>
      </c>
      <c r="J104" s="1" t="s">
        <v>1081</v>
      </c>
      <c r="K104" s="1" t="s">
        <v>1082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1083</v>
      </c>
      <c r="B105" s="1" t="s">
        <v>1084</v>
      </c>
      <c r="C105" s="1" t="s">
        <v>1085</v>
      </c>
      <c r="D105" s="1" t="s">
        <v>370</v>
      </c>
      <c r="E105" s="1" t="s">
        <v>1086</v>
      </c>
      <c r="F105" s="1" t="s">
        <v>605</v>
      </c>
      <c r="G105" s="1" t="s">
        <v>1087</v>
      </c>
      <c r="H105" s="1" t="s">
        <v>550</v>
      </c>
      <c r="I105" s="1" t="s">
        <v>1088</v>
      </c>
      <c r="J105" s="1" t="s">
        <v>1089</v>
      </c>
      <c r="K105" s="1" t="s">
        <v>1090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1091</v>
      </c>
      <c r="B106" s="1" t="s">
        <v>1092</v>
      </c>
      <c r="C106" s="1" t="s">
        <v>185</v>
      </c>
      <c r="D106" s="1" t="s">
        <v>1093</v>
      </c>
      <c r="E106" s="1" t="s">
        <v>1094</v>
      </c>
      <c r="F106" s="1" t="s">
        <v>1095</v>
      </c>
      <c r="G106" s="1" t="s">
        <v>1096</v>
      </c>
      <c r="H106" s="1" t="s">
        <v>1097</v>
      </c>
      <c r="I106" s="1" t="s">
        <v>1098</v>
      </c>
      <c r="J106" s="1" t="s">
        <v>1099</v>
      </c>
      <c r="K106" s="1" t="s">
        <v>1100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1101</v>
      </c>
      <c r="B107" s="1" t="s">
        <v>1102</v>
      </c>
      <c r="C107" s="1" t="s">
        <v>1103</v>
      </c>
      <c r="D107" s="1" t="s">
        <v>1104</v>
      </c>
      <c r="E107" s="1" t="s">
        <v>1105</v>
      </c>
      <c r="F107" s="1" t="s">
        <v>1106</v>
      </c>
      <c r="G107" s="1" t="s">
        <v>1107</v>
      </c>
      <c r="H107" s="1" t="s">
        <v>1108</v>
      </c>
      <c r="I107" s="1" t="s">
        <v>1109</v>
      </c>
      <c r="J107" s="1" t="s">
        <v>1110</v>
      </c>
      <c r="K107" s="1" t="s">
        <v>916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1111</v>
      </c>
      <c r="B108" s="1" t="s">
        <v>1112</v>
      </c>
      <c r="C108" s="1" t="s">
        <v>1113</v>
      </c>
      <c r="D108" s="1" t="s">
        <v>1114</v>
      </c>
      <c r="E108" s="1" t="s">
        <v>1115</v>
      </c>
      <c r="F108" s="1" t="s">
        <v>1116</v>
      </c>
      <c r="G108" s="1" t="s">
        <v>1117</v>
      </c>
      <c r="H108" s="1" t="s">
        <v>1118</v>
      </c>
      <c r="I108" s="1" t="s">
        <v>1119</v>
      </c>
      <c r="J108" s="1" t="s">
        <v>1120</v>
      </c>
      <c r="K108" s="1" t="s">
        <v>1121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1122</v>
      </c>
      <c r="B109" s="1" t="s">
        <v>1112</v>
      </c>
      <c r="C109" s="1" t="s">
        <v>1113</v>
      </c>
      <c r="D109" s="1" t="s">
        <v>1114</v>
      </c>
      <c r="E109" s="1" t="s">
        <v>1115</v>
      </c>
      <c r="F109" s="1" t="s">
        <v>1123</v>
      </c>
      <c r="G109" s="1" t="s">
        <v>1117</v>
      </c>
      <c r="H109" s="1" t="s">
        <v>1118</v>
      </c>
      <c r="I109" s="1" t="s">
        <v>1124</v>
      </c>
      <c r="J109" s="1" t="s">
        <v>1125</v>
      </c>
      <c r="K109" s="1" t="s">
        <v>1126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1127</v>
      </c>
      <c r="B110" s="1" t="s">
        <v>1128</v>
      </c>
      <c r="C110" s="1" t="s">
        <v>1129</v>
      </c>
      <c r="D110" s="1" t="s">
        <v>1130</v>
      </c>
      <c r="E110" s="1" t="s">
        <v>1131</v>
      </c>
      <c r="F110" s="1" t="s">
        <v>1132</v>
      </c>
      <c r="G110" s="1" t="s">
        <v>1133</v>
      </c>
      <c r="H110" s="1" t="s">
        <v>1134</v>
      </c>
      <c r="I110" s="1" t="s">
        <v>1135</v>
      </c>
      <c r="J110" s="1" t="s">
        <v>1136</v>
      </c>
      <c r="K110" s="1" t="s">
        <v>1137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1138</v>
      </c>
      <c r="B111" s="1" t="s">
        <v>1139</v>
      </c>
      <c r="C111" s="1" t="s">
        <v>1140</v>
      </c>
      <c r="D111" s="1" t="s">
        <v>912</v>
      </c>
      <c r="E111" s="1" t="s">
        <v>1141</v>
      </c>
      <c r="F111" s="1" t="s">
        <v>1142</v>
      </c>
      <c r="G111" s="1" t="s">
        <v>1143</v>
      </c>
      <c r="H111" s="1" t="s">
        <v>1144</v>
      </c>
      <c r="I111" s="1" t="s">
        <v>1145</v>
      </c>
      <c r="J111" s="1" t="s">
        <v>1146</v>
      </c>
      <c r="K111" s="1" t="s">
        <v>1147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1148</v>
      </c>
      <c r="B112" s="1" t="s">
        <v>1149</v>
      </c>
      <c r="C112" s="1" t="s">
        <v>860</v>
      </c>
      <c r="D112" s="1" t="s">
        <v>735</v>
      </c>
      <c r="E112" s="1" t="s">
        <v>1150</v>
      </c>
      <c r="F112" s="1" t="s">
        <v>1151</v>
      </c>
      <c r="G112" s="1" t="s">
        <v>1152</v>
      </c>
      <c r="H112" s="1" t="s">
        <v>1153</v>
      </c>
      <c r="I112" s="1" t="s">
        <v>1154</v>
      </c>
      <c r="J112" s="1" t="s">
        <v>1155</v>
      </c>
      <c r="K112" s="1" t="s">
        <v>1156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1157</v>
      </c>
      <c r="B113" s="1" t="s">
        <v>1158</v>
      </c>
      <c r="C113" s="1" t="s">
        <v>1159</v>
      </c>
      <c r="D113" s="1" t="s">
        <v>254</v>
      </c>
      <c r="E113" s="1" t="s">
        <v>1160</v>
      </c>
      <c r="F113" s="1" t="s">
        <v>1161</v>
      </c>
      <c r="G113" s="1" t="s">
        <v>1019</v>
      </c>
      <c r="H113" s="1" t="s">
        <v>1162</v>
      </c>
      <c r="I113" s="1" t="s">
        <v>1163</v>
      </c>
      <c r="J113" s="1" t="s">
        <v>1164</v>
      </c>
      <c r="K113" s="1" t="s">
        <v>1029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1165</v>
      </c>
      <c r="B114" s="1" t="s">
        <v>1166</v>
      </c>
      <c r="C114" s="1" t="s">
        <v>1167</v>
      </c>
      <c r="D114" s="1" t="s">
        <v>1168</v>
      </c>
      <c r="E114" s="1" t="s">
        <v>1169</v>
      </c>
      <c r="F114" s="1" t="s">
        <v>1170</v>
      </c>
      <c r="G114" s="1" t="s">
        <v>883</v>
      </c>
      <c r="H114" s="1" t="s">
        <v>1171</v>
      </c>
      <c r="I114" s="1" t="s">
        <v>1172</v>
      </c>
      <c r="J114" s="1" t="s">
        <v>1173</v>
      </c>
      <c r="K114" s="1" t="s">
        <v>1174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1175</v>
      </c>
      <c r="B115" s="1" t="s">
        <v>1176</v>
      </c>
      <c r="C115" s="1" t="s">
        <v>1177</v>
      </c>
      <c r="D115" s="1" t="s">
        <v>1178</v>
      </c>
      <c r="E115" s="1" t="s">
        <v>1179</v>
      </c>
      <c r="F115" s="1" t="s">
        <v>1180</v>
      </c>
      <c r="G115" s="1" t="s">
        <v>1181</v>
      </c>
      <c r="H115" s="1" t="s">
        <v>1182</v>
      </c>
      <c r="I115" s="1" t="s">
        <v>1183</v>
      </c>
      <c r="J115" s="1" t="s">
        <v>1184</v>
      </c>
      <c r="K115" s="1" t="s">
        <v>1185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1186</v>
      </c>
      <c r="B116" s="1" t="s">
        <v>1187</v>
      </c>
      <c r="C116" s="1" t="s">
        <v>1188</v>
      </c>
      <c r="D116" s="1" t="s">
        <v>1189</v>
      </c>
      <c r="E116" s="1" t="s">
        <v>1190</v>
      </c>
      <c r="F116" s="1" t="s">
        <v>1191</v>
      </c>
      <c r="G116" s="1" t="s">
        <v>251</v>
      </c>
      <c r="H116" s="1" t="s">
        <v>1192</v>
      </c>
      <c r="I116" s="1" t="s">
        <v>1193</v>
      </c>
      <c r="J116" s="1" t="s">
        <v>1194</v>
      </c>
      <c r="K116" s="1" t="s">
        <v>1195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1196</v>
      </c>
      <c r="B117" s="1" t="s">
        <v>1197</v>
      </c>
      <c r="C117" s="1" t="s">
        <v>1198</v>
      </c>
      <c r="D117" s="1" t="s">
        <v>1199</v>
      </c>
      <c r="E117" s="1" t="s">
        <v>1200</v>
      </c>
      <c r="F117" s="1" t="s">
        <v>1201</v>
      </c>
      <c r="G117" s="1" t="s">
        <v>1184</v>
      </c>
      <c r="H117" s="1" t="s">
        <v>1202</v>
      </c>
      <c r="I117" s="1" t="s">
        <v>1203</v>
      </c>
      <c r="J117" s="1" t="s">
        <v>1134</v>
      </c>
      <c r="K117" s="1" t="s">
        <v>1204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1205</v>
      </c>
      <c r="B118" s="1" t="s">
        <v>1206</v>
      </c>
      <c r="C118" s="1" t="s">
        <v>1207</v>
      </c>
      <c r="D118" s="1" t="s">
        <v>1118</v>
      </c>
      <c r="E118" s="1" t="s">
        <v>1208</v>
      </c>
      <c r="F118" s="1" t="s">
        <v>1209</v>
      </c>
      <c r="G118" s="1" t="s">
        <v>1210</v>
      </c>
      <c r="H118" s="1" t="s">
        <v>1211</v>
      </c>
      <c r="I118" s="1" t="s">
        <v>1212</v>
      </c>
      <c r="J118" s="1" t="s">
        <v>1213</v>
      </c>
      <c r="K118" s="1" t="s">
        <v>1214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1215</v>
      </c>
      <c r="B119" s="1" t="s">
        <v>1216</v>
      </c>
      <c r="C119" s="1" t="s">
        <v>1217</v>
      </c>
      <c r="D119" s="1" t="s">
        <v>1218</v>
      </c>
      <c r="E119" s="1" t="s">
        <v>1219</v>
      </c>
      <c r="F119" s="1" t="s">
        <v>1220</v>
      </c>
      <c r="G119" s="1" t="s">
        <v>1221</v>
      </c>
      <c r="H119" s="1" t="s">
        <v>1222</v>
      </c>
      <c r="I119" s="1" t="s">
        <v>1223</v>
      </c>
      <c r="J119" s="1" t="s">
        <v>1224</v>
      </c>
      <c r="K119" s="1" t="s">
        <v>561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1225</v>
      </c>
      <c r="B120" s="1" t="s">
        <v>1226</v>
      </c>
      <c r="C120" s="1" t="s">
        <v>1227</v>
      </c>
      <c r="D120" s="1" t="s">
        <v>1228</v>
      </c>
      <c r="E120" s="1" t="s">
        <v>1229</v>
      </c>
      <c r="F120" s="1" t="s">
        <v>1230</v>
      </c>
      <c r="G120" s="1" t="s">
        <v>1231</v>
      </c>
      <c r="H120" s="1" t="s">
        <v>1232</v>
      </c>
      <c r="I120" s="1" t="s">
        <v>1233</v>
      </c>
      <c r="J120" s="1" t="s">
        <v>1234</v>
      </c>
      <c r="K120" s="1" t="s">
        <v>1235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1236</v>
      </c>
      <c r="B121" s="1" t="s">
        <v>1226</v>
      </c>
      <c r="C121" s="1" t="s">
        <v>1227</v>
      </c>
      <c r="D121" s="1" t="s">
        <v>1228</v>
      </c>
      <c r="E121" s="1" t="s">
        <v>1229</v>
      </c>
      <c r="F121" s="1" t="s">
        <v>1230</v>
      </c>
      <c r="G121" s="1" t="s">
        <v>1231</v>
      </c>
      <c r="H121" s="1" t="s">
        <v>1232</v>
      </c>
      <c r="I121" s="1" t="s">
        <v>1233</v>
      </c>
      <c r="J121" s="1" t="s">
        <v>1234</v>
      </c>
      <c r="K121" s="1" t="s">
        <v>1235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1237</v>
      </c>
      <c r="C1" s="1" t="s">
        <v>1238</v>
      </c>
      <c r="D1" s="1" t="s">
        <v>1239</v>
      </c>
      <c r="E1" s="1" t="s">
        <v>1240</v>
      </c>
      <c r="F1" s="1" t="s">
        <v>1241</v>
      </c>
      <c r="G1" s="1" t="s">
        <v>1242</v>
      </c>
      <c r="H1" s="1" t="s">
        <v>1243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1244</v>
      </c>
      <c r="B2" s="1" t="s">
        <v>1245</v>
      </c>
      <c r="C2" s="1" t="s">
        <v>1246</v>
      </c>
      <c r="D2" s="1" t="s">
        <v>1247</v>
      </c>
      <c r="E2" s="1" t="s">
        <v>1248</v>
      </c>
      <c r="F2" s="1" t="s">
        <v>1249</v>
      </c>
      <c r="G2" s="1" t="s">
        <v>1250</v>
      </c>
      <c r="H2" s="1" t="s">
        <v>1250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1251</v>
      </c>
      <c r="B3" s="1" t="s">
        <v>1252</v>
      </c>
      <c r="C3" s="1" t="s">
        <v>1253</v>
      </c>
      <c r="D3" s="1" t="s">
        <v>1254</v>
      </c>
      <c r="E3" s="1" t="s">
        <v>1255</v>
      </c>
      <c r="F3" s="1" t="s">
        <v>1256</v>
      </c>
      <c r="G3" s="1" t="s">
        <v>1257</v>
      </c>
      <c r="H3" s="1" t="s">
        <v>1258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1259</v>
      </c>
      <c r="B4" s="1" t="s">
        <v>1260</v>
      </c>
      <c r="C4" s="1" t="s">
        <v>1261</v>
      </c>
      <c r="D4" s="1" t="s">
        <v>1262</v>
      </c>
      <c r="E4" s="1" t="s">
        <v>1248</v>
      </c>
      <c r="F4" s="1" t="s">
        <v>1249</v>
      </c>
      <c r="G4" s="1" t="s">
        <v>1250</v>
      </c>
      <c r="H4" s="1" t="s">
        <v>1250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1251</v>
      </c>
      <c r="B5" s="1" t="s">
        <v>1252</v>
      </c>
      <c r="C5" s="1" t="s">
        <v>1263</v>
      </c>
      <c r="D5" s="1" t="s">
        <v>1264</v>
      </c>
      <c r="E5" s="1" t="s">
        <v>1265</v>
      </c>
      <c r="F5" s="1" t="s">
        <v>1256</v>
      </c>
      <c r="G5" s="1" t="s">
        <v>1257</v>
      </c>
      <c r="H5" s="1" t="s">
        <v>1258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1266</v>
      </c>
      <c r="B6" s="1" t="s">
        <v>1267</v>
      </c>
      <c r="C6" s="1" t="s">
        <v>1268</v>
      </c>
      <c r="D6" s="1" t="s">
        <v>1269</v>
      </c>
      <c r="E6" s="1" t="s">
        <v>1270</v>
      </c>
      <c r="F6" s="1" t="s">
        <v>1271</v>
      </c>
      <c r="G6" s="1" t="s">
        <v>1272</v>
      </c>
      <c r="H6" s="1" t="s">
        <v>1273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1274</v>
      </c>
      <c r="B7" s="1" t="s">
        <v>1275</v>
      </c>
      <c r="C7" s="1" t="s">
        <v>1276</v>
      </c>
      <c r="D7" s="1" t="s">
        <v>1277</v>
      </c>
      <c r="E7" s="1" t="s">
        <v>1252</v>
      </c>
      <c r="F7" s="1" t="s">
        <v>1252</v>
      </c>
      <c r="G7" s="1" t="s">
        <v>1252</v>
      </c>
      <c r="H7" s="1" t="s">
        <v>1252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1278</v>
      </c>
      <c r="B8" s="1" t="s">
        <v>1252</v>
      </c>
      <c r="C8" s="1" t="s">
        <v>1279</v>
      </c>
      <c r="D8" s="1" t="s">
        <v>1280</v>
      </c>
      <c r="E8" s="1" t="s">
        <v>1279</v>
      </c>
      <c r="F8" s="1" t="s">
        <v>1281</v>
      </c>
      <c r="G8" s="1" t="s">
        <v>1282</v>
      </c>
      <c r="H8" s="1" t="s">
        <v>1279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1283</v>
      </c>
      <c r="B9" s="1" t="s">
        <v>1284</v>
      </c>
      <c r="C9" s="1" t="s">
        <v>1285</v>
      </c>
      <c r="D9" s="1" t="s">
        <v>1286</v>
      </c>
      <c r="E9" s="1" t="s">
        <v>1287</v>
      </c>
      <c r="F9" s="1" t="s">
        <v>1288</v>
      </c>
      <c r="G9" s="1" t="s">
        <v>1289</v>
      </c>
      <c r="H9" s="1" t="s">
        <v>1290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1291</v>
      </c>
      <c r="B10" s="1" t="s">
        <v>1279</v>
      </c>
      <c r="C10" s="1" t="s">
        <v>1279</v>
      </c>
      <c r="D10" s="1" t="s">
        <v>1279</v>
      </c>
      <c r="E10" s="1" t="s">
        <v>1279</v>
      </c>
      <c r="F10" s="1" t="s">
        <v>1279</v>
      </c>
      <c r="G10" s="1" t="s">
        <v>1289</v>
      </c>
      <c r="H10" s="1" t="s">
        <v>1290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1292</v>
      </c>
      <c r="B11" s="1" t="s">
        <v>1279</v>
      </c>
      <c r="C11" s="1" t="s">
        <v>1279</v>
      </c>
      <c r="D11" s="1" t="s">
        <v>1279</v>
      </c>
      <c r="E11" s="1" t="s">
        <v>1293</v>
      </c>
      <c r="F11" s="1" t="s">
        <v>1293</v>
      </c>
      <c r="G11" s="1" t="s">
        <v>1294</v>
      </c>
      <c r="H11" s="1" t="s">
        <v>1295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1296</v>
      </c>
      <c r="B12" s="1" t="s">
        <v>1279</v>
      </c>
      <c r="C12" s="1" t="s">
        <v>1279</v>
      </c>
      <c r="D12" s="1" t="s">
        <v>1279</v>
      </c>
      <c r="E12" s="1" t="s">
        <v>1293</v>
      </c>
      <c r="F12" s="1" t="s">
        <v>1293</v>
      </c>
      <c r="G12" s="1" t="s">
        <v>1297</v>
      </c>
      <c r="H12" s="1" t="s">
        <v>1298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1299</v>
      </c>
      <c r="B13" s="1" t="s">
        <v>1300</v>
      </c>
      <c r="C13" s="1" t="s">
        <v>1252</v>
      </c>
      <c r="D13" s="1" t="s">
        <v>1252</v>
      </c>
      <c r="E13" s="1" t="s">
        <v>1252</v>
      </c>
      <c r="F13" s="1" t="s">
        <v>1252</v>
      </c>
      <c r="G13" s="1" t="s">
        <v>1252</v>
      </c>
      <c r="H13" s="1" t="s">
        <v>1252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1301</v>
      </c>
      <c r="B14" s="1" t="s">
        <v>1302</v>
      </c>
      <c r="C14" s="1" t="s">
        <v>1252</v>
      </c>
      <c r="D14" s="1" t="s">
        <v>1252</v>
      </c>
      <c r="E14" s="1" t="s">
        <v>1252</v>
      </c>
      <c r="F14" s="1" t="s">
        <v>1252</v>
      </c>
      <c r="G14" s="1" t="s">
        <v>1252</v>
      </c>
      <c r="H14" s="1" t="s">
        <v>1252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1303</v>
      </c>
      <c r="B15" s="1" t="s">
        <v>1252</v>
      </c>
      <c r="C15" s="1" t="s">
        <v>1252</v>
      </c>
      <c r="D15" s="1" t="s">
        <v>1252</v>
      </c>
      <c r="E15" s="1" t="s">
        <v>1252</v>
      </c>
      <c r="F15" s="1" t="s">
        <v>1252</v>
      </c>
      <c r="G15" s="1" t="s">
        <v>1252</v>
      </c>
      <c r="H15" s="1" t="s">
        <v>1252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1304</v>
      </c>
      <c r="B16" s="1" t="s">
        <v>1252</v>
      </c>
      <c r="C16" s="1" t="s">
        <v>1252</v>
      </c>
      <c r="D16" s="1" t="s">
        <v>1252</v>
      </c>
      <c r="E16" s="1" t="s">
        <v>1252</v>
      </c>
      <c r="F16" s="1" t="s">
        <v>1252</v>
      </c>
      <c r="G16" s="1" t="s">
        <v>1252</v>
      </c>
      <c r="H16" s="1" t="s">
        <v>1252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1305</v>
      </c>
      <c r="B17" s="1" t="s">
        <v>184</v>
      </c>
      <c r="C17" s="1" t="s">
        <v>185</v>
      </c>
      <c r="D17" s="1" t="s">
        <v>186</v>
      </c>
      <c r="E17" s="1" t="s">
        <v>173</v>
      </c>
      <c r="F17" s="1" t="s">
        <v>174</v>
      </c>
      <c r="G17" s="1" t="s">
        <v>532</v>
      </c>
      <c r="H17" s="1" t="s">
        <v>1306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1307</v>
      </c>
      <c r="B18" s="1" t="s">
        <v>1252</v>
      </c>
      <c r="C18" s="1" t="s">
        <v>1252</v>
      </c>
      <c r="D18" s="1" t="s">
        <v>1252</v>
      </c>
      <c r="E18" s="1" t="s">
        <v>1252</v>
      </c>
      <c r="F18" s="1" t="s">
        <v>1252</v>
      </c>
      <c r="G18" s="1" t="s">
        <v>1252</v>
      </c>
      <c r="H18" s="1" t="s">
        <v>1252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1308</v>
      </c>
      <c r="B19" s="1" t="s">
        <v>1309</v>
      </c>
      <c r="C19" s="1" t="s">
        <v>1310</v>
      </c>
      <c r="D19" s="1" t="s">
        <v>1311</v>
      </c>
      <c r="E19" s="1" t="s">
        <v>1312</v>
      </c>
      <c r="F19" s="1" t="s">
        <v>1313</v>
      </c>
      <c r="G19" s="1" t="s">
        <v>1314</v>
      </c>
      <c r="H19" s="1" t="s">
        <v>1315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1316</v>
      </c>
      <c r="B20" s="1" t="s">
        <v>1317</v>
      </c>
      <c r="C20" s="1" t="s">
        <v>1318</v>
      </c>
      <c r="D20" s="1" t="s">
        <v>1319</v>
      </c>
      <c r="E20" s="1" t="s">
        <v>1320</v>
      </c>
      <c r="F20" s="1" t="s">
        <v>1321</v>
      </c>
      <c r="G20" s="1" t="s">
        <v>1322</v>
      </c>
      <c r="H20" s="1" t="s">
        <v>1323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1324</v>
      </c>
      <c r="B21" s="1" t="s">
        <v>1325</v>
      </c>
      <c r="C21" s="1" t="s">
        <v>1326</v>
      </c>
      <c r="D21" s="1" t="s">
        <v>1327</v>
      </c>
      <c r="E21" s="1" t="s">
        <v>1328</v>
      </c>
      <c r="F21" s="1" t="s">
        <v>1329</v>
      </c>
      <c r="G21" s="1" t="s">
        <v>1330</v>
      </c>
      <c r="H21" s="1" t="s">
        <v>1331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1332</v>
      </c>
      <c r="B22" s="1" t="s">
        <v>1333</v>
      </c>
      <c r="C22" s="1" t="s">
        <v>1252</v>
      </c>
      <c r="D22" s="1" t="s">
        <v>1252</v>
      </c>
      <c r="E22" s="1" t="s">
        <v>1252</v>
      </c>
      <c r="F22" s="1" t="s">
        <v>1252</v>
      </c>
      <c r="G22" s="1" t="s">
        <v>1252</v>
      </c>
      <c r="H22" s="1" t="s">
        <v>1252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124</v>
      </c>
      <c r="B23" s="1" t="s">
        <v>1334</v>
      </c>
      <c r="C23" s="1" t="s">
        <v>1335</v>
      </c>
      <c r="D23" s="1" t="s">
        <v>1336</v>
      </c>
      <c r="E23" s="1" t="s">
        <v>1252</v>
      </c>
      <c r="F23" s="1" t="s">
        <v>1252</v>
      </c>
      <c r="G23" s="1" t="s">
        <v>1252</v>
      </c>
      <c r="H23" s="1" t="s">
        <v>1252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1337</v>
      </c>
      <c r="B24" s="1" t="s">
        <v>1338</v>
      </c>
      <c r="C24" s="1" t="s">
        <v>1339</v>
      </c>
      <c r="D24" s="1" t="s">
        <v>1340</v>
      </c>
      <c r="E24" s="1" t="s">
        <v>1341</v>
      </c>
      <c r="F24" s="1" t="s">
        <v>1342</v>
      </c>
      <c r="G24" s="1" t="s">
        <v>1343</v>
      </c>
      <c r="H24" s="1" t="s">
        <v>1343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1344</v>
      </c>
      <c r="B25" s="1" t="s">
        <v>1345</v>
      </c>
      <c r="C25" s="1" t="s">
        <v>1346</v>
      </c>
      <c r="D25" s="1" t="s">
        <v>1347</v>
      </c>
      <c r="E25" s="1" t="s">
        <v>1348</v>
      </c>
      <c r="F25" s="1" t="s">
        <v>1349</v>
      </c>
      <c r="G25" s="1" t="s">
        <v>1350</v>
      </c>
      <c r="H25" s="1" t="s">
        <v>1350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1351</v>
      </c>
      <c r="B26" s="1" t="s">
        <v>1352</v>
      </c>
      <c r="C26" s="1" t="s">
        <v>1353</v>
      </c>
      <c r="D26" s="1" t="s">
        <v>1354</v>
      </c>
      <c r="E26" s="1" t="s">
        <v>1355</v>
      </c>
      <c r="F26" s="1" t="s">
        <v>1356</v>
      </c>
      <c r="G26" s="1" t="s">
        <v>1252</v>
      </c>
      <c r="H26" s="1" t="s">
        <v>1252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1357</v>
      </c>
      <c r="B2" s="1" t="s">
        <v>1358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1359</v>
      </c>
      <c r="B3" s="1" t="s">
        <v>1360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1361</v>
      </c>
      <c r="B4" s="1" t="s">
        <v>1362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1363</v>
      </c>
      <c r="B5" s="1" t="s">
        <v>1364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1365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1366</v>
      </c>
      <c r="B7" s="1" t="s">
        <v>1367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1368</v>
      </c>
      <c r="B8" s="1" t="s">
        <v>1369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1370</v>
      </c>
      <c r="B9" s="4" t="s">
        <v>1371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1372</v>
      </c>
      <c r="B10" s="1" t="s">
        <v>1373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1374</v>
      </c>
      <c r="B11" s="1" t="s">
        <v>1375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1376</v>
      </c>
      <c r="B12" s="1" t="s">
        <v>1373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1377</v>
      </c>
      <c r="B13" s="1" t="s">
        <v>1378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1379</v>
      </c>
      <c r="B14" s="1" t="s">
        <v>1380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1381</v>
      </c>
      <c r="B15" s="1" t="s">
        <v>1378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1382</v>
      </c>
      <c r="B16" s="1" t="s">
        <v>1383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1384</v>
      </c>
      <c r="B17" s="1">
        <v>638.0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1385</v>
      </c>
      <c r="B18" s="1" t="s">
        <v>1386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1387</v>
      </c>
      <c r="B19" s="1">
        <v>1.0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1388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1389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1390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1391</v>
      </c>
      <c r="B23" s="1">
        <v>2.0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1392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1393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1394</v>
      </c>
      <c r="B26" s="4" t="s">
        <v>1395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1396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1397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1398</v>
      </c>
      <c r="B29" s="1">
        <v>26.28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1399</v>
      </c>
      <c r="B30" s="1">
        <v>25.88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1400</v>
      </c>
      <c r="B31" s="1">
        <v>25.55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1401</v>
      </c>
      <c r="B32" s="1">
        <v>26.095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1402</v>
      </c>
      <c r="B33" s="1">
        <v>26.28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1403</v>
      </c>
      <c r="B34" s="1">
        <v>25.88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1404</v>
      </c>
      <c r="B35" s="1">
        <v>25.55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1405</v>
      </c>
      <c r="B36" s="1">
        <v>26.095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1406</v>
      </c>
      <c r="B37" s="1">
        <v>0.827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1407</v>
      </c>
      <c r="B38" s="1">
        <v>38.71642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1408</v>
      </c>
      <c r="B39" s="1">
        <v>-24.4717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1409</v>
      </c>
      <c r="B40" s="1">
        <v>249667.0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1410</v>
      </c>
      <c r="B41" s="1">
        <v>249667.0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1411</v>
      </c>
      <c r="B42" s="1">
        <v>343468.0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1412</v>
      </c>
      <c r="B43" s="1">
        <v>281570.0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1413</v>
      </c>
      <c r="B44" s="1">
        <v>281570.0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1414</v>
      </c>
      <c r="B45" s="1">
        <v>25.86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1415</v>
      </c>
      <c r="B46" s="1">
        <v>26.03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1416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1417</v>
      </c>
      <c r="B48" s="1">
        <v>100.0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1418</v>
      </c>
      <c r="B49" s="1">
        <v>7.4628864E8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1419</v>
      </c>
      <c r="B50" s="1">
        <v>10.48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1420</v>
      </c>
      <c r="B51" s="1">
        <v>31.55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1421</v>
      </c>
      <c r="B52" s="1">
        <v>1.0974606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1422</v>
      </c>
      <c r="B53" s="1">
        <v>25.161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1423</v>
      </c>
      <c r="B54" s="1">
        <v>18.26725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1424</v>
      </c>
      <c r="B55" s="1" t="s">
        <v>1425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1426</v>
      </c>
      <c r="B56" s="1">
        <v>3.93884384E8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1427</v>
      </c>
      <c r="B57" s="1">
        <v>0.028789999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1428</v>
      </c>
      <c r="B58" s="1">
        <v>2.7583011E7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1429</v>
      </c>
      <c r="B59" s="1">
        <v>2.87698E7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1430</v>
      </c>
      <c r="B60" s="1">
        <v>979420.0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1431</v>
      </c>
      <c r="B61" s="1">
        <v>891366.0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1432</v>
      </c>
      <c r="B62" s="1">
        <v>1.7316288E9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1433</v>
      </c>
      <c r="B63" s="1">
        <v>1.734048E9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1434</v>
      </c>
      <c r="B64" s="1">
        <v>0.034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1435</v>
      </c>
      <c r="B65" s="1">
        <v>0.06767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1436</v>
      </c>
      <c r="B66" s="1">
        <v>0.85600996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1437</v>
      </c>
      <c r="B67" s="1">
        <v>2.96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1438</v>
      </c>
      <c r="B68" s="1">
        <v>0.0482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1439</v>
      </c>
      <c r="B69" s="1">
        <v>2.87698E7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1440</v>
      </c>
      <c r="B70" s="1">
        <v>19.13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1441</v>
      </c>
      <c r="B71" s="1">
        <v>1.3559854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1442</v>
      </c>
      <c r="B72" s="1">
        <v>1.7039808E9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1443</v>
      </c>
      <c r="B73" s="1">
        <v>1.7356032E9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1444</v>
      </c>
      <c r="B74" s="1">
        <v>1.727568E9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1445</v>
      </c>
      <c r="B75" s="1">
        <v>1.958E7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1446</v>
      </c>
      <c r="B76" s="1">
        <v>0.67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1447</v>
      </c>
      <c r="B77" s="1">
        <v>-1.06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1448</v>
      </c>
      <c r="B78" s="1" t="s">
        <v>1449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1450</v>
      </c>
      <c r="B79" s="1">
        <v>1.5463872E9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1451</v>
      </c>
      <c r="B80" s="1">
        <v>0.579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1452</v>
      </c>
      <c r="B81" s="1">
        <v>-6.945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1453</v>
      </c>
      <c r="B82" s="1">
        <v>0.8947369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1454</v>
      </c>
      <c r="B83" s="1">
        <v>0.22263205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1455</v>
      </c>
      <c r="B84" s="1" t="s">
        <v>1456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1457</v>
      </c>
      <c r="B85" s="1" t="s">
        <v>1458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1459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1460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1461</v>
      </c>
      <c r="B88" s="1" t="s">
        <v>1462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1463</v>
      </c>
      <c r="B89" s="1" t="s">
        <v>1462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1464</v>
      </c>
      <c r="B90" s="1">
        <v>1.0596582E9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1465</v>
      </c>
      <c r="B91" s="1" t="s">
        <v>1466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1467</v>
      </c>
      <c r="B92" s="1" t="s">
        <v>1468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1469</v>
      </c>
      <c r="B93" s="1" t="s">
        <v>1470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1471</v>
      </c>
      <c r="B94" s="1" t="s">
        <v>1472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1473</v>
      </c>
      <c r="B95" s="1">
        <v>-1.8E7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1474</v>
      </c>
      <c r="B96" s="1">
        <v>25.94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1475</v>
      </c>
      <c r="B97" s="1">
        <v>22.0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1476</v>
      </c>
      <c r="B98" s="1">
        <v>22.0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1477</v>
      </c>
      <c r="B99" s="1">
        <v>22.0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1478</v>
      </c>
      <c r="B100" s="1">
        <v>22.0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1479</v>
      </c>
      <c r="B101" s="1" t="s">
        <v>1480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1481</v>
      </c>
      <c r="B102" s="1">
        <v>1.0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1482</v>
      </c>
      <c r="B103" s="1">
        <v>3.95732E8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1483</v>
      </c>
      <c r="B104" s="1">
        <v>13.755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1484</v>
      </c>
      <c r="B105" s="1">
        <v>-5.6716E7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1485</v>
      </c>
      <c r="B106" s="1">
        <v>3.3547E7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1486</v>
      </c>
      <c r="B107" s="1">
        <v>2.115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1487</v>
      </c>
      <c r="B108" s="1">
        <v>2.835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1488</v>
      </c>
      <c r="B109" s="1">
        <v>6.80014016E8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1489</v>
      </c>
      <c r="B110" s="1">
        <v>6.096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1490</v>
      </c>
      <c r="B111" s="1">
        <v>23.328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1491</v>
      </c>
      <c r="B112" s="1">
        <v>-0.046290003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1492</v>
      </c>
      <c r="B113" s="1">
        <v>0.03615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1493</v>
      </c>
      <c r="B114" s="1">
        <v>2.02179008E8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1494</v>
      </c>
      <c r="B115" s="1">
        <v>1.28867128E8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1495</v>
      </c>
      <c r="B116" s="1">
        <v>1.99586E8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1496</v>
      </c>
      <c r="B117" s="1">
        <v>-0.076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1497</v>
      </c>
      <c r="B118" s="1">
        <v>0.29732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1498</v>
      </c>
      <c r="B119" s="1">
        <v>-0.0834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1499</v>
      </c>
      <c r="B120" s="1">
        <v>-0.02174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1500</v>
      </c>
      <c r="B121" s="1" t="s">
        <v>1425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1501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56</v>
      </c>
      <c r="B3" s="1">
        <v>91.0</v>
      </c>
      <c r="C3" s="1">
        <v>129.0</v>
      </c>
      <c r="D3" s="1">
        <v>101.0</v>
      </c>
      <c r="E3" s="1">
        <v>67.0</v>
      </c>
      <c r="F3" s="1">
        <v>121.0</v>
      </c>
      <c r="G3" s="1">
        <v>-7.0</v>
      </c>
      <c r="H3" s="1">
        <v>161.0</v>
      </c>
      <c r="I3" s="1">
        <v>-23.0</v>
      </c>
      <c r="J3" s="1">
        <v>8.0</v>
      </c>
      <c r="K3" s="1">
        <v>61.0</v>
      </c>
      <c r="L3" s="1">
        <f>IF(K3*FORECAST(L2,B3:K3,B2:K2)&gt;0,FORECAST(L2,B3:K3,B2:K2),K3)*$X$1</f>
        <v>18.13333333</v>
      </c>
      <c r="M3" s="1">
        <f>IF(L3*FORECAST(M2,B3:L3,B2:L2)&gt;0,FORECAST(M2,B3:L3,B2:L2),L3)*$X$1</f>
        <v>8.539393939</v>
      </c>
      <c r="N3" s="1">
        <f>IF(M3*FORECAST(N2,B3:M3,B2:M2)&gt;0,FORECAST(N2,B3:M3,B2:M2),M3)*$X$1</f>
        <v>8.539393939</v>
      </c>
      <c r="O3" s="1">
        <f>IF(N3*FORECAST(O2,B3:N3,B2:N2)&gt;0,FORECAST(O2,B3:N3,B2:N2),N3)*$X$1</f>
        <v>8.539393939</v>
      </c>
      <c r="P3" s="1">
        <f>IF(O3*FORECAST(P2,B3:O3,B2:O2)&gt;0,FORECAST(P2,B3:O3,B2:O2),O3)*$X$1</f>
        <v>8.539393939</v>
      </c>
      <c r="Q3" s="1">
        <f>IF(P3*FORECAST(Q2,B3:P3,B2:P2)&gt;0,FORECAST(Q2,B3:P3,B2:P2),P3)*$X$1</f>
        <v>8.539393939</v>
      </c>
      <c r="R3" s="1">
        <f>IF(Q3*FORECAST(R2,B3:Q3,B2:Q2)&gt;0,FORECAST(R2,B3:Q3,B2:Q2),Q3)*$X$1</f>
        <v>8.539393939</v>
      </c>
      <c r="S3" s="5">
        <f>IF(R3*FORECAST(S2,B3:R3,B2:R2)&gt;0,FORECAST(S2,B3:R3,B2:R2),R3)*$X$1</f>
        <v>8.539393939</v>
      </c>
      <c r="T3" s="5">
        <f>IF(S3*FORECAST(T2,B3:S3,B2:S2)&gt;0,FORECAST(T2,B3:S3,B2:S2),S3)*$X$1</f>
        <v>8.539393939</v>
      </c>
      <c r="U3" s="5">
        <f>IF(T3*FORECAST(U2,B3:T3,B2:T2)&gt;0,FORECAST(U2,B3:T3,B2:T2),T3)*$X$1</f>
        <v>8.539393939</v>
      </c>
      <c r="V3" s="5">
        <f>IF(U3*FORECAST(V2,B3:U3,B2:U2)&gt;0,FORECAST(V2,B3:U3,B2:U2),U3)*$X$1</f>
        <v>8.539393939</v>
      </c>
      <c r="W3" s="5">
        <f>IF(V3*FORECAST(W2,B3:V3,B2:V2)&gt;0,FORECAST(W2,B3:V3,B2:V2),V3)*$X$1</f>
        <v>8.539393939</v>
      </c>
      <c r="X3" s="2"/>
      <c r="Y3" s="2"/>
      <c r="Z3" s="2"/>
    </row>
    <row r="4">
      <c r="A4" s="3" t="s">
        <v>123</v>
      </c>
      <c r="B4" s="1">
        <v>-257.0</v>
      </c>
      <c r="C4" s="1">
        <v>-278.0</v>
      </c>
      <c r="D4" s="1">
        <v>-366.0</v>
      </c>
      <c r="E4" s="1">
        <v>-330.0</v>
      </c>
      <c r="F4" s="1">
        <v>-274.0</v>
      </c>
      <c r="G4" s="1">
        <v>-161.0</v>
      </c>
      <c r="H4" s="1">
        <v>-319.0</v>
      </c>
      <c r="I4" s="1">
        <v>-244.0</v>
      </c>
      <c r="J4" s="1">
        <v>-182.0</v>
      </c>
      <c r="K4" s="1">
        <v>-242.0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1502</v>
      </c>
      <c r="B5" s="1">
        <v>36.0</v>
      </c>
      <c r="C5" s="1">
        <v>33.0</v>
      </c>
      <c r="D5" s="1">
        <v>33.0</v>
      </c>
      <c r="E5" s="1">
        <v>33.0</v>
      </c>
      <c r="F5" s="1">
        <v>33.0</v>
      </c>
      <c r="G5" s="1">
        <v>31.0</v>
      </c>
      <c r="H5" s="1">
        <v>30.0</v>
      </c>
      <c r="I5" s="1">
        <v>31.0</v>
      </c>
      <c r="J5" s="1">
        <v>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1503</v>
      </c>
      <c r="L7" s="1">
        <f>IF(W3*FORECAST(W2,B3:W3,B2:W2)&gt;0,FORECAST(W2,B3:W3,B2:W2),V3)*$X$1 * (1+0.02)/(0.0834-0.02)</f>
        <v>137.3845713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1504</v>
      </c>
      <c r="L8" s="6">
        <f t="array" ref="L8">NPV(0.0834,M3:W3)</f>
        <v>59.96952623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1505</v>
      </c>
      <c r="L9" s="6">
        <f t="array" ref="L9">NPV(0.0834,M16:W16)</f>
        <v>56.91946626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1506</v>
      </c>
      <c r="L10" s="6">
        <f>L8 + L9</f>
        <v>116.8889925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-242.0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1507</v>
      </c>
      <c r="L12" s="6">
        <f>L10 - L11</f>
        <v>358.8889925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1508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12.3754825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137.3845713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8.0</v>
      </c>
      <c r="C3" s="1">
        <v>48.0</v>
      </c>
      <c r="D3" s="1">
        <v>75.0</v>
      </c>
      <c r="E3" s="1">
        <v>19.0</v>
      </c>
      <c r="F3" s="1">
        <v>-9.0</v>
      </c>
      <c r="G3" s="1">
        <v>25.0</v>
      </c>
      <c r="H3" s="1">
        <v>58.0</v>
      </c>
      <c r="I3" s="1">
        <v>49.0</v>
      </c>
      <c r="J3" s="1">
        <v>-68.0</v>
      </c>
      <c r="K3" s="1">
        <v>-105.0</v>
      </c>
      <c r="L3" s="1">
        <f>IF(K3*FORECAST(L2,B3:K3,B2:K2)&gt;0,FORECAST(L2,B3:K3,B2:K2),K3)*$X$1</f>
        <v>-50.26666667</v>
      </c>
      <c r="M3" s="1">
        <f>IF(L3*FORECAST(M2,B3:L3,B2:L2)&gt;0,FORECAST(M2,B3:L3,B2:L2),L3)*$X$1</f>
        <v>-61.22424242</v>
      </c>
      <c r="N3" s="1">
        <f>IF(M3*FORECAST(N2,B3:M3,B2:M2)&gt;0,FORECAST(N2,B3:M3,B2:M2),M3)*$X$1</f>
        <v>-72.18181818</v>
      </c>
      <c r="O3" s="1">
        <f>IF(N3*FORECAST(O2,B3:N3,B2:N2)&gt;0,FORECAST(O2,B3:N3,B2:N2),N3)*$X$1</f>
        <v>-83.13939394</v>
      </c>
      <c r="P3" s="1">
        <f>IF(O3*FORECAST(P2,B3:O3,B2:O2)&gt;0,FORECAST(P2,B3:O3,B2:O2),O3)*$X$1</f>
        <v>-94.0969697</v>
      </c>
      <c r="Q3" s="1">
        <f>IF(P3*FORECAST(Q2,B3:P3,B2:P2)&gt;0,FORECAST(Q2,B3:P3,B2:P2),P3)*$X$1</f>
        <v>-105.0545455</v>
      </c>
      <c r="R3" s="1">
        <f>IF(Q3*FORECAST(R2,B3:Q3,B2:Q2)&gt;0,FORECAST(R2,B3:Q3,B2:Q2),Q3)*$X$1</f>
        <v>-116.0121212</v>
      </c>
      <c r="S3" s="5">
        <f>IF(R3*FORECAST(S2,B3:R3,B2:R2)&gt;0,FORECAST(S2,B3:R3,B2:R2),R3)*$X$1</f>
        <v>-126.969697</v>
      </c>
      <c r="T3" s="5">
        <f>IF(S3*FORECAST(T2,B3:S3,B2:S2)&gt;0,FORECAST(T2,B3:S3,B2:S2),S3)*$X$1</f>
        <v>-137.9272727</v>
      </c>
      <c r="U3" s="5">
        <f>IF(T3*FORECAST(U2,B3:T3,B2:T2)&gt;0,FORECAST(U2,B3:T3,B2:T2),T3)*$X$1</f>
        <v>-148.8848485</v>
      </c>
      <c r="V3" s="5">
        <f>IF(U3*FORECAST(V2,B3:U3,B2:U2)&gt;0,FORECAST(V2,B3:U3,B2:U2),U3)*$X$1</f>
        <v>-159.8424242</v>
      </c>
      <c r="W3" s="5">
        <f>IF(V3*FORECAST(W2,B3:V3,B2:V2)&gt;0,FORECAST(W2,B3:V3,B2:V2),V3)*$X$1</f>
        <v>-170.8</v>
      </c>
      <c r="X3" s="2"/>
      <c r="Y3" s="2"/>
      <c r="Z3" s="2"/>
    </row>
    <row r="4">
      <c r="A4" s="3" t="s">
        <v>123</v>
      </c>
      <c r="B4" s="1">
        <v>-257.0</v>
      </c>
      <c r="C4" s="1">
        <v>-278.0</v>
      </c>
      <c r="D4" s="1">
        <v>-366.0</v>
      </c>
      <c r="E4" s="1">
        <v>-330.0</v>
      </c>
      <c r="F4" s="1">
        <v>-274.0</v>
      </c>
      <c r="G4" s="1">
        <v>-161.0</v>
      </c>
      <c r="H4" s="1">
        <v>-319.0</v>
      </c>
      <c r="I4" s="1">
        <v>-244.0</v>
      </c>
      <c r="J4" s="1">
        <v>-182.0</v>
      </c>
      <c r="K4" s="1">
        <v>-242.0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1502</v>
      </c>
      <c r="B5" s="1">
        <v>36.0</v>
      </c>
      <c r="C5" s="1">
        <v>33.0</v>
      </c>
      <c r="D5" s="1">
        <v>33.0</v>
      </c>
      <c r="E5" s="1">
        <v>33.0</v>
      </c>
      <c r="F5" s="1">
        <v>33.0</v>
      </c>
      <c r="G5" s="1">
        <v>31.0</v>
      </c>
      <c r="H5" s="1">
        <v>30.0</v>
      </c>
      <c r="I5" s="1">
        <v>31.0</v>
      </c>
      <c r="J5" s="1">
        <v>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1503</v>
      </c>
      <c r="L7" s="1">
        <f>IF(W3*FORECAST(W2,B3:W3,B2:W2)&gt;0,FORECAST(W2,B3:W3,B2:W2),V3)*$X$1 * (1+0.02)/(0.0834-0.02)</f>
        <v>-2747.886435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1504</v>
      </c>
      <c r="L8" s="6">
        <f t="array" ref="L8">NPV(0.0834,M3:W3)</f>
        <v>-753.8654112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1505</v>
      </c>
      <c r="L9" s="6">
        <f t="array" ref="L9">NPV(0.0834,M16:W16)</f>
        <v>-1138.470119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1506</v>
      </c>
      <c r="L10" s="6">
        <f>L8 + L9</f>
        <v>-1892.335531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-242.0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1507</v>
      </c>
      <c r="L12" s="6">
        <f>L10 - L11</f>
        <v>-1650.335531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1508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-56.90812174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(1+0.02)/(0.0834-0.02)</f>
        <v>-2747.886435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