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<sst xmlns="http://schemas.openxmlformats.org/spreadsheetml/2006/main" count="770" uniqueCount="571">
  <si>
    <t>ticker</t>
  </si>
  <si>
    <t>BRPA</t>
  </si>
  <si>
    <t>nombre</t>
  </si>
  <si>
    <t>NRX PHARMACEUTICALS INC</t>
  </si>
  <si>
    <t>empresa</t>
  </si>
  <si>
    <t>Biotechnology &amp; Medical Research</t>
  </si>
  <si>
    <t>Open</t>
  </si>
  <si>
    <t>Target Price</t>
  </si>
  <si>
    <t>Upside</t>
  </si>
  <si>
    <t>-6085.45%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</si>
  <si>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</si>
  <si>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</si>
  <si>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</si>
  <si>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</si>
  <si>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</si>
  <si>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</si>
  <si>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</si>
  <si>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</si>
  <si>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-300.00%</t>
  </si>
  <si>
    <t>Total Assets Growth</t>
  </si>
  <si>
    <t>4800.00%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</si>
  <si>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</si>
  <si>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</si>
  <si>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</si>
  <si>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</si>
  <si>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</si>
  <si>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</si>
  <si>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</si>
  <si>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</si>
  <si>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</si>
  <si>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</si>
  <si>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</si>
  <si>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</si>
  <si>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</si>
  <si>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</si>
  <si>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</si>
  <si>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</si>
  <si>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</si>
  <si>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</si>
  <si>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</si>
  <si>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</si>
  <si>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</si>
  <si>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</si>
  <si>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</si>
  <si>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</si>
  <si>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</si>
  <si>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</si>
  <si>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</si>
  <si>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</si>
  <si>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</si>
  <si>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</si>
  <si>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</si>
  <si>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</si>
  <si>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</si>
  <si>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</si>
  <si>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</si>
  <si>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</si>
  <si>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</si>
  <si>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</si>
  <si>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</si>
  <si>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</si>
  <si>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</si>
  <si>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</si>
  <si>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</si>
  <si>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</si>
  <si>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</si>
  <si>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</si>
  <si>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</si>
  <si>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</si>
  <si>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Other Current Liabilities</t>
  </si>
  <si>
    <t>Total Current Liabilities</t>
  </si>
  <si>
    <t>Long-Term Debt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</si>
  <si>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</si>
  <si>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</si>
  <si>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</si>
  <si>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</si>
  <si>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</si>
  <si>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</si>
  <si>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</si>
  <si>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</si>
  <si>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</si>
  <si>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</si>
  <si>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</si>
  <si>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</si>
  <si>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</si>
  <si>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-4.54</t>
  </si>
  <si>
    <t>-3.9</t>
  </si>
  <si>
    <t>3.54</t>
  </si>
  <si>
    <t>1.13</t>
  </si>
  <si>
    <t>-1.42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</si>
  <si>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</si>
  <si>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</si>
  <si>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</si>
  <si>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</si>
  <si>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</si>
  <si>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</si>
  <si>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Accumulated Allowance for Doubtful Accounts (Supple)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</si>
  <si>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</si>
  <si>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</si>
  <si>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</si>
  <si>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</si>
  <si>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</si>
  <si>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</si>
  <si>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</si>
  <si>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</si>
  <si>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</si>
  <si>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</si>
  <si>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</si>
  <si>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</si>
  <si>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</si>
  <si>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</si>
  <si>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</si>
  <si>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</si>
  <si>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</si>
  <si>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</si>
  <si>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</si>
  <si>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</si>
  <si>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-6.29</t>
  </si>
  <si>
    <t>-47.74</t>
  </si>
  <si>
    <t>-74.36</t>
  </si>
  <si>
    <t>-6.04</t>
  </si>
  <si>
    <t>-3.98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</si>
  <si>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</si>
  <si>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</si>
  <si>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</si>
  <si>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</si>
  <si>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</si>
  <si>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</si>
  <si>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-3.93</t>
  </si>
  <si>
    <t>-6.91</t>
  </si>
  <si>
    <t>-12.36</t>
  </si>
  <si>
    <t>-4.17</t>
  </si>
  <si>
    <t>-2.24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</si>
  <si>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</si>
  <si>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</si>
  <si>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</si>
  <si>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</si>
  <si>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</si>
  <si>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</si>
  <si>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</si>
  <si>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</si>
  <si>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</si>
  <si>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</si>
  <si>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</si>
  <si>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</si>
  <si>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</si>
  <si>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</si>
  <si>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</si>
  <si>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</si>
  <si>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</si>
  <si>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</si>
  <si>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</si>
  <si>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-378.79</t>
  </si>
  <si>
    <t>-330.92</t>
  </si>
  <si>
    <t>-94.66</t>
  </si>
  <si>
    <t>-104.08</t>
  </si>
  <si>
    <t>Return on Total Capital</t>
  </si>
  <si>
    <t>33.74</t>
  </si>
  <si>
    <t>545.21</t>
  </si>
  <si>
    <t>-141.17</t>
  </si>
  <si>
    <t>-224.47</t>
  </si>
  <si>
    <t>Return On Equity %</t>
  </si>
  <si>
    <t>212.94</t>
  </si>
  <si>
    <t>810.48</t>
  </si>
  <si>
    <t>-281.79</t>
  </si>
  <si>
    <t>Return on Common Equity</t>
  </si>
  <si>
    <t>212.92</t>
  </si>
  <si>
    <t>Short Term Liquidity</t>
  </si>
  <si>
    <t>Current Ratio</t>
  </si>
  <si>
    <t>0.41</t>
  </si>
  <si>
    <t>0.06</t>
  </si>
  <si>
    <t>2.74</t>
  </si>
  <si>
    <t>1.66</t>
  </si>
  <si>
    <t>0.36</t>
  </si>
  <si>
    <t>Quick Ratio</t>
  </si>
  <si>
    <t>0.37</t>
  </si>
  <si>
    <t>2.32</t>
  </si>
  <si>
    <t>1.29</t>
  </si>
  <si>
    <t>0.24</t>
  </si>
  <si>
    <t>Operating Cash Flow to Current Liabilities</t>
  </si>
  <si>
    <t>-2.33</t>
  </si>
  <si>
    <t>-0.05</t>
  </si>
  <si>
    <t>-3.16</t>
  </si>
  <si>
    <t>-2.55</t>
  </si>
  <si>
    <t>-1.14</t>
  </si>
  <si>
    <t>Long Term Solvency</t>
  </si>
  <si>
    <t>Total Debt/Equity</t>
  </si>
  <si>
    <t>-77.23</t>
  </si>
  <si>
    <t>-1.82</t>
  </si>
  <si>
    <t>2.49</t>
  </si>
  <si>
    <t>142.06</t>
  </si>
  <si>
    <t>-78.08</t>
  </si>
  <si>
    <t>Total Debt / Total Capital</t>
  </si>
  <si>
    <t>-339.12</t>
  </si>
  <si>
    <t>-1.85</t>
  </si>
  <si>
    <t>2.43</t>
  </si>
  <si>
    <t>58.69</t>
  </si>
  <si>
    <t>-356.18</t>
  </si>
  <si>
    <t>LT Debt/Equity</t>
  </si>
  <si>
    <t>-71.36</t>
  </si>
  <si>
    <t>-1.25</t>
  </si>
  <si>
    <t>38.09</t>
  </si>
  <si>
    <t>Long-Term Debt / Total Capital</t>
  </si>
  <si>
    <t>-313.37</t>
  </si>
  <si>
    <t>-1.27</t>
  </si>
  <si>
    <t>15.74</t>
  </si>
  <si>
    <t>Total Liabilities / Total Assets</t>
  </si>
  <si>
    <t>592.01</t>
  </si>
  <si>
    <t>36.43</t>
  </si>
  <si>
    <t>71.3</t>
  </si>
  <si>
    <t>260.4</t>
  </si>
  <si>
    <t>EBIT / Interest Expense</t>
  </si>
  <si>
    <t>-20.67</t>
  </si>
  <si>
    <t>-209.9</t>
  </si>
  <si>
    <t>-229.89</t>
  </si>
  <si>
    <t>EBITDA / Interest Expense</t>
  </si>
  <si>
    <t>-20.66</t>
  </si>
  <si>
    <t>-209.87</t>
  </si>
  <si>
    <t>-229.85</t>
  </si>
  <si>
    <t>(EBITDA - Capex) / Interest Expense</t>
  </si>
  <si>
    <t>-20.68</t>
  </si>
  <si>
    <t>-229.88</t>
  </si>
  <si>
    <t>Total Debt / EBITDA</t>
  </si>
  <si>
    <t>-0.6</t>
  </si>
  <si>
    <t>-0.07</t>
  </si>
  <si>
    <t>-0.01</t>
  </si>
  <si>
    <t>-0.24</t>
  </si>
  <si>
    <t>-0.33</t>
  </si>
  <si>
    <t>Net Debt / EBITDA</t>
  </si>
  <si>
    <t>-0.46</t>
  </si>
  <si>
    <t>0.09</t>
  </si>
  <si>
    <t>0.29</t>
  </si>
  <si>
    <t>0.21</t>
  </si>
  <si>
    <t>-0.17</t>
  </si>
  <si>
    <t>Total Debt / (EBITDA - Capex)</t>
  </si>
  <si>
    <t>Net Debt / (EBITDA - Capex)</t>
  </si>
  <si>
    <t>Growth Over Prior Year</t>
  </si>
  <si>
    <t>EBITDA, 1 Yr. Growth %</t>
  </si>
  <si>
    <t>693.58</t>
  </si>
  <si>
    <t>-53.05</t>
  </si>
  <si>
    <t>-37.78</t>
  </si>
  <si>
    <t>EBITA, 1 Yr. Growth %</t>
  </si>
  <si>
    <t>693.46</t>
  </si>
  <si>
    <t>EBIT, 1 Yr. Growth %</t>
  </si>
  <si>
    <t>Earnings From Cont. Operations, 1 Yr. Growth %</t>
  </si>
  <si>
    <t>669.44</t>
  </si>
  <si>
    <t>79.74</t>
  </si>
  <si>
    <t>-57.28</t>
  </si>
  <si>
    <t>-24.16</t>
  </si>
  <si>
    <t>Net Income, 1 Yr. Growth %</t>
  </si>
  <si>
    <t>Normalized Net Income, 1 Yr. Growth %</t>
  </si>
  <si>
    <t>78.09</t>
  </si>
  <si>
    <t>-52.75</t>
  </si>
  <si>
    <t>-37.96</t>
  </si>
  <si>
    <t>Diluted EPS Before Extra, 1 Yr. Growth %</t>
  </si>
  <si>
    <t>658.44</t>
  </si>
  <si>
    <t>392.19</t>
  </si>
  <si>
    <t>-91.88</t>
  </si>
  <si>
    <t>-34.14</t>
  </si>
  <si>
    <t>Total Assets, 1 Yr. Growth %</t>
  </si>
  <si>
    <t>198.31</t>
  </si>
  <si>
    <t>-21.12</t>
  </si>
  <si>
    <t>-71.66</t>
  </si>
  <si>
    <t>Tangible Book Value, 1 Yr. Growth %</t>
  </si>
  <si>
    <t>802.08</t>
  </si>
  <si>
    <t>-147.53</t>
  </si>
  <si>
    <t>-64.39</t>
  </si>
  <si>
    <t>-258.4</t>
  </si>
  <si>
    <t>Common Equity, 1 Yr. Growth %</t>
  </si>
  <si>
    <t>Cash From Operations, 1 Yr. Growth %</t>
  </si>
  <si>
    <t>-59.11</t>
  </si>
  <si>
    <t>5.44</t>
  </si>
  <si>
    <t>-45.52</t>
  </si>
  <si>
    <t>Capital Expenditures, 1 Yr. Growth %</t>
  </si>
  <si>
    <t>-57.74</t>
  </si>
  <si>
    <t>42.86</t>
  </si>
  <si>
    <t>Levered Free Cash Flow, 1 Yr. Growth %</t>
  </si>
  <si>
    <t>-348.58</t>
  </si>
  <si>
    <t>-68.55</t>
  </si>
  <si>
    <t>-59.38</t>
  </si>
  <si>
    <t>Unlevered Free Cash Flow, 1 Yr. Growth %</t>
  </si>
  <si>
    <t>-348.42</t>
  </si>
  <si>
    <t>-59.65</t>
  </si>
  <si>
    <t>Compound Annual Growth Rate Over Two Years</t>
  </si>
  <si>
    <t>EBITDA, 2 Yr. CAGR %</t>
  </si>
  <si>
    <t>288.31</t>
  </si>
  <si>
    <t>93.02</t>
  </si>
  <si>
    <t>-45.95</t>
  </si>
  <si>
    <t>EBITA, 2 Yr. CAGR %</t>
  </si>
  <si>
    <t>288.29</t>
  </si>
  <si>
    <t>93.01</t>
  </si>
  <si>
    <t>EBIT, 2 Yr. CAGR %</t>
  </si>
  <si>
    <t>Earnings From Cont. Operations, 2 Yr. CAGR %</t>
  </si>
  <si>
    <t>271.88</t>
  </si>
  <si>
    <t>-12.38</t>
  </si>
  <si>
    <t>-43.08</t>
  </si>
  <si>
    <t>Net Income, 2 Yr. CAGR %</t>
  </si>
  <si>
    <t>Normalized Net Income, 2 Yr. CAGR %</t>
  </si>
  <si>
    <t>271.27</t>
  </si>
  <si>
    <t>91.24</t>
  </si>
  <si>
    <t>-45.86</t>
  </si>
  <si>
    <t>Diluted EPS Before Extra, 2 Yr. CAGR %</t>
  </si>
  <si>
    <t>243.7</t>
  </si>
  <si>
    <t>-36.75</t>
  </si>
  <si>
    <t>-76.87</t>
  </si>
  <si>
    <t>Total Assets, 2 Yr. CAGR %</t>
  </si>
  <si>
    <t>476.16</t>
  </si>
  <si>
    <t>196.28</t>
  </si>
  <si>
    <t>-52.72</t>
  </si>
  <si>
    <t>Tangible Book Value, 2 Yr. CAGR %</t>
  </si>
  <si>
    <t>107.05</t>
  </si>
  <si>
    <t>-58.86</t>
  </si>
  <si>
    <t>-24.9</t>
  </si>
  <si>
    <t>Common Equity, 2 Yr. CAGR %</t>
  </si>
  <si>
    <t>Cash From Operations, 2 Yr. CAGR %</t>
  </si>
  <si>
    <t>160.82</t>
  </si>
  <si>
    <t>318.95</t>
  </si>
  <si>
    <t>-24.21</t>
  </si>
  <si>
    <t>Capital Expenditures, 2 Yr. CAGR %</t>
  </si>
  <si>
    <t>40.38</t>
  </si>
  <si>
    <t>123.61</t>
  </si>
  <si>
    <t>-34.53</t>
  </si>
  <si>
    <t>Levered Free Cash Flow, 2 Yr. CAGR %</t>
  </si>
  <si>
    <t>-11.58</t>
  </si>
  <si>
    <t>-64.26</t>
  </si>
  <si>
    <t>Unlevered Free Cash Flow, 2 Yr. CAGR %</t>
  </si>
  <si>
    <t>-11.6</t>
  </si>
  <si>
    <t>-64.37</t>
  </si>
  <si>
    <t>Compound Annual Growth Rate Over Three Years</t>
  </si>
  <si>
    <t>EBITDA, 3 Yr. CAGR %</t>
  </si>
  <si>
    <t>92.01</t>
  </si>
  <si>
    <t>32.34</t>
  </si>
  <si>
    <t>EBITA, 3 Yr. CAGR %</t>
  </si>
  <si>
    <t>EBIT, 3 Yr. CAGR %</t>
  </si>
  <si>
    <t>Earnings From Cont. Operations, 3 Yr. CAGR %</t>
  </si>
  <si>
    <t>80.78</t>
  </si>
  <si>
    <t>-16.49</t>
  </si>
  <si>
    <t>Net Income, 3 Yr. CAGR %</t>
  </si>
  <si>
    <t>Normalized Net Income, 3 Yr. CAGR %</t>
  </si>
  <si>
    <t>86.76</t>
  </si>
  <si>
    <t>31.41</t>
  </si>
  <si>
    <t>Diluted EPS Before Extra, 3 Yr. CAGR %</t>
  </si>
  <si>
    <t>-1.34</t>
  </si>
  <si>
    <t>-35.89</t>
  </si>
  <si>
    <t>Total Assets, 3 Yr. CAGR %</t>
  </si>
  <si>
    <t>196.95</t>
  </si>
  <si>
    <t>35.49</t>
  </si>
  <si>
    <t>Tangible Book Value, 3 Yr. CAGR %</t>
  </si>
  <si>
    <t>15.14</t>
  </si>
  <si>
    <t>-35.52</t>
  </si>
  <si>
    <t>Common Equity, 3 Yr. CAGR %</t>
  </si>
  <si>
    <t>Cash From Operations, 3 Yr. CAGR %</t>
  </si>
  <si>
    <t>92.86</t>
  </si>
  <si>
    <t>112.25</t>
  </si>
  <si>
    <t>Capital Expenditures, 3 Yr. CAGR %</t>
  </si>
  <si>
    <t>41.2</t>
  </si>
  <si>
    <t>14.47</t>
  </si>
  <si>
    <t>Levered Free Cash Flow, 3 Yr. CAGR %</t>
  </si>
  <si>
    <t>-31.78</t>
  </si>
  <si>
    <t>Unlevered Free Cash Flow, 3 Yr. CAGR %</t>
  </si>
  <si>
    <t>-31.94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</si>
  <si>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</si>
  <si>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</si>
  <si>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</si>
  <si>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</si>
  <si>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</si>
  <si>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</si>
  <si>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</si>
  <si>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281.1</t>
  </si>
  <si>
    <t>75.08</t>
  </si>
  <si>
    <t>38.3</t>
  </si>
  <si>
    <t>58.49</t>
  </si>
  <si>
    <t>-</t>
  </si>
  <si>
    <t>Change</t>
  </si>
  <si>
    <t>-73.29%</t>
  </si>
  <si>
    <t>-48.99%</t>
  </si>
  <si>
    <t>52.74%</t>
  </si>
  <si>
    <t>0%</t>
  </si>
  <si>
    <t>Enterprise Value (EV)</t>
  </si>
  <si>
    <t>P/E ratio</t>
  </si>
  <si>
    <t>-0.64x</t>
  </si>
  <si>
    <t>-2.64x</t>
  </si>
  <si>
    <t>15.3x</t>
  </si>
  <si>
    <t>4.38x</t>
  </si>
  <si>
    <t>PBR</t>
  </si>
  <si>
    <t>9.96x</t>
  </si>
  <si>
    <t>-3.29x</t>
  </si>
  <si>
    <t>-2.54x</t>
  </si>
  <si>
    <t>-2.73x</t>
  </si>
  <si>
    <t>PEG</t>
  </si>
  <si>
    <t>-0x</t>
  </si>
  <si>
    <t>0x</t>
  </si>
  <si>
    <t>Capitalization / Revenue</t>
  </si>
  <si>
    <t>0.85x</t>
  </si>
  <si>
    <t>0.32x</t>
  </si>
  <si>
    <t>EV / Revenue</t>
  </si>
  <si>
    <t>EV / EBITDA</t>
  </si>
  <si>
    <t>EV / EBIT</t>
  </si>
  <si>
    <t>-2.8x</t>
  </si>
  <si>
    <t>2.54x</t>
  </si>
  <si>
    <t>0.62x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</si>
  <si>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</si>
  <si>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</si>
  <si>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</si>
  <si>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</si>
  <si>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</si>
  <si>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-74.4</t>
  </si>
  <si>
    <t>-1.857</t>
  </si>
  <si>
    <t>0.32</t>
  </si>
  <si>
    <t>1.12</t>
  </si>
  <si>
    <t>Distribution rate</t>
  </si>
  <si>
    <t>Net sales
                                    1</t>
  </si>
  <si>
    <t>68.48</t>
  </si>
  <si>
    <t>180.3</t>
  </si>
  <si>
    <t>EBIT
                                    1</t>
  </si>
  <si>
    <t>-44.4</t>
  </si>
  <si>
    <t>-27.84</t>
  </si>
  <si>
    <t>-20.86</t>
  </si>
  <si>
    <t>22.99</t>
  </si>
  <si>
    <t>94.25</t>
  </si>
  <si>
    <t>Net income
                                    1</t>
  </si>
  <si>
    <t>-93.06</t>
  </si>
  <si>
    <t>-20.55</t>
  </si>
  <si>
    <t>21.45</t>
  </si>
  <si>
    <t>89.53</t>
  </si>
  <si>
    <t>Reference price
                                    2</t>
  </si>
  <si>
    <t>47.800</t>
  </si>
  <si>
    <t>11.100</t>
  </si>
  <si>
    <t>4.600</t>
  </si>
  <si>
    <t>4.910</t>
  </si>
  <si>
    <t>Nbr of stocks (in thousands)</t>
  </si>
  <si>
    <t>5,881</t>
  </si>
  <si>
    <t>6,764</t>
  </si>
  <si>
    <t>8,325</t>
  </si>
  <si>
    <t>12,061</t>
  </si>
  <si>
    <t>Announcement Date</t>
  </si>
  <si>
    <t>3/31/22</t>
  </si>
  <si>
    <t>3/30/23</t>
  </si>
  <si>
    <t>3/29/24</t>
  </si>
  <si>
    <t>address1</t>
  </si>
  <si>
    <t>1201 Orange Street</t>
  </si>
  <si>
    <t>address2</t>
  </si>
  <si>
    <t>Suite 600</t>
  </si>
  <si>
    <t>city</t>
  </si>
  <si>
    <t>Wilmington</t>
  </si>
  <si>
    <t>state</t>
  </si>
  <si>
    <t>DE</t>
  </si>
  <si>
    <t>zip</t>
  </si>
  <si>
    <t>19801</t>
  </si>
  <si>
    <t>country</t>
  </si>
  <si>
    <t>phone</t>
  </si>
  <si>
    <t>(484) 254-6134</t>
  </si>
  <si>
    <t>website</t>
  </si>
  <si>
    <t>https://www.nrxpharma.com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</si>
  <si>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</si>
  <si>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</si>
  <si>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</si>
  <si>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</si>
  <si>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</si>
  <si>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</si>
  <si>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</si>
  <si>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</si>
  <si>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</si>
  <si>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</si>
  <si>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</si>
  <si>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NRx Pharmaceuticals, Inc., a clinical-stage bio-pharmaceutical company, develops novel therapeutics for the treatment of central nervous system disorders, including suicidal depression, post-traumatic stress disorder, and chronic pain. Its products include NRX-101 (D-cycloserine/Lurasidone), an oral, fixed dosed combination of D-cycloserine and lurasidone that earned food and drug administration-designated breakthrough therapy for suicidal treatment-resistant bipolar depression; and NRX-100 (ketamine), which has been awarded FDA fast track designation for the treatment of severe bipolar depression with acute suicidal ideation and behavior. The company has a partnership with Alvogen Inc. and Lotus Pharmaceutical Company; development and manufacturing agreement with Nephron Pharmaceuticals, Inc. and Alcami; license agreement with Apkarian Technologies; development and license agreement with Glytech; license agreement with Sarah Herzog Memorial Hospital. The company was founded in 2015 and is based in Wilmington, Delaware.</t>
  </si>
  <si>
    <t>companyOfficers</t>
  </si>
  <si>
    <t>[{'maxAge': 1, 'name': 'Dr. Jonathan C. Javitt M.D., M.P.H.', 'age': 66, 'title': 'Co-Founder, Chief Scientist Officer, Chairman &amp; Interim CEO', 'yearBorn': 1957, 'fiscalYear': 2023, 'totalPay': 630198, 'exercisedValue': 0, 'unexercisedValue': 0}, {'maxAge': 1, 'name': 'Mr. Richard Clavano Narido', 'age': 45, 'title': 'CFO &amp; Treasurer', 'yearBorn': 1978, 'fiscalYear': 2023, 'totalPay': 255015, 'exercisedValue': 0, 'unexercisedValue': 0}, {'maxAge': 1, 'name': 'Dr. Riccardo  Panicucci Ph.D.', 'age': 62, 'title': 'Chief Manufacturing &amp; Technology Officer', 'yearBorn': 1961, 'fiscalYear': 2023, 'totalPay': 240000, 'exercisedValue': 0, 'unexercisedValue': 0}, {'maxAge': 1, 'name': 'Suzanne  Messere', 'title': 'Investor Relations', 'fiscalYear': 2023, 'exercisedValue': 0, 'unexercisedValue': 0}, {'maxAge': 1, 'name': 'Dr. Philip T. Lavin Ph.D.', 'age': 76, 'title': 'Chief Methodologist', 'yearBorn': 1947, 'fiscalYear': 2023, 'exercisedValue': 0, 'unexercisedValue': 0}, {'maxAge': 1, 'name': 'Mr. Matthew Patrick Duffy', 'age': 60, 'title': 'Chief Business Officer &amp; Co-CEO of Hope Therapeutics', 'yearBorn': 1963,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</si>
  <si>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</si>
  <si>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</si>
  <si>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</si>
  <si>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</si>
  <si>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</si>
  <si>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</si>
  <si>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</si>
  <si>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</si>
  <si>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</si>
  <si>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</si>
  <si>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</si>
  <si>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</si>
  <si>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</si>
  <si>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</si>
  <si>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</si>
  <si>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</si>
  <si>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</si>
  <si>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</si>
  <si>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</si>
  <si>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</si>
  <si>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</si>
  <si>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</si>
  <si>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</si>
  <si>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</si>
  <si>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</si>
  <si>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</si>
  <si>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</si>
  <si>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</si>
  <si>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</si>
  <si>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</si>
  <si>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</si>
  <si>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</si>
  <si>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</si>
  <si>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</si>
  <si>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</si>
  <si>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</si>
  <si>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</si>
  <si>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</si>
  <si>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</si>
  <si>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</si>
  <si>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</si>
  <si>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</si>
  <si>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</si>
  <si>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</si>
  <si>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</si>
  <si>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</si>
  <si>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</si>
  <si>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</si>
  <si>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</si>
  <si>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</si>
  <si>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</si>
  <si>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</si>
  <si>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</si>
  <si>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</si>
  <si>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</si>
  <si>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</si>
  <si>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</si>
  <si>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</si>
  <si>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</si>
  <si>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</si>
  <si>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NRXP</t>
  </si>
  <si>
    <t>underlyingSymbol</t>
  </si>
  <si>
    <t>shortName</t>
  </si>
  <si>
    <t>NRX Pharmaceuticals, Inc.</t>
  </si>
  <si>
    <t>longName</t>
  </si>
  <si>
    <t>NRx Pharmaceuticals, Inc.</t>
  </si>
  <si>
    <t>firstTradeDateEpochUtc</t>
  </si>
  <si>
    <t>timeZoneFullName</t>
  </si>
  <si>
    <t>America/New_York</t>
  </si>
  <si>
    <t>timeZoneShortName</t>
  </si>
  <si>
    <t>EST</t>
  </si>
  <si>
    <t>uuid</t>
  </si>
  <si>
    <t>e9e53629-f0c1-3f0f-8011-e7d950c4534d</t>
  </si>
  <si>
    <t>messageBoardId</t>
  </si>
  <si>
    <t>finmb_319388181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</si>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</sst>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rx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-296.878433808281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5.9382028E7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-1.419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-163.66667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-6.0</v>
      </c>
      <c r="C2" s="1">
        <v>-51.0</v>
      </c>
      <c r="D2" s="1">
        <v>-93.0</v>
      </c>
      <c r="E2" s="1">
        <v>-39.0</v>
      </c>
      <c r="F2" s="1">
        <v>-30.0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859.0</v>
      </c>
      <c r="C3" s="1">
        <v>0.0</v>
      </c>
      <c r="D3" s="1">
        <v>0.0</v>
      </c>
      <c r="E3" s="1">
        <v>0.0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859.0</v>
      </c>
      <c r="C4" s="1">
        <v>0.0</v>
      </c>
      <c r="D4" s="1">
        <v>0.0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13.0</v>
      </c>
      <c r="C5" s="1">
        <v>1.0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93.0</v>
      </c>
      <c r="C6" s="1">
        <v>73.0</v>
      </c>
      <c r="D6" s="1">
        <v>7.0</v>
      </c>
      <c r="E6" s="1">
        <v>3.0</v>
      </c>
      <c r="F6" s="1">
        <v>38.0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33.0</v>
      </c>
      <c r="C7" s="1">
        <v>45.0</v>
      </c>
      <c r="D7" s="1">
        <v>52.0</v>
      </c>
      <c r="E7" s="1">
        <v>-4.0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-83.0</v>
      </c>
      <c r="D8" s="1">
        <v>83.0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-5.0</v>
      </c>
      <c r="C9" s="1">
        <v>1.0</v>
      </c>
      <c r="D9" s="1">
        <v>-1.0</v>
      </c>
      <c r="E9" s="1">
        <v>-1.0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-15.0</v>
      </c>
      <c r="C10" s="1">
        <v>3.0</v>
      </c>
      <c r="D10" s="1">
        <v>-5.0</v>
      </c>
      <c r="E10" s="1">
        <v>2.0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-5.0</v>
      </c>
      <c r="C11" s="1">
        <v>-2.0</v>
      </c>
      <c r="D11" s="1">
        <v>-37.0</v>
      </c>
      <c r="E11" s="1">
        <v>-39.0</v>
      </c>
      <c r="F11" s="1">
        <v>-21.0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-1.0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-1.0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94.0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62.0</v>
      </c>
      <c r="D15" s="1">
        <v>0.0</v>
      </c>
      <c r="E15" s="1">
        <v>10.0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62.0</v>
      </c>
      <c r="D16" s="1">
        <v>0.0</v>
      </c>
      <c r="E16" s="1">
        <v>10.0</v>
      </c>
      <c r="F16" s="1">
        <v>94.0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-17.0</v>
      </c>
      <c r="E17" s="1">
        <v>0.0</v>
      </c>
      <c r="F17" s="1">
        <v>-94.0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-1.0</v>
      </c>
      <c r="E18" s="1">
        <v>-51.0</v>
      </c>
      <c r="F18" s="1">
        <v>-3.0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-1.0</v>
      </c>
      <c r="E19" s="1">
        <v>-51.0</v>
      </c>
      <c r="F19" s="1">
        <v>-4.0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5.0</v>
      </c>
      <c r="C20" s="1">
        <v>2.0</v>
      </c>
      <c r="D20" s="1">
        <v>53.0</v>
      </c>
      <c r="E20" s="1">
        <v>22.0</v>
      </c>
      <c r="F20" s="1">
        <v>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5.0</v>
      </c>
      <c r="D21" s="1">
        <v>0.0</v>
      </c>
      <c r="E21" s="1">
        <v>0.0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11.0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5.0</v>
      </c>
      <c r="C23" s="1">
        <v>3.0</v>
      </c>
      <c r="D23" s="1">
        <v>63.0</v>
      </c>
      <c r="E23" s="1">
        <v>32.0</v>
      </c>
      <c r="F23" s="1">
        <v>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25.0</v>
      </c>
      <c r="C24" s="1">
        <v>98.0</v>
      </c>
      <c r="D24" s="1">
        <v>25.0</v>
      </c>
      <c r="E24" s="1">
        <v>-7.0</v>
      </c>
      <c r="F24" s="1">
        <v>-15.0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0.0</v>
      </c>
      <c r="F26" s="1">
        <v>88.0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41.0</v>
      </c>
      <c r="D27" s="1">
        <v>-89.0</v>
      </c>
      <c r="E27" s="1">
        <v>-28.0</v>
      </c>
      <c r="F27" s="1">
        <v>-11.0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41.0</v>
      </c>
      <c r="D28" s="1">
        <v>-89.0</v>
      </c>
      <c r="E28" s="1">
        <v>-28.0</v>
      </c>
      <c r="F28" s="1">
        <v>-11.0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-42.0</v>
      </c>
      <c r="D29" s="1">
        <v>38.0</v>
      </c>
      <c r="E29" s="1">
        <v>4.0</v>
      </c>
      <c r="F29" s="1">
        <v>-5.0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62.0</v>
      </c>
      <c r="D30" s="1">
        <v>-1.0</v>
      </c>
      <c r="E30" s="1">
        <v>9.0</v>
      </c>
      <c r="F30" s="1">
        <v>-3.0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87.0</v>
      </c>
      <c r="C3" s="1">
        <v>1.0</v>
      </c>
      <c r="D3" s="1">
        <v>27.0</v>
      </c>
      <c r="E3" s="1">
        <v>20.0</v>
      </c>
      <c r="F3" s="1">
        <v>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87.0</v>
      </c>
      <c r="C4" s="1">
        <v>1.0</v>
      </c>
      <c r="D4" s="1">
        <v>27.0</v>
      </c>
      <c r="E4" s="1">
        <v>20.0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0.0</v>
      </c>
      <c r="C5" s="1">
        <v>83.0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0.0</v>
      </c>
      <c r="C7" s="1">
        <v>83.0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9.0</v>
      </c>
      <c r="C8" s="1">
        <v>24.0</v>
      </c>
      <c r="D8" s="1">
        <v>4.0</v>
      </c>
      <c r="E8" s="1">
        <v>3.0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0.0</v>
      </c>
      <c r="D9" s="1">
        <v>51.0</v>
      </c>
      <c r="E9" s="1">
        <v>1.0</v>
      </c>
      <c r="F9" s="1">
        <v>87.0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97.0</v>
      </c>
      <c r="C10" s="1">
        <v>2.0</v>
      </c>
      <c r="D10" s="1">
        <v>32.0</v>
      </c>
      <c r="E10" s="1">
        <v>25.0</v>
      </c>
      <c r="F10" s="1">
        <v>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1.0</v>
      </c>
      <c r="C11" s="1">
        <v>1.0</v>
      </c>
      <c r="D11" s="1">
        <v>1.0</v>
      </c>
      <c r="E11" s="1">
        <v>2.0</v>
      </c>
      <c r="F11" s="1">
        <v>43.0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98.0</v>
      </c>
      <c r="C12" s="1">
        <v>2.0</v>
      </c>
      <c r="D12" s="1">
        <v>32.0</v>
      </c>
      <c r="E12" s="1">
        <v>25.0</v>
      </c>
      <c r="F12" s="1">
        <v>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2.0</v>
      </c>
      <c r="C14" s="1">
        <v>3.0</v>
      </c>
      <c r="D14" s="1">
        <v>3.0</v>
      </c>
      <c r="E14" s="1">
        <v>2.0</v>
      </c>
      <c r="F14" s="1">
        <v>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0.0</v>
      </c>
      <c r="C15" s="1">
        <v>3.0</v>
      </c>
      <c r="D15" s="1">
        <v>2.0</v>
      </c>
      <c r="E15" s="1">
        <v>5.0</v>
      </c>
      <c r="F15" s="1">
        <v>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15.0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13.0</v>
      </c>
      <c r="C17" s="1">
        <v>24.0</v>
      </c>
      <c r="D17" s="1">
        <v>51.0</v>
      </c>
      <c r="E17" s="1">
        <v>7.0</v>
      </c>
      <c r="F17" s="1">
        <v>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0.0</v>
      </c>
      <c r="C18" s="1">
        <v>39.0</v>
      </c>
      <c r="D18" s="1">
        <v>4.0</v>
      </c>
      <c r="E18" s="1">
        <v>3.0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2.0</v>
      </c>
      <c r="C19" s="1">
        <v>46.0</v>
      </c>
      <c r="D19" s="1">
        <v>11.0</v>
      </c>
      <c r="E19" s="1">
        <v>15.0</v>
      </c>
      <c r="F19" s="1">
        <v>19.0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3.0</v>
      </c>
      <c r="C20" s="1">
        <v>54.0</v>
      </c>
      <c r="D20" s="1">
        <v>0.0</v>
      </c>
      <c r="E20" s="1">
        <v>2.0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5.0</v>
      </c>
      <c r="C21" s="1">
        <v>46.0</v>
      </c>
      <c r="D21" s="1">
        <v>11.0</v>
      </c>
      <c r="E21" s="1">
        <v>18.0</v>
      </c>
      <c r="F21" s="1">
        <v>19.0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1.0</v>
      </c>
      <c r="C24" s="1">
        <v>1.0</v>
      </c>
      <c r="D24" s="1">
        <v>5.0</v>
      </c>
      <c r="E24" s="1">
        <v>6.0</v>
      </c>
      <c r="F24" s="1">
        <v>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33.0</v>
      </c>
      <c r="C25" s="1">
        <v>46.0</v>
      </c>
      <c r="D25" s="1">
        <v>204.0</v>
      </c>
      <c r="E25" s="1">
        <v>230.0</v>
      </c>
      <c r="F25" s="1">
        <v>241.0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-38.0</v>
      </c>
      <c r="C26" s="1">
        <v>-90.0</v>
      </c>
      <c r="D26" s="1">
        <v>-183.0</v>
      </c>
      <c r="E26" s="1">
        <v>-223.0</v>
      </c>
      <c r="F26" s="1">
        <v>-253.0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-4.0</v>
      </c>
      <c r="C28" s="1">
        <v>-43.0</v>
      </c>
      <c r="D28" s="1">
        <v>20.0</v>
      </c>
      <c r="E28" s="1">
        <v>7.0</v>
      </c>
      <c r="F28" s="1">
        <v>-11.0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-4.0</v>
      </c>
      <c r="C29" s="1">
        <v>-43.0</v>
      </c>
      <c r="D29" s="1">
        <v>20.0</v>
      </c>
      <c r="E29" s="1">
        <v>7.0</v>
      </c>
      <c r="F29" s="1">
        <v>-11.0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98.0</v>
      </c>
      <c r="C30" s="1">
        <v>2.0</v>
      </c>
      <c r="D30" s="1">
        <v>32.0</v>
      </c>
      <c r="E30" s="1">
        <v>25.0</v>
      </c>
      <c r="F30" s="1">
        <v>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1.0</v>
      </c>
      <c r="C32" s="1">
        <v>11.0</v>
      </c>
      <c r="D32" s="1">
        <v>6.0</v>
      </c>
      <c r="E32" s="1">
        <v>7.0</v>
      </c>
      <c r="F32" s="1">
        <v>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1.0</v>
      </c>
      <c r="C33" s="1">
        <v>11.0</v>
      </c>
      <c r="D33" s="1">
        <v>5.0</v>
      </c>
      <c r="E33" s="1">
        <v>6.0</v>
      </c>
      <c r="F33" s="1">
        <v>8.0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 t="s">
        <v>85</v>
      </c>
      <c r="C34" s="1" t="s">
        <v>86</v>
      </c>
      <c r="D34" s="1" t="s">
        <v>87</v>
      </c>
      <c r="E34" s="1" t="s">
        <v>88</v>
      </c>
      <c r="F34" s="1" t="s">
        <v>89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-4.0</v>
      </c>
      <c r="C35" s="1">
        <v>-43.0</v>
      </c>
      <c r="D35" s="1">
        <v>20.0</v>
      </c>
      <c r="E35" s="1">
        <v>7.0</v>
      </c>
      <c r="F35" s="1">
        <v>-11.0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 t="s">
        <v>85</v>
      </c>
      <c r="C36" s="1" t="s">
        <v>86</v>
      </c>
      <c r="D36" s="1" t="s">
        <v>87</v>
      </c>
      <c r="E36" s="1" t="s">
        <v>88</v>
      </c>
      <c r="F36" s="1" t="s">
        <v>89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3.0</v>
      </c>
      <c r="C37" s="1">
        <v>79.0</v>
      </c>
      <c r="D37" s="1">
        <v>51.0</v>
      </c>
      <c r="E37" s="1">
        <v>10.0</v>
      </c>
      <c r="F37" s="1">
        <v>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2.0</v>
      </c>
      <c r="C38" s="1">
        <v>-1.0</v>
      </c>
      <c r="D38" s="1">
        <v>-27.0</v>
      </c>
      <c r="E38" s="1">
        <v>-9.0</v>
      </c>
      <c r="F38" s="1">
        <v>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0.0</v>
      </c>
      <c r="D39" s="1">
        <v>80.0</v>
      </c>
      <c r="E39" s="1">
        <v>80.0</v>
      </c>
      <c r="F39" s="1">
        <v>80.0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3.0</v>
      </c>
      <c r="D40" s="1">
        <v>3.0</v>
      </c>
      <c r="E40" s="1">
        <v>3.0</v>
      </c>
      <c r="F40" s="1">
        <v>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25.0</v>
      </c>
      <c r="D41" s="1">
        <v>0.0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97</v>
      </c>
      <c r="B2" s="1">
        <v>2.0</v>
      </c>
      <c r="C2" s="1">
        <v>11.0</v>
      </c>
      <c r="D2" s="1">
        <v>74.0</v>
      </c>
      <c r="E2" s="1">
        <v>27.0</v>
      </c>
      <c r="F2" s="1">
        <v>14.0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98</v>
      </c>
      <c r="B3" s="1">
        <v>3.0</v>
      </c>
      <c r="C3" s="1">
        <v>10.0</v>
      </c>
      <c r="D3" s="1">
        <v>20.0</v>
      </c>
      <c r="E3" s="1">
        <v>17.0</v>
      </c>
      <c r="F3" s="1">
        <v>13.0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99</v>
      </c>
      <c r="B4" s="1">
        <v>0.0</v>
      </c>
      <c r="C4" s="1">
        <v>-10.0</v>
      </c>
      <c r="D4" s="1">
        <v>-77.0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</v>
      </c>
      <c r="B5" s="1">
        <v>6.0</v>
      </c>
      <c r="C5" s="1">
        <v>11.0</v>
      </c>
      <c r="D5" s="1">
        <v>94.0</v>
      </c>
      <c r="E5" s="1">
        <v>44.0</v>
      </c>
      <c r="F5" s="1">
        <v>27.0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</v>
      </c>
      <c r="B6" s="1">
        <v>-6.0</v>
      </c>
      <c r="C6" s="1">
        <v>-11.0</v>
      </c>
      <c r="D6" s="1">
        <v>-94.0</v>
      </c>
      <c r="E6" s="1">
        <v>-44.0</v>
      </c>
      <c r="F6" s="1">
        <v>-27.0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</v>
      </c>
      <c r="B7" s="1">
        <v>-30.0</v>
      </c>
      <c r="C7" s="1">
        <v>-5.0</v>
      </c>
      <c r="D7" s="1">
        <v>-1.0</v>
      </c>
      <c r="E7" s="1">
        <v>0.0</v>
      </c>
      <c r="F7" s="1">
        <v>-12.0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</v>
      </c>
      <c r="B8" s="1">
        <v>0.0</v>
      </c>
      <c r="C8" s="1">
        <v>0.0</v>
      </c>
      <c r="D8" s="1">
        <v>0.0</v>
      </c>
      <c r="E8" s="1">
        <v>24.0</v>
      </c>
      <c r="F8" s="1">
        <v>49.0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</v>
      </c>
      <c r="B9" s="1">
        <v>-30.0</v>
      </c>
      <c r="C9" s="1">
        <v>-5.0</v>
      </c>
      <c r="D9" s="1">
        <v>-1.0</v>
      </c>
      <c r="E9" s="1">
        <v>24.0</v>
      </c>
      <c r="F9" s="1">
        <v>37.0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</v>
      </c>
      <c r="B10" s="1">
        <v>-16.0</v>
      </c>
      <c r="C10" s="1">
        <v>-2.0</v>
      </c>
      <c r="D10" s="1">
        <v>1.0</v>
      </c>
      <c r="E10" s="1">
        <v>25.0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106</v>
      </c>
      <c r="B11" s="1">
        <v>-6.0</v>
      </c>
      <c r="C11" s="1">
        <v>-11.0</v>
      </c>
      <c r="D11" s="1">
        <v>-92.0</v>
      </c>
      <c r="E11" s="1">
        <v>-43.0</v>
      </c>
      <c r="F11" s="1">
        <v>-27.0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</v>
      </c>
      <c r="B12" s="1">
        <v>0.0</v>
      </c>
      <c r="C12" s="1">
        <v>-39.0</v>
      </c>
      <c r="D12" s="1">
        <v>-30.0</v>
      </c>
      <c r="E12" s="1">
        <v>4.0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</v>
      </c>
      <c r="B13" s="1">
        <v>-6.0</v>
      </c>
      <c r="C13" s="1">
        <v>-51.0</v>
      </c>
      <c r="D13" s="1">
        <v>-93.0</v>
      </c>
      <c r="E13" s="1">
        <v>-39.0</v>
      </c>
      <c r="F13" s="1">
        <v>-30.0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</v>
      </c>
      <c r="B14" s="1">
        <v>-6.0</v>
      </c>
      <c r="C14" s="1">
        <v>-51.0</v>
      </c>
      <c r="D14" s="1">
        <v>-93.0</v>
      </c>
      <c r="E14" s="1">
        <v>-39.0</v>
      </c>
      <c r="F14" s="1">
        <v>-30.0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</v>
      </c>
      <c r="B15" s="1">
        <v>-6.0</v>
      </c>
      <c r="C15" s="1">
        <v>-51.0</v>
      </c>
      <c r="D15" s="1">
        <v>-93.0</v>
      </c>
      <c r="E15" s="1">
        <v>-39.0</v>
      </c>
      <c r="F15" s="1">
        <v>-30.0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111</v>
      </c>
      <c r="B16" s="1">
        <v>-6.0</v>
      </c>
      <c r="C16" s="1">
        <v>-51.0</v>
      </c>
      <c r="D16" s="1">
        <v>-93.0</v>
      </c>
      <c r="E16" s="1">
        <v>-39.0</v>
      </c>
      <c r="F16" s="1">
        <v>-30.0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</v>
      </c>
      <c r="B17" s="1">
        <v>0.0</v>
      </c>
      <c r="C17" s="1">
        <v>0.0</v>
      </c>
      <c r="D17" s="1">
        <v>256.0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</v>
      </c>
      <c r="B18" s="1">
        <v>-6.0</v>
      </c>
      <c r="C18" s="1">
        <v>-51.0</v>
      </c>
      <c r="D18" s="1">
        <v>-349.0</v>
      </c>
      <c r="E18" s="1">
        <v>-39.0</v>
      </c>
      <c r="F18" s="1">
        <v>-30.0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</v>
      </c>
      <c r="B19" s="1">
        <v>-6.0</v>
      </c>
      <c r="C19" s="1">
        <v>-51.0</v>
      </c>
      <c r="D19" s="1">
        <v>-349.0</v>
      </c>
      <c r="E19" s="1">
        <v>-39.0</v>
      </c>
      <c r="F19" s="1">
        <v>-30.0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</v>
      </c>
      <c r="B21" s="1" t="s">
        <v>117</v>
      </c>
      <c r="C21" s="1" t="s">
        <v>118</v>
      </c>
      <c r="D21" s="1" t="s">
        <v>119</v>
      </c>
      <c r="E21" s="1" t="s">
        <v>120</v>
      </c>
      <c r="F21" s="1" t="s">
        <v>121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 t="s">
        <v>117</v>
      </c>
      <c r="C22" s="1" t="s">
        <v>118</v>
      </c>
      <c r="D22" s="1" t="s">
        <v>119</v>
      </c>
      <c r="E22" s="1" t="s">
        <v>120</v>
      </c>
      <c r="F22" s="1" t="s">
        <v>121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1.0</v>
      </c>
      <c r="C23" s="1">
        <v>1.0</v>
      </c>
      <c r="D23" s="1">
        <v>4.0</v>
      </c>
      <c r="E23" s="1">
        <v>6.0</v>
      </c>
      <c r="F23" s="1">
        <v>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 t="s">
        <v>117</v>
      </c>
      <c r="C24" s="1" t="s">
        <v>118</v>
      </c>
      <c r="D24" s="1" t="s">
        <v>119</v>
      </c>
      <c r="E24" s="1" t="s">
        <v>120</v>
      </c>
      <c r="F24" s="1" t="s">
        <v>121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 t="s">
        <v>117</v>
      </c>
      <c r="C25" s="1" t="s">
        <v>118</v>
      </c>
      <c r="D25" s="1" t="s">
        <v>119</v>
      </c>
      <c r="E25" s="1" t="s">
        <v>120</v>
      </c>
      <c r="F25" s="1" t="s">
        <v>121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1">
        <v>1.0</v>
      </c>
      <c r="C26" s="1">
        <v>1.0</v>
      </c>
      <c r="D26" s="1">
        <v>4.0</v>
      </c>
      <c r="E26" s="1">
        <v>6.0</v>
      </c>
      <c r="F26" s="1">
        <v>7.0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1" t="s">
        <v>128</v>
      </c>
      <c r="C27" s="1" t="s">
        <v>129</v>
      </c>
      <c r="D27" s="1" t="s">
        <v>130</v>
      </c>
      <c r="E27" s="1" t="s">
        <v>131</v>
      </c>
      <c r="F27" s="1" t="s">
        <v>132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 t="s">
        <v>128</v>
      </c>
      <c r="C28" s="1" t="s">
        <v>129</v>
      </c>
      <c r="D28" s="1" t="s">
        <v>130</v>
      </c>
      <c r="E28" s="1" t="s">
        <v>131</v>
      </c>
      <c r="F28" s="1" t="s">
        <v>132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>
        <v>-6.0</v>
      </c>
      <c r="C30" s="1">
        <v>-11.0</v>
      </c>
      <c r="D30" s="1">
        <v>-94.0</v>
      </c>
      <c r="E30" s="1">
        <v>-44.0</v>
      </c>
      <c r="F30" s="1">
        <v>-27.0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>
        <v>-6.0</v>
      </c>
      <c r="C31" s="1">
        <v>-11.0</v>
      </c>
      <c r="D31" s="1">
        <v>-94.0</v>
      </c>
      <c r="E31" s="1">
        <v>-44.0</v>
      </c>
      <c r="F31" s="1">
        <v>-27.0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136</v>
      </c>
      <c r="B32" s="1">
        <v>-6.0</v>
      </c>
      <c r="C32" s="1">
        <v>-11.0</v>
      </c>
      <c r="D32" s="1">
        <v>-94.0</v>
      </c>
      <c r="E32" s="1">
        <v>-44.0</v>
      </c>
      <c r="F32" s="1">
        <v>-27.0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137</v>
      </c>
      <c r="B33" s="1">
        <v>0.0</v>
      </c>
      <c r="C33" s="1">
        <v>0.0</v>
      </c>
      <c r="D33" s="1">
        <v>-94.0</v>
      </c>
      <c r="E33" s="1">
        <v>-44.0</v>
      </c>
      <c r="F33" s="1">
        <v>-27.0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138</v>
      </c>
      <c r="B34" s="1">
        <v>-4.0</v>
      </c>
      <c r="C34" s="1">
        <v>-7.0</v>
      </c>
      <c r="D34" s="1">
        <v>-57.0</v>
      </c>
      <c r="E34" s="1">
        <v>-27.0</v>
      </c>
      <c r="F34" s="1">
        <v>-17.0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139</v>
      </c>
      <c r="B35" s="1">
        <v>0.0</v>
      </c>
      <c r="C35" s="1">
        <v>0.0</v>
      </c>
      <c r="D35" s="1">
        <v>0.0</v>
      </c>
      <c r="E35" s="1">
        <v>0.0</v>
      </c>
      <c r="F35" s="1">
        <v>12.0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141</v>
      </c>
      <c r="B37" s="1">
        <v>2.0</v>
      </c>
      <c r="C37" s="1">
        <v>11.0</v>
      </c>
      <c r="D37" s="1">
        <v>74.0</v>
      </c>
      <c r="E37" s="1">
        <v>27.0</v>
      </c>
      <c r="F37" s="1">
        <v>14.0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142</v>
      </c>
      <c r="B38" s="1">
        <v>3.0</v>
      </c>
      <c r="C38" s="1">
        <v>10.0</v>
      </c>
      <c r="D38" s="1">
        <v>20.0</v>
      </c>
      <c r="E38" s="1">
        <v>17.0</v>
      </c>
      <c r="F38" s="1">
        <v>13.0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143</v>
      </c>
      <c r="B39" s="1">
        <v>0.0</v>
      </c>
      <c r="C39" s="1">
        <v>0.0</v>
      </c>
      <c r="D39" s="1">
        <v>10.0</v>
      </c>
      <c r="E39" s="1">
        <v>10.0</v>
      </c>
      <c r="F39" s="1">
        <v>10.0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144</v>
      </c>
      <c r="B40" s="1">
        <v>0.0</v>
      </c>
      <c r="C40" s="1">
        <v>0.0</v>
      </c>
      <c r="D40" s="1">
        <v>2.0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145</v>
      </c>
      <c r="B41" s="1">
        <v>0.0</v>
      </c>
      <c r="C41" s="1">
        <v>0.0</v>
      </c>
      <c r="D41" s="1">
        <v>7.0</v>
      </c>
      <c r="E41" s="1">
        <v>0.0</v>
      </c>
      <c r="F41" s="1">
        <v>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146</v>
      </c>
      <c r="B42" s="1">
        <v>11.0</v>
      </c>
      <c r="C42" s="1">
        <v>39.0</v>
      </c>
      <c r="D42" s="1">
        <v>1.0</v>
      </c>
      <c r="E42" s="1">
        <v>62.0</v>
      </c>
      <c r="F42" s="1">
        <v>-18.0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147</v>
      </c>
      <c r="B43" s="1">
        <v>32.0</v>
      </c>
      <c r="C43" s="1">
        <v>5.0</v>
      </c>
      <c r="D43" s="1">
        <v>6.0</v>
      </c>
      <c r="E43" s="1">
        <v>3.0</v>
      </c>
      <c r="F43" s="1">
        <v>57.0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148</v>
      </c>
      <c r="B44" s="1">
        <v>50.0</v>
      </c>
      <c r="C44" s="1">
        <v>0.0</v>
      </c>
      <c r="D44" s="1">
        <v>0.0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149</v>
      </c>
      <c r="B45" s="1">
        <v>93.0</v>
      </c>
      <c r="C45" s="1">
        <v>6.0</v>
      </c>
      <c r="D45" s="1">
        <v>7.0</v>
      </c>
      <c r="E45" s="1">
        <v>3.0</v>
      </c>
      <c r="F45" s="1">
        <v>38.0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>
        <v>0.0</v>
      </c>
      <c r="C3" s="1" t="s">
        <v>152</v>
      </c>
      <c r="D3" s="1" t="s">
        <v>153</v>
      </c>
      <c r="E3" s="1" t="s">
        <v>154</v>
      </c>
      <c r="F3" s="1" t="s">
        <v>155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156</v>
      </c>
      <c r="B4" s="1">
        <v>0.0</v>
      </c>
      <c r="C4" s="1" t="s">
        <v>157</v>
      </c>
      <c r="D4" s="1" t="s">
        <v>158</v>
      </c>
      <c r="E4" s="1" t="s">
        <v>159</v>
      </c>
      <c r="F4" s="1" t="s">
        <v>160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161</v>
      </c>
      <c r="B5" s="1">
        <v>0.0</v>
      </c>
      <c r="C5" s="1" t="s">
        <v>162</v>
      </c>
      <c r="D5" s="1" t="s">
        <v>163</v>
      </c>
      <c r="E5" s="1" t="s">
        <v>164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165</v>
      </c>
      <c r="B6" s="1">
        <v>0.0</v>
      </c>
      <c r="C6" s="1" t="s">
        <v>166</v>
      </c>
      <c r="D6" s="1">
        <v>0.0</v>
      </c>
      <c r="E6" s="1" t="s">
        <v>164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168</v>
      </c>
      <c r="B8" s="1" t="s">
        <v>169</v>
      </c>
      <c r="C8" s="1" t="s">
        <v>170</v>
      </c>
      <c r="D8" s="1" t="s">
        <v>171</v>
      </c>
      <c r="E8" s="1" t="s">
        <v>172</v>
      </c>
      <c r="F8" s="1" t="s">
        <v>173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174</v>
      </c>
      <c r="B9" s="1" t="s">
        <v>175</v>
      </c>
      <c r="C9" s="1" t="s">
        <v>170</v>
      </c>
      <c r="D9" s="1" t="s">
        <v>176</v>
      </c>
      <c r="E9" s="1" t="s">
        <v>177</v>
      </c>
      <c r="F9" s="1" t="s">
        <v>178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179</v>
      </c>
      <c r="B10" s="1" t="s">
        <v>180</v>
      </c>
      <c r="C10" s="1" t="s">
        <v>181</v>
      </c>
      <c r="D10" s="1" t="s">
        <v>182</v>
      </c>
      <c r="E10" s="1" t="s">
        <v>183</v>
      </c>
      <c r="F10" s="1" t="s">
        <v>184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186</v>
      </c>
      <c r="B12" s="1" t="s">
        <v>187</v>
      </c>
      <c r="C12" s="1" t="s">
        <v>188</v>
      </c>
      <c r="D12" s="1" t="s">
        <v>189</v>
      </c>
      <c r="E12" s="1" t="s">
        <v>190</v>
      </c>
      <c r="F12" s="1" t="s">
        <v>191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192</v>
      </c>
      <c r="B13" s="1" t="s">
        <v>193</v>
      </c>
      <c r="C13" s="1" t="s">
        <v>194</v>
      </c>
      <c r="D13" s="1" t="s">
        <v>195</v>
      </c>
      <c r="E13" s="1" t="s">
        <v>196</v>
      </c>
      <c r="F13" s="1" t="s">
        <v>197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198</v>
      </c>
      <c r="B14" s="1" t="s">
        <v>199</v>
      </c>
      <c r="C14" s="1" t="s">
        <v>200</v>
      </c>
      <c r="D14" s="1">
        <v>0.0</v>
      </c>
      <c r="E14" s="1" t="s">
        <v>201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202</v>
      </c>
      <c r="B15" s="1" t="s">
        <v>203</v>
      </c>
      <c r="C15" s="1" t="s">
        <v>204</v>
      </c>
      <c r="D15" s="1">
        <v>0.0</v>
      </c>
      <c r="E15" s="1" t="s">
        <v>205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206</v>
      </c>
      <c r="B16" s="1" t="s">
        <v>207</v>
      </c>
      <c r="C16" s="1">
        <v>0.0</v>
      </c>
      <c r="D16" s="1" t="s">
        <v>208</v>
      </c>
      <c r="E16" s="1" t="s">
        <v>209</v>
      </c>
      <c r="F16" s="1" t="s">
        <v>210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211</v>
      </c>
      <c r="B17" s="1" t="s">
        <v>212</v>
      </c>
      <c r="C17" s="1" t="s">
        <v>213</v>
      </c>
      <c r="D17" s="1">
        <v>0.0</v>
      </c>
      <c r="E17" s="1">
        <v>0.0</v>
      </c>
      <c r="F17" s="1" t="s">
        <v>214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215</v>
      </c>
      <c r="B18" s="1" t="s">
        <v>216</v>
      </c>
      <c r="C18" s="1" t="s">
        <v>217</v>
      </c>
      <c r="D18" s="1">
        <v>0.0</v>
      </c>
      <c r="E18" s="1">
        <v>0.0</v>
      </c>
      <c r="F18" s="1" t="s">
        <v>218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219</v>
      </c>
      <c r="B19" s="1" t="s">
        <v>220</v>
      </c>
      <c r="C19" s="1" t="s">
        <v>213</v>
      </c>
      <c r="D19" s="1">
        <v>0.0</v>
      </c>
      <c r="E19" s="1">
        <v>0.0</v>
      </c>
      <c r="F19" s="1" t="s">
        <v>221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222</v>
      </c>
      <c r="B20" s="1" t="s">
        <v>223</v>
      </c>
      <c r="C20" s="1" t="s">
        <v>224</v>
      </c>
      <c r="D20" s="1" t="s">
        <v>225</v>
      </c>
      <c r="E20" s="1" t="s">
        <v>226</v>
      </c>
      <c r="F20" s="1" t="s">
        <v>227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228</v>
      </c>
      <c r="B21" s="1" t="s">
        <v>229</v>
      </c>
      <c r="C21" s="1" t="s">
        <v>230</v>
      </c>
      <c r="D21" s="1" t="s">
        <v>231</v>
      </c>
      <c r="E21" s="1" t="s">
        <v>232</v>
      </c>
      <c r="F21" s="1" t="s">
        <v>233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234</v>
      </c>
      <c r="B22" s="1" t="s">
        <v>223</v>
      </c>
      <c r="C22" s="1" t="s">
        <v>224</v>
      </c>
      <c r="D22" s="1" t="s">
        <v>225</v>
      </c>
      <c r="E22" s="1" t="s">
        <v>226</v>
      </c>
      <c r="F22" s="1" t="s">
        <v>227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235</v>
      </c>
      <c r="B23" s="1" t="s">
        <v>229</v>
      </c>
      <c r="C23" s="1" t="s">
        <v>230</v>
      </c>
      <c r="D23" s="1" t="s">
        <v>231</v>
      </c>
      <c r="E23" s="1" t="s">
        <v>232</v>
      </c>
      <c r="F23" s="1" t="s">
        <v>233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237</v>
      </c>
      <c r="B25" s="1">
        <v>0.0</v>
      </c>
      <c r="C25" s="1">
        <v>90.0</v>
      </c>
      <c r="D25" s="1" t="s">
        <v>238</v>
      </c>
      <c r="E25" s="1" t="s">
        <v>239</v>
      </c>
      <c r="F25" s="1" t="s">
        <v>240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241</v>
      </c>
      <c r="B26" s="1">
        <v>0.0</v>
      </c>
      <c r="C26" s="1">
        <v>90.0</v>
      </c>
      <c r="D26" s="1" t="s">
        <v>242</v>
      </c>
      <c r="E26" s="1" t="s">
        <v>239</v>
      </c>
      <c r="F26" s="1" t="s">
        <v>240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243</v>
      </c>
      <c r="B27" s="1">
        <v>0.0</v>
      </c>
      <c r="C27" s="1">
        <v>90.0</v>
      </c>
      <c r="D27" s="1" t="s">
        <v>242</v>
      </c>
      <c r="E27" s="1" t="s">
        <v>239</v>
      </c>
      <c r="F27" s="1" t="s">
        <v>240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244</v>
      </c>
      <c r="B28" s="1">
        <v>0.0</v>
      </c>
      <c r="C28" s="1" t="s">
        <v>245</v>
      </c>
      <c r="D28" s="1" t="s">
        <v>246</v>
      </c>
      <c r="E28" s="1" t="s">
        <v>247</v>
      </c>
      <c r="F28" s="1" t="s">
        <v>248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249</v>
      </c>
      <c r="B29" s="1">
        <v>0.0</v>
      </c>
      <c r="C29" s="1" t="s">
        <v>245</v>
      </c>
      <c r="D29" s="1" t="s">
        <v>246</v>
      </c>
      <c r="E29" s="1" t="s">
        <v>247</v>
      </c>
      <c r="F29" s="1" t="s">
        <v>248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250</v>
      </c>
      <c r="B30" s="1">
        <v>0.0</v>
      </c>
      <c r="C30" s="1" t="s">
        <v>251</v>
      </c>
      <c r="D30" s="1">
        <v>674.0</v>
      </c>
      <c r="E30" s="1" t="s">
        <v>252</v>
      </c>
      <c r="F30" s="1" t="s">
        <v>253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254</v>
      </c>
      <c r="B31" s="1">
        <v>0.0</v>
      </c>
      <c r="C31" s="1" t="s">
        <v>255</v>
      </c>
      <c r="D31" s="1" t="s">
        <v>256</v>
      </c>
      <c r="E31" s="1" t="s">
        <v>257</v>
      </c>
      <c r="F31" s="1" t="s">
        <v>258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259</v>
      </c>
      <c r="B32" s="1">
        <v>0.0</v>
      </c>
      <c r="C32" s="1" t="s">
        <v>260</v>
      </c>
      <c r="D32" s="1">
        <v>0.0</v>
      </c>
      <c r="E32" s="1" t="s">
        <v>261</v>
      </c>
      <c r="F32" s="1" t="s">
        <v>262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263</v>
      </c>
      <c r="B33" s="1">
        <v>0.0</v>
      </c>
      <c r="C33" s="1" t="s">
        <v>264</v>
      </c>
      <c r="D33" s="1" t="s">
        <v>265</v>
      </c>
      <c r="E33" s="1" t="s">
        <v>266</v>
      </c>
      <c r="F33" s="1" t="s">
        <v>267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268</v>
      </c>
      <c r="B34" s="1">
        <v>0.0</v>
      </c>
      <c r="C34" s="1" t="s">
        <v>264</v>
      </c>
      <c r="D34" s="1" t="s">
        <v>265</v>
      </c>
      <c r="E34" s="1" t="s">
        <v>266</v>
      </c>
      <c r="F34" s="1" t="s">
        <v>267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269</v>
      </c>
      <c r="B35" s="1">
        <v>0.0</v>
      </c>
      <c r="C35" s="1" t="s">
        <v>270</v>
      </c>
      <c r="D35" s="1">
        <v>0.0</v>
      </c>
      <c r="E35" s="1" t="s">
        <v>271</v>
      </c>
      <c r="F35" s="1" t="s">
        <v>272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273</v>
      </c>
      <c r="B36" s="1">
        <v>0.0</v>
      </c>
      <c r="C36" s="1" t="s">
        <v>274</v>
      </c>
      <c r="D36" s="1">
        <v>250.0</v>
      </c>
      <c r="E36" s="1" t="s">
        <v>275</v>
      </c>
      <c r="F36" s="1">
        <v>-70.0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276</v>
      </c>
      <c r="B37" s="1">
        <v>0.0</v>
      </c>
      <c r="C37" s="1">
        <v>0.0</v>
      </c>
      <c r="D37" s="1" t="s">
        <v>277</v>
      </c>
      <c r="E37" s="1" t="s">
        <v>278</v>
      </c>
      <c r="F37" s="1" t="s">
        <v>279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280</v>
      </c>
      <c r="B38" s="1">
        <v>0.0</v>
      </c>
      <c r="C38" s="1">
        <v>0.0</v>
      </c>
      <c r="D38" s="1" t="s">
        <v>281</v>
      </c>
      <c r="E38" s="1" t="s">
        <v>278</v>
      </c>
      <c r="F38" s="1" t="s">
        <v>282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284</v>
      </c>
      <c r="B40" s="1">
        <v>0.0</v>
      </c>
      <c r="C40" s="1">
        <v>0.0</v>
      </c>
      <c r="D40" s="1" t="s">
        <v>285</v>
      </c>
      <c r="E40" s="1" t="s">
        <v>286</v>
      </c>
      <c r="F40" s="1" t="s">
        <v>287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288</v>
      </c>
      <c r="B41" s="1">
        <v>0.0</v>
      </c>
      <c r="C41" s="1">
        <v>0.0</v>
      </c>
      <c r="D41" s="1" t="s">
        <v>289</v>
      </c>
      <c r="E41" s="1" t="s">
        <v>290</v>
      </c>
      <c r="F41" s="1" t="s">
        <v>287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291</v>
      </c>
      <c r="B42" s="1">
        <v>0.0</v>
      </c>
      <c r="C42" s="1">
        <v>0.0</v>
      </c>
      <c r="D42" s="1" t="s">
        <v>289</v>
      </c>
      <c r="E42" s="1" t="s">
        <v>290</v>
      </c>
      <c r="F42" s="1" t="s">
        <v>287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292</v>
      </c>
      <c r="B43" s="1">
        <v>0.0</v>
      </c>
      <c r="C43" s="1">
        <v>0.0</v>
      </c>
      <c r="D43" s="1" t="s">
        <v>293</v>
      </c>
      <c r="E43" s="1" t="s">
        <v>294</v>
      </c>
      <c r="F43" s="1" t="s">
        <v>295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296</v>
      </c>
      <c r="B44" s="1">
        <v>0.0</v>
      </c>
      <c r="C44" s="1">
        <v>0.0</v>
      </c>
      <c r="D44" s="1" t="s">
        <v>293</v>
      </c>
      <c r="E44" s="1" t="s">
        <v>294</v>
      </c>
      <c r="F44" s="1" t="s">
        <v>295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297</v>
      </c>
      <c r="B45" s="1">
        <v>0.0</v>
      </c>
      <c r="C45" s="1">
        <v>0.0</v>
      </c>
      <c r="D45" s="1" t="s">
        <v>298</v>
      </c>
      <c r="E45" s="1" t="s">
        <v>299</v>
      </c>
      <c r="F45" s="1" t="s">
        <v>300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301</v>
      </c>
      <c r="B46" s="1">
        <v>0.0</v>
      </c>
      <c r="C46" s="1">
        <v>0.0</v>
      </c>
      <c r="D46" s="1" t="s">
        <v>302</v>
      </c>
      <c r="E46" s="1" t="s">
        <v>303</v>
      </c>
      <c r="F46" s="1" t="s">
        <v>304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305</v>
      </c>
      <c r="B47" s="1">
        <v>0.0</v>
      </c>
      <c r="C47" s="1">
        <v>0.0</v>
      </c>
      <c r="D47" s="1" t="s">
        <v>306</v>
      </c>
      <c r="E47" s="1" t="s">
        <v>307</v>
      </c>
      <c r="F47" s="1" t="s">
        <v>308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309</v>
      </c>
      <c r="B48" s="1">
        <v>0.0</v>
      </c>
      <c r="C48" s="1">
        <v>0.0</v>
      </c>
      <c r="D48" s="1" t="s">
        <v>310</v>
      </c>
      <c r="E48" s="1" t="s">
        <v>311</v>
      </c>
      <c r="F48" s="1" t="s">
        <v>312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313</v>
      </c>
      <c r="B49" s="1">
        <v>0.0</v>
      </c>
      <c r="C49" s="1">
        <v>0.0</v>
      </c>
      <c r="D49" s="1" t="s">
        <v>310</v>
      </c>
      <c r="E49" s="1" t="s">
        <v>311</v>
      </c>
      <c r="F49" s="1" t="s">
        <v>312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314</v>
      </c>
      <c r="B50" s="1">
        <v>0.0</v>
      </c>
      <c r="C50" s="1">
        <v>0.0</v>
      </c>
      <c r="D50" s="1" t="s">
        <v>315</v>
      </c>
      <c r="E50" s="1" t="s">
        <v>316</v>
      </c>
      <c r="F50" s="1" t="s">
        <v>317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318</v>
      </c>
      <c r="B51" s="1">
        <v>0.0</v>
      </c>
      <c r="C51" s="1">
        <v>0.0</v>
      </c>
      <c r="D51" s="1" t="s">
        <v>319</v>
      </c>
      <c r="E51" s="1" t="s">
        <v>320</v>
      </c>
      <c r="F51" s="1" t="s">
        <v>321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322</v>
      </c>
      <c r="B52" s="1">
        <v>0.0</v>
      </c>
      <c r="C52" s="1">
        <v>0.0</v>
      </c>
      <c r="D52" s="1">
        <v>0.0</v>
      </c>
      <c r="E52" s="1" t="s">
        <v>323</v>
      </c>
      <c r="F52" s="1" t="s">
        <v>324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325</v>
      </c>
      <c r="B53" s="1">
        <v>0.0</v>
      </c>
      <c r="C53" s="1">
        <v>0.0</v>
      </c>
      <c r="D53" s="1">
        <v>0.0</v>
      </c>
      <c r="E53" s="1" t="s">
        <v>326</v>
      </c>
      <c r="F53" s="1" t="s">
        <v>327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328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329</v>
      </c>
      <c r="B55" s="1">
        <v>0.0</v>
      </c>
      <c r="C55" s="1">
        <v>0.0</v>
      </c>
      <c r="D55" s="1">
        <v>0.0</v>
      </c>
      <c r="E55" s="1" t="s">
        <v>330</v>
      </c>
      <c r="F55" s="1" t="s">
        <v>331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332</v>
      </c>
      <c r="B56" s="1">
        <v>0.0</v>
      </c>
      <c r="C56" s="1">
        <v>0.0</v>
      </c>
      <c r="D56" s="1">
        <v>0.0</v>
      </c>
      <c r="E56" s="1" t="s">
        <v>330</v>
      </c>
      <c r="F56" s="1" t="s">
        <v>331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333</v>
      </c>
      <c r="B57" s="1">
        <v>0.0</v>
      </c>
      <c r="C57" s="1">
        <v>0.0</v>
      </c>
      <c r="D57" s="1">
        <v>0.0</v>
      </c>
      <c r="E57" s="1" t="s">
        <v>330</v>
      </c>
      <c r="F57" s="1" t="s">
        <v>331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334</v>
      </c>
      <c r="B58" s="1">
        <v>0.0</v>
      </c>
      <c r="C58" s="1">
        <v>0.0</v>
      </c>
      <c r="D58" s="1">
        <v>0.0</v>
      </c>
      <c r="E58" s="1" t="s">
        <v>335</v>
      </c>
      <c r="F58" s="1" t="s">
        <v>336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337</v>
      </c>
      <c r="B59" s="1">
        <v>0.0</v>
      </c>
      <c r="C59" s="1">
        <v>0.0</v>
      </c>
      <c r="D59" s="1">
        <v>0.0</v>
      </c>
      <c r="E59" s="1" t="s">
        <v>335</v>
      </c>
      <c r="F59" s="1" t="s">
        <v>336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338</v>
      </c>
      <c r="B60" s="1">
        <v>0.0</v>
      </c>
      <c r="C60" s="1">
        <v>0.0</v>
      </c>
      <c r="D60" s="1">
        <v>0.0</v>
      </c>
      <c r="E60" s="1" t="s">
        <v>339</v>
      </c>
      <c r="F60" s="1" t="s">
        <v>340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341</v>
      </c>
      <c r="B61" s="1">
        <v>0.0</v>
      </c>
      <c r="C61" s="1">
        <v>0.0</v>
      </c>
      <c r="D61" s="1">
        <v>0.0</v>
      </c>
      <c r="E61" s="1" t="s">
        <v>342</v>
      </c>
      <c r="F61" s="1" t="s">
        <v>343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344</v>
      </c>
      <c r="B62" s="1">
        <v>0.0</v>
      </c>
      <c r="C62" s="1">
        <v>0.0</v>
      </c>
      <c r="D62" s="1">
        <v>0.0</v>
      </c>
      <c r="E62" s="1" t="s">
        <v>345</v>
      </c>
      <c r="F62" s="1" t="s">
        <v>346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347</v>
      </c>
      <c r="B63" s="1">
        <v>0.0</v>
      </c>
      <c r="C63" s="1">
        <v>0.0</v>
      </c>
      <c r="D63" s="1">
        <v>0.0</v>
      </c>
      <c r="E63" s="1" t="s">
        <v>348</v>
      </c>
      <c r="F63" s="1" t="s">
        <v>349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350</v>
      </c>
      <c r="B64" s="1">
        <v>0.0</v>
      </c>
      <c r="C64" s="1">
        <v>0.0</v>
      </c>
      <c r="D64" s="1">
        <v>0.0</v>
      </c>
      <c r="E64" s="1" t="s">
        <v>348</v>
      </c>
      <c r="F64" s="1" t="s">
        <v>349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351</v>
      </c>
      <c r="B65" s="1">
        <v>0.0</v>
      </c>
      <c r="C65" s="1">
        <v>0.0</v>
      </c>
      <c r="D65" s="1">
        <v>0.0</v>
      </c>
      <c r="E65" s="1" t="s">
        <v>352</v>
      </c>
      <c r="F65" s="1" t="s">
        <v>353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354</v>
      </c>
      <c r="B66" s="1">
        <v>0.0</v>
      </c>
      <c r="C66" s="1">
        <v>0.0</v>
      </c>
      <c r="D66" s="1">
        <v>0.0</v>
      </c>
      <c r="E66" s="1" t="s">
        <v>355</v>
      </c>
      <c r="F66" s="1" t="s">
        <v>356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357</v>
      </c>
      <c r="B67" s="1">
        <v>0.0</v>
      </c>
      <c r="C67" s="1">
        <v>0.0</v>
      </c>
      <c r="D67" s="1">
        <v>0.0</v>
      </c>
      <c r="E67" s="1">
        <v>0.0</v>
      </c>
      <c r="F67" s="1" t="s">
        <v>358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359</v>
      </c>
      <c r="B68" s="1">
        <v>0.0</v>
      </c>
      <c r="C68" s="1">
        <v>0.0</v>
      </c>
      <c r="D68" s="1">
        <v>0.0</v>
      </c>
      <c r="E68" s="1">
        <v>0.0</v>
      </c>
      <c r="F68" s="1" t="s">
        <v>360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361</v>
      </c>
      <c r="C1" s="1" t="s">
        <v>362</v>
      </c>
      <c r="D1" s="1" t="s">
        <v>363</v>
      </c>
      <c r="E1" s="1" t="s">
        <v>364</v>
      </c>
      <c r="F1" s="1" t="s">
        <v>365</v>
      </c>
      <c r="G1" s="1" t="s">
        <v>366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367</v>
      </c>
      <c r="B2" s="1" t="s">
        <v>368</v>
      </c>
      <c r="C2" s="1" t="s">
        <v>369</v>
      </c>
      <c r="D2" s="1" t="s">
        <v>370</v>
      </c>
      <c r="E2" s="1" t="s">
        <v>371</v>
      </c>
      <c r="F2" s="1" t="s">
        <v>371</v>
      </c>
      <c r="G2" s="1" t="s">
        <v>372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373</v>
      </c>
      <c r="B3" s="1" t="s">
        <v>372</v>
      </c>
      <c r="C3" s="1" t="s">
        <v>374</v>
      </c>
      <c r="D3" s="1" t="s">
        <v>375</v>
      </c>
      <c r="E3" s="1" t="s">
        <v>376</v>
      </c>
      <c r="F3" s="1" t="s">
        <v>377</v>
      </c>
      <c r="G3" s="1" t="s">
        <v>372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378</v>
      </c>
      <c r="B4" s="1" t="s">
        <v>368</v>
      </c>
      <c r="C4" s="1" t="s">
        <v>369</v>
      </c>
      <c r="D4" s="1" t="s">
        <v>370</v>
      </c>
      <c r="E4" s="1" t="s">
        <v>371</v>
      </c>
      <c r="F4" s="1" t="s">
        <v>371</v>
      </c>
      <c r="G4" s="1" t="s">
        <v>371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373</v>
      </c>
      <c r="B5" s="1" t="s">
        <v>372</v>
      </c>
      <c r="C5" s="1" t="s">
        <v>374</v>
      </c>
      <c r="D5" s="1" t="s">
        <v>375</v>
      </c>
      <c r="E5" s="1" t="s">
        <v>376</v>
      </c>
      <c r="F5" s="1" t="s">
        <v>377</v>
      </c>
      <c r="G5" s="1" t="s">
        <v>377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379</v>
      </c>
      <c r="B6" s="1" t="s">
        <v>380</v>
      </c>
      <c r="C6" s="1" t="s">
        <v>372</v>
      </c>
      <c r="D6" s="1" t="s">
        <v>372</v>
      </c>
      <c r="E6" s="1" t="s">
        <v>381</v>
      </c>
      <c r="F6" s="1" t="s">
        <v>382</v>
      </c>
      <c r="G6" s="1" t="s">
        <v>383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384</v>
      </c>
      <c r="B7" s="1" t="s">
        <v>372</v>
      </c>
      <c r="C7" s="1" t="s">
        <v>385</v>
      </c>
      <c r="D7" s="1" t="s">
        <v>386</v>
      </c>
      <c r="E7" s="1" t="s">
        <v>387</v>
      </c>
      <c r="F7" s="1" t="s">
        <v>388</v>
      </c>
      <c r="G7" s="1" t="s">
        <v>372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389</v>
      </c>
      <c r="B8" s="1" t="s">
        <v>372</v>
      </c>
      <c r="C8" s="1" t="s">
        <v>372</v>
      </c>
      <c r="D8" s="1" t="s">
        <v>372</v>
      </c>
      <c r="E8" s="1" t="s">
        <v>372</v>
      </c>
      <c r="F8" s="1" t="s">
        <v>390</v>
      </c>
      <c r="G8" s="1" t="s">
        <v>391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392</v>
      </c>
      <c r="B9" s="1" t="s">
        <v>372</v>
      </c>
      <c r="C9" s="1" t="s">
        <v>372</v>
      </c>
      <c r="D9" s="1" t="s">
        <v>372</v>
      </c>
      <c r="E9" s="1" t="s">
        <v>372</v>
      </c>
      <c r="F9" s="1" t="s">
        <v>393</v>
      </c>
      <c r="G9" s="1" t="s">
        <v>394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395</v>
      </c>
      <c r="B10" s="1" t="s">
        <v>372</v>
      </c>
      <c r="C10" s="1" t="s">
        <v>372</v>
      </c>
      <c r="D10" s="1" t="s">
        <v>372</v>
      </c>
      <c r="E10" s="1" t="s">
        <v>372</v>
      </c>
      <c r="F10" s="1" t="s">
        <v>393</v>
      </c>
      <c r="G10" s="1" t="s">
        <v>394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396</v>
      </c>
      <c r="B11" s="1" t="s">
        <v>372</v>
      </c>
      <c r="C11" s="1" t="s">
        <v>372</v>
      </c>
      <c r="D11" s="1" t="s">
        <v>372</v>
      </c>
      <c r="E11" s="1" t="s">
        <v>372</v>
      </c>
      <c r="F11" s="1" t="s">
        <v>372</v>
      </c>
      <c r="G11" s="1" t="s">
        <v>372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397</v>
      </c>
      <c r="B12" s="1" t="s">
        <v>372</v>
      </c>
      <c r="C12" s="1" t="s">
        <v>390</v>
      </c>
      <c r="D12" s="1" t="s">
        <v>390</v>
      </c>
      <c r="E12" s="1" t="s">
        <v>398</v>
      </c>
      <c r="F12" s="1" t="s">
        <v>399</v>
      </c>
      <c r="G12" s="1" t="s">
        <v>400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401</v>
      </c>
      <c r="B13" s="1" t="s">
        <v>372</v>
      </c>
      <c r="C13" s="1" t="s">
        <v>372</v>
      </c>
      <c r="D13" s="1" t="s">
        <v>372</v>
      </c>
      <c r="E13" s="1" t="s">
        <v>372</v>
      </c>
      <c r="F13" s="1" t="s">
        <v>372</v>
      </c>
      <c r="G13" s="1" t="s">
        <v>372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402</v>
      </c>
      <c r="B14" s="1" t="s">
        <v>372</v>
      </c>
      <c r="C14" s="1" t="s">
        <v>372</v>
      </c>
      <c r="D14" s="1" t="s">
        <v>372</v>
      </c>
      <c r="E14" s="1" t="s">
        <v>372</v>
      </c>
      <c r="F14" s="1" t="s">
        <v>372</v>
      </c>
      <c r="G14" s="1" t="s">
        <v>372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403</v>
      </c>
      <c r="B15" s="1" t="s">
        <v>372</v>
      </c>
      <c r="C15" s="1" t="s">
        <v>372</v>
      </c>
      <c r="D15" s="1" t="s">
        <v>372</v>
      </c>
      <c r="E15" s="1" t="s">
        <v>372</v>
      </c>
      <c r="F15" s="1" t="s">
        <v>372</v>
      </c>
      <c r="G15" s="1" t="s">
        <v>372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404</v>
      </c>
      <c r="B16" s="1" t="s">
        <v>372</v>
      </c>
      <c r="C16" s="1" t="s">
        <v>372</v>
      </c>
      <c r="D16" s="1" t="s">
        <v>372</v>
      </c>
      <c r="E16" s="1" t="s">
        <v>372</v>
      </c>
      <c r="F16" s="1" t="s">
        <v>372</v>
      </c>
      <c r="G16" s="1" t="s">
        <v>372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405</v>
      </c>
      <c r="B17" s="1" t="s">
        <v>406</v>
      </c>
      <c r="C17" s="1" t="s">
        <v>372</v>
      </c>
      <c r="D17" s="1" t="s">
        <v>372</v>
      </c>
      <c r="E17" s="1" t="s">
        <v>407</v>
      </c>
      <c r="F17" s="1" t="s">
        <v>408</v>
      </c>
      <c r="G17" s="1" t="s">
        <v>409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410</v>
      </c>
      <c r="B18" s="1" t="s">
        <v>372</v>
      </c>
      <c r="C18" s="1" t="s">
        <v>372</v>
      </c>
      <c r="D18" s="1" t="s">
        <v>372</v>
      </c>
      <c r="E18" s="1" t="s">
        <v>372</v>
      </c>
      <c r="F18" s="1" t="s">
        <v>372</v>
      </c>
      <c r="G18" s="1" t="s">
        <v>372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411</v>
      </c>
      <c r="B19" s="1" t="s">
        <v>372</v>
      </c>
      <c r="C19" s="1" t="s">
        <v>372</v>
      </c>
      <c r="D19" s="1" t="s">
        <v>372</v>
      </c>
      <c r="E19" s="1" t="s">
        <v>372</v>
      </c>
      <c r="F19" s="1" t="s">
        <v>412</v>
      </c>
      <c r="G19" s="1" t="s">
        <v>413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 t="s">
        <v>372</v>
      </c>
      <c r="C20" s="1" t="s">
        <v>372</v>
      </c>
      <c r="D20" s="1" t="s">
        <v>372</v>
      </c>
      <c r="E20" s="1" t="s">
        <v>372</v>
      </c>
      <c r="F20" s="1" t="s">
        <v>372</v>
      </c>
      <c r="G20" s="1" t="s">
        <v>372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414</v>
      </c>
      <c r="B21" s="1" t="s">
        <v>372</v>
      </c>
      <c r="C21" s="1" t="s">
        <v>415</v>
      </c>
      <c r="D21" s="1" t="s">
        <v>416</v>
      </c>
      <c r="E21" s="1" t="s">
        <v>417</v>
      </c>
      <c r="F21" s="1" t="s">
        <v>418</v>
      </c>
      <c r="G21" s="1" t="s">
        <v>419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420</v>
      </c>
      <c r="B22" s="1" t="s">
        <v>421</v>
      </c>
      <c r="C22" s="1" t="s">
        <v>372</v>
      </c>
      <c r="D22" s="1" t="s">
        <v>372</v>
      </c>
      <c r="E22" s="1" t="s">
        <v>422</v>
      </c>
      <c r="F22" s="1" t="s">
        <v>423</v>
      </c>
      <c r="G22" s="1" t="s">
        <v>424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 t="s">
        <v>372</v>
      </c>
      <c r="C23" s="1" t="s">
        <v>372</v>
      </c>
      <c r="D23" s="1" t="s">
        <v>372</v>
      </c>
      <c r="E23" s="1" t="s">
        <v>372</v>
      </c>
      <c r="F23" s="1" t="s">
        <v>372</v>
      </c>
      <c r="G23" s="1" t="s">
        <v>372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425</v>
      </c>
      <c r="B24" s="1" t="s">
        <v>426</v>
      </c>
      <c r="C24" s="1" t="s">
        <v>427</v>
      </c>
      <c r="D24" s="1" t="s">
        <v>428</v>
      </c>
      <c r="E24" s="1" t="s">
        <v>429</v>
      </c>
      <c r="F24" s="1" t="s">
        <v>429</v>
      </c>
      <c r="G24" s="1" t="s">
        <v>429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430</v>
      </c>
      <c r="B25" s="1" t="s">
        <v>431</v>
      </c>
      <c r="C25" s="1" t="s">
        <v>432</v>
      </c>
      <c r="D25" s="1" t="s">
        <v>433</v>
      </c>
      <c r="E25" s="1" t="s">
        <v>434</v>
      </c>
      <c r="F25" s="1" t="s">
        <v>434</v>
      </c>
      <c r="G25" s="1" t="s">
        <v>372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435</v>
      </c>
      <c r="B26" s="1" t="s">
        <v>436</v>
      </c>
      <c r="C26" s="1" t="s">
        <v>437</v>
      </c>
      <c r="D26" s="1" t="s">
        <v>438</v>
      </c>
      <c r="E26" s="1" t="s">
        <v>372</v>
      </c>
      <c r="F26" s="1" t="s">
        <v>372</v>
      </c>
      <c r="G26" s="1" t="s">
        <v>372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439</v>
      </c>
      <c r="B2" s="1" t="s">
        <v>440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441</v>
      </c>
      <c r="B3" s="1" t="s">
        <v>442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443</v>
      </c>
      <c r="B4" s="1" t="s">
        <v>444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445</v>
      </c>
      <c r="B5" s="1" t="s">
        <v>446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447</v>
      </c>
      <c r="B6" s="1" t="s">
        <v>448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449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450</v>
      </c>
      <c r="B8" s="1" t="s">
        <v>451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452</v>
      </c>
      <c r="B9" s="4" t="s">
        <v>453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454</v>
      </c>
      <c r="B10" s="1" t="s">
        <v>455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456</v>
      </c>
      <c r="B11" s="1" t="s">
        <v>457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458</v>
      </c>
      <c r="B12" s="1" t="s">
        <v>455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459</v>
      </c>
      <c r="B13" s="1" t="s">
        <v>460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461</v>
      </c>
      <c r="B14" s="1" t="s">
        <v>462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463</v>
      </c>
      <c r="B15" s="1" t="s">
        <v>460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464</v>
      </c>
      <c r="B16" s="1" t="s">
        <v>465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466</v>
      </c>
      <c r="B17" s="1" t="s">
        <v>467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468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469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470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471</v>
      </c>
      <c r="B21" s="1">
        <v>4.85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472</v>
      </c>
      <c r="B22" s="1">
        <v>4.96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473</v>
      </c>
      <c r="B23" s="1">
        <v>4.7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474</v>
      </c>
      <c r="B24" s="1">
        <v>6.01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475</v>
      </c>
      <c r="B25" s="1">
        <v>4.85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476</v>
      </c>
      <c r="B26" s="1">
        <v>4.96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477</v>
      </c>
      <c r="B27" s="1">
        <v>4.7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478</v>
      </c>
      <c r="B28" s="1">
        <v>6.01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479</v>
      </c>
      <c r="B29" s="1">
        <v>1.271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480</v>
      </c>
      <c r="B30" s="1">
        <v>-163.66667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481</v>
      </c>
      <c r="B31" s="1">
        <v>3202226.0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482</v>
      </c>
      <c r="B32" s="1">
        <v>3202226.0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483</v>
      </c>
      <c r="B33" s="1">
        <v>955222.0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484</v>
      </c>
      <c r="B34" s="1">
        <v>4583970.0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485</v>
      </c>
      <c r="B35" s="1">
        <v>4583970.0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486</v>
      </c>
      <c r="B36" s="1">
        <v>4.86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487</v>
      </c>
      <c r="B37" s="1">
        <v>4.96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488</v>
      </c>
      <c r="B38" s="1">
        <v>400.0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489</v>
      </c>
      <c r="B39" s="1">
        <v>300.0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490</v>
      </c>
      <c r="B40" s="1">
        <v>5.9382028E7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491</v>
      </c>
      <c r="B41" s="1">
        <v>1.1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492</v>
      </c>
      <c r="B42" s="1">
        <v>7.33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493</v>
      </c>
      <c r="B43" s="1">
        <v>1.6276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494</v>
      </c>
      <c r="B44" s="1">
        <v>2.383195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495</v>
      </c>
      <c r="B45" s="1" t="s">
        <v>496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497</v>
      </c>
      <c r="B46" s="1">
        <v>1.8638352E7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498</v>
      </c>
      <c r="B47" s="1">
        <v>7939651.0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499</v>
      </c>
      <c r="B48" s="1">
        <v>1.20941E7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500</v>
      </c>
      <c r="B49" s="1">
        <v>682658.0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501</v>
      </c>
      <c r="B50" s="1">
        <v>532088.0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502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503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504</v>
      </c>
      <c r="B53" s="1">
        <v>0.0635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505</v>
      </c>
      <c r="B54" s="1">
        <v>0.23562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506</v>
      </c>
      <c r="B55" s="1">
        <v>0.060500003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507</v>
      </c>
      <c r="B56" s="1">
        <v>4.8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508</v>
      </c>
      <c r="B57" s="1">
        <v>0.0769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509</v>
      </c>
      <c r="B58" s="1">
        <v>1.20941E7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510</v>
      </c>
      <c r="B59" s="1">
        <v>-1.419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511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512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513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514</v>
      </c>
      <c r="B63" s="1">
        <v>-2.4828E7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515</v>
      </c>
      <c r="B64" s="1">
        <v>-2.11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516</v>
      </c>
      <c r="B65" s="1">
        <v>-1.27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517</v>
      </c>
      <c r="B66" s="1" t="s">
        <v>518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519</v>
      </c>
      <c r="B67" s="1">
        <v>1.712016E9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520</v>
      </c>
      <c r="B68" s="1">
        <v>-0.801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521</v>
      </c>
      <c r="B69" s="1">
        <v>0.13849771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522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523</v>
      </c>
      <c r="B71" s="1" t="s">
        <v>524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525</v>
      </c>
      <c r="B72" s="1" t="s">
        <v>526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527</v>
      </c>
      <c r="B73" s="1" t="s">
        <v>528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529</v>
      </c>
      <c r="B74" s="1" t="s">
        <v>528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530</v>
      </c>
      <c r="B75" s="1" t="s">
        <v>531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532</v>
      </c>
      <c r="B76" s="1" t="s">
        <v>533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534</v>
      </c>
      <c r="B77" s="1">
        <v>1.5123978E9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535</v>
      </c>
      <c r="B78" s="1" t="s">
        <v>536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537</v>
      </c>
      <c r="B79" s="1" t="s">
        <v>538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539</v>
      </c>
      <c r="B80" s="1" t="s">
        <v>540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541</v>
      </c>
      <c r="B81" s="1" t="s">
        <v>542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543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544</v>
      </c>
      <c r="B83" s="1">
        <v>4.91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545</v>
      </c>
      <c r="B84" s="1">
        <v>45.0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546</v>
      </c>
      <c r="B85" s="1">
        <v>19.0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547</v>
      </c>
      <c r="B86" s="1">
        <v>31.66667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548</v>
      </c>
      <c r="B87" s="1">
        <v>31.0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549</v>
      </c>
      <c r="B88" s="1">
        <v>1.33333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550</v>
      </c>
      <c r="B89" s="1" t="s">
        <v>551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552</v>
      </c>
      <c r="B90" s="1">
        <v>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553</v>
      </c>
      <c r="B91" s="1">
        <v>1898000.0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554</v>
      </c>
      <c r="B92" s="1">
        <v>0.175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555</v>
      </c>
      <c r="B93" s="1">
        <v>-2.3257E7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556</v>
      </c>
      <c r="B94" s="1">
        <v>7651000.0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557</v>
      </c>
      <c r="B95" s="1">
        <v>0.08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558</v>
      </c>
      <c r="B96" s="1">
        <v>0.206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559</v>
      </c>
      <c r="B97" s="1">
        <v>-1.15971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560</v>
      </c>
      <c r="B98" s="1">
        <v>-7350500.0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561</v>
      </c>
      <c r="B99" s="1">
        <v>-1.3989E7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562</v>
      </c>
      <c r="B100" s="1" t="s">
        <v>496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563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41.0</v>
      </c>
      <c r="D3" s="1">
        <v>-89.0</v>
      </c>
      <c r="E3" s="1">
        <v>-28.0</v>
      </c>
      <c r="F3" s="1">
        <v>-11.0</v>
      </c>
      <c r="G3" s="1">
        <f>IF(F3*FORECAST(G2,B3:F3,B2:F2)&gt;0,FORECAST(G2,B3:F3,B2:F2),F3)*$X$1</f>
        <v>-44.7</v>
      </c>
      <c r="H3" s="1">
        <f>IF(G3*FORECAST(H2,B3:G3,B2:G2)&gt;0,FORECAST(H2,B3:G3,B2:G2),G3)*$X$1</f>
        <v>-53.8</v>
      </c>
      <c r="I3" s="1">
        <f>IF(H3*FORECAST(I2,B3:H3,B2:H2)&gt;0,FORECAST(I2,B3:H3,B2:H2),H3)*$X$1</f>
        <v>-62.9</v>
      </c>
      <c r="J3" s="1">
        <f>IF(I3*FORECAST(J2,B3:I3,B2:I2)&gt;0,FORECAST(J2,B3:I3,B2:I2),I3)*$X$1</f>
        <v>-72</v>
      </c>
      <c r="K3" s="1">
        <f>IF(J3*FORECAST(K2,B3:J3,B2:J2)&gt;0,FORECAST(K2,B3:J3,B2:J2),J3)*$X$1</f>
        <v>-81.1</v>
      </c>
      <c r="L3" s="1">
        <f>IF(K3*FORECAST(L2,B3:K3,B2:K2)&gt;0,FORECAST(L2,B3:K3,B2:K2),K3)*$X$1</f>
        <v>-90.2</v>
      </c>
      <c r="M3" s="1">
        <f>IF(L3*FORECAST(M2,B3:L3,B2:L2)&gt;0,FORECAST(M2,B3:L3,B2:L2),L3)*$X$1</f>
        <v>-99.3</v>
      </c>
      <c r="N3" s="5">
        <f>IF(M3*FORECAST(N2,B3:M3,B2:M2)&gt;0,FORECAST(N2,B3:M3,B2:M2),M3)*$X$1</f>
        <v>-108.4</v>
      </c>
      <c r="O3" s="5">
        <f>IF(N3*FORECAST(O2,B3:N3,B2:N2)&gt;0,FORECAST(O2,B3:N3,B2:N2),N3)*$X$1</f>
        <v>-117.5</v>
      </c>
      <c r="P3" s="5">
        <f>IF(O3*FORECAST(P2,B3:O3,B2:O2)&gt;0,FORECAST(P2,B3:O3,B2:O2),O3)*$X$1</f>
        <v>-126.6</v>
      </c>
      <c r="Q3" s="5">
        <f>IF(P3*FORECAST(Q2,B3:P3,B2:P2)&gt;0,FORECAST(Q2,B3:P3,B2:P2),P3)*$X$1</f>
        <v>-135.7</v>
      </c>
      <c r="R3" s="5">
        <f>IF(Q3*FORECAST(R2,B3:Q3,B2:Q2)&gt;0,FORECAST(R2,B3:Q3,B2:Q2),Q3)*$X$1</f>
        <v>-144.8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2.0</v>
      </c>
      <c r="C4" s="1">
        <v>-1.0</v>
      </c>
      <c r="D4" s="1">
        <v>-27.0</v>
      </c>
      <c r="E4" s="1">
        <v>-9.0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564</v>
      </c>
      <c r="B5" s="1">
        <v>1.0</v>
      </c>
      <c r="C5" s="1">
        <v>1.0</v>
      </c>
      <c r="D5" s="1">
        <v>4.0</v>
      </c>
      <c r="E5" s="1">
        <v>6.0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565</v>
      </c>
      <c r="L7" s="1">
        <f>IF(R3*FORECAST(R2,B3:R3,B2:R2)&gt;0,FORECAST(R2,B3:R3,B2:R2),Q3)*$X$1 * (1+0.02)/(0.06-0.02)</f>
        <v>-3692.4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566</v>
      </c>
      <c r="L8" s="6">
        <f t="array" ref="L8">NPV(0.06,H3:R3)</f>
        <v>-741.6326415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567</v>
      </c>
      <c r="L9" s="6">
        <f t="array" ref="L9">NPV(0.06,H16:R16)</f>
        <v>-1945.110259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568</v>
      </c>
      <c r="L10" s="6">
        <f>L8 + L9</f>
        <v>-2686.7429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569</v>
      </c>
      <c r="L12" s="6">
        <f>L10 - L11</f>
        <v>-2690.7429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570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-384.3918429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(1+0.02)/(0.06-0.02)</f>
        <v>-3692.4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-6.0</v>
      </c>
      <c r="C3" s="1">
        <v>-51.0</v>
      </c>
      <c r="D3" s="1">
        <v>-93.0</v>
      </c>
      <c r="E3" s="1">
        <v>-39.0</v>
      </c>
      <c r="F3" s="1">
        <v>-30.0</v>
      </c>
      <c r="G3" s="1">
        <f>IF(F3*FORECAST(G2,B3:F3,B2:F2)&gt;0,FORECAST(G2,B3:F3,B2:F2),F3)*$X$1</f>
        <v>-54.6</v>
      </c>
      <c r="H3" s="1">
        <f>IF(G3*FORECAST(H2,B3:G3,B2:G2)&gt;0,FORECAST(H2,B3:G3,B2:G2),G3)*$X$1</f>
        <v>-58.2</v>
      </c>
      <c r="I3" s="1">
        <f>IF(H3*FORECAST(I2,B3:H3,B2:H2)&gt;0,FORECAST(I2,B3:H3,B2:H2),H3)*$X$1</f>
        <v>-61.8</v>
      </c>
      <c r="J3" s="1">
        <f>IF(I3*FORECAST(J2,B3:I3,B2:I2)&gt;0,FORECAST(J2,B3:I3,B2:I2),I3)*$X$1</f>
        <v>-65.4</v>
      </c>
      <c r="K3" s="1">
        <f>IF(J3*FORECAST(K2,B3:J3,B2:J2)&gt;0,FORECAST(K2,B3:J3,B2:J2),J3)*$X$1</f>
        <v>-69</v>
      </c>
      <c r="L3" s="1">
        <f>IF(K3*FORECAST(L2,B3:K3,B2:K2)&gt;0,FORECAST(L2,B3:K3,B2:K2),K3)*$X$1</f>
        <v>-72.6</v>
      </c>
      <c r="M3" s="1">
        <f>IF(L3*FORECAST(M2,B3:L3,B2:L2)&gt;0,FORECAST(M2,B3:L3,B2:L2),L3)*$X$1</f>
        <v>-76.2</v>
      </c>
      <c r="N3" s="5">
        <f>IF(M3*FORECAST(N2,B3:M3,B2:M2)&gt;0,FORECAST(N2,B3:M3,B2:M2),M3)*$X$1</f>
        <v>-79.8</v>
      </c>
      <c r="O3" s="5">
        <f>IF(N3*FORECAST(O2,B3:N3,B2:N2)&gt;0,FORECAST(O2,B3:N3,B2:N2),N3)*$X$1</f>
        <v>-83.4</v>
      </c>
      <c r="P3" s="5">
        <f>IF(O3*FORECAST(P2,B3:O3,B2:O2)&gt;0,FORECAST(P2,B3:O3,B2:O2),O3)*$X$1</f>
        <v>-87</v>
      </c>
      <c r="Q3" s="5">
        <f>IF(P3*FORECAST(Q2,B3:P3,B2:P2)&gt;0,FORECAST(Q2,B3:P3,B2:P2),P3)*$X$1</f>
        <v>-90.6</v>
      </c>
      <c r="R3" s="5">
        <f>IF(Q3*FORECAST(R2,B3:Q3,B2:Q2)&gt;0,FORECAST(R2,B3:Q3,B2:Q2),Q3)*$X$1</f>
        <v>-94.2</v>
      </c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2.0</v>
      </c>
      <c r="C4" s="1">
        <v>-1.0</v>
      </c>
      <c r="D4" s="1">
        <v>-27.0</v>
      </c>
      <c r="E4" s="1">
        <v>-9.0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564</v>
      </c>
      <c r="B5" s="1">
        <v>1.0</v>
      </c>
      <c r="C5" s="1">
        <v>1.0</v>
      </c>
      <c r="D5" s="1">
        <v>4.0</v>
      </c>
      <c r="E5" s="1">
        <v>6.0</v>
      </c>
      <c r="F5" s="1">
        <v>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565</v>
      </c>
      <c r="L7" s="1">
        <f>IF(R3*FORECAST(R2,B3:R3,B2:R2)&gt;0,FORECAST(R2,B3:R3,B2:R2),Q3)*$X$1 * (1+0.02)/(0.06-0.02)</f>
        <v>-2402.1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566</v>
      </c>
      <c r="L8" s="6">
        <f t="array" ref="L8">NPV(0.06,H3:R3)</f>
        <v>-584.5488082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567</v>
      </c>
      <c r="L9" s="6">
        <f t="array" ref="L9">NPV(0.06,H16:R16)</f>
        <v>-1265.396315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568</v>
      </c>
      <c r="L10" s="6">
        <f>L8 + L9</f>
        <v>-1849.945123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569</v>
      </c>
      <c r="L12" s="6">
        <f>L10 - L11</f>
        <v>-1853.945123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570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-264.8493033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(1+0.02)/(0.06-0.02)</f>
        <v>-2402.1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