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<sst xmlns="http://schemas.openxmlformats.org/spreadsheetml/2006/main" count="750" uniqueCount="543">
  <si>
    <t>ticker</t>
  </si>
  <si>
    <t>NRSN</t>
  </si>
  <si>
    <t>nombre</t>
  </si>
  <si>
    <t>NEUROSENSE THERAPEUTICS L</t>
  </si>
  <si>
    <t>empresa</t>
  </si>
  <si>
    <t>Biotechnology &amp; Medical Research</t>
  </si>
  <si>
    <t>Open</t>
  </si>
  <si>
    <t>Target Price</t>
  </si>
  <si>
    <t>Upside</t>
  </si>
  <si>
    <t>-4318.12%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</si>
  <si>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</si>
  <si>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</si>
  <si>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</si>
  <si>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</si>
  <si>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</si>
  <si>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</si>
  <si>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</si>
  <si>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Net Debt Growth</t>
  </si>
  <si>
    <t>28.99%</t>
  </si>
  <si>
    <t>Total Assets Growth</t>
  </si>
  <si>
    <t>23.38%</t>
  </si>
  <si>
    <t>Net Property, Plant and Equipment Growth</t>
  </si>
  <si>
    <t>-100.00%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</si>
  <si>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</si>
  <si>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</si>
  <si>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</si>
  <si>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</si>
  <si>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</si>
  <si>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</si>
  <si>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</si>
  <si>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</si>
  <si>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</si>
  <si>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</si>
  <si>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</si>
  <si>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</si>
  <si>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</si>
  <si>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</si>
  <si>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</si>
  <si>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</si>
  <si>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</si>
  <si>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</si>
  <si>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</si>
  <si>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</si>
  <si>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</si>
  <si>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</si>
  <si>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</si>
  <si>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</si>
  <si>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</si>
  <si>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</si>
  <si>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</si>
  <si>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</si>
  <si>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</si>
  <si>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</si>
  <si>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</si>
  <si>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</si>
  <si>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</si>
  <si>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</si>
  <si>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</si>
  <si>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</si>
  <si>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</si>
  <si>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</si>
  <si>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</si>
  <si>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</si>
  <si>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</si>
  <si>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</si>
  <si>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</si>
  <si>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</si>
  <si>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</si>
  <si>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</si>
  <si>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</si>
  <si>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</si>
  <si>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</si>
  <si>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</si>
  <si>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</si>
  <si>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</si>
  <si>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</si>
  <si>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</si>
  <si>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</si>
  <si>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</si>
  <si>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</si>
  <si>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</si>
  <si>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</si>
  <si>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</t>
  </si>
  <si>
    <t>0.12</t>
  </si>
  <si>
    <t>0.82</t>
  </si>
  <si>
    <t>0.48</t>
  </si>
  <si>
    <t>-0.12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</si>
  <si>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</si>
  <si>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</si>
  <si>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</si>
  <si>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</si>
  <si>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</si>
  <si>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</si>
  <si>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</si>
  <si>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</si>
  <si>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</si>
  <si>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</si>
  <si>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</si>
  <si>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</si>
  <si>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</si>
  <si>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</si>
  <si>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</si>
  <si>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</si>
  <si>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</si>
  <si>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</si>
  <si>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</si>
  <si>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</si>
  <si>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</si>
  <si>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</si>
  <si>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</si>
  <si>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</si>
  <si>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</si>
  <si>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</si>
  <si>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-0.26</t>
  </si>
  <si>
    <t>-0.51</t>
  </si>
  <si>
    <t>-0.65</t>
  </si>
  <si>
    <t>-1.07</t>
  </si>
  <si>
    <t>-0.83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</si>
  <si>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</si>
  <si>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</si>
  <si>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</si>
  <si>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</si>
  <si>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</si>
  <si>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</si>
  <si>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-0.16</t>
  </si>
  <si>
    <t>-0.32</t>
  </si>
  <si>
    <t>-0.4</t>
  </si>
  <si>
    <t>-0.67</t>
  </si>
  <si>
    <t>-0.52</t>
  </si>
  <si>
    <t>Normalized Diluted EPS</t>
  </si>
  <si>
    <t>EBITDA</t>
  </si>
  <si>
    <t>EBITA</t>
  </si>
  <si>
    <t>EBIT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</si>
  <si>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</si>
  <si>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</si>
  <si>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</si>
  <si>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</si>
  <si>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</si>
  <si>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</si>
  <si>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</si>
  <si>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</si>
  <si>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</si>
  <si>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</si>
  <si>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-208.19</t>
  </si>
  <si>
    <t>-57.2</t>
  </si>
  <si>
    <t>-88.5</t>
  </si>
  <si>
    <t>-152.74</t>
  </si>
  <si>
    <t>Return on Total Capital</t>
  </si>
  <si>
    <t>-228.92</t>
  </si>
  <si>
    <t>-72.26</t>
  </si>
  <si>
    <t>-114.18</t>
  </si>
  <si>
    <t>-405.75</t>
  </si>
  <si>
    <t>Return On Equity %</t>
  </si>
  <si>
    <t>-358.66</t>
  </si>
  <si>
    <t>-83.62</t>
  </si>
  <si>
    <t>-168.75</t>
  </si>
  <si>
    <t>-602.4</t>
  </si>
  <si>
    <t>Return on Common Equity</t>
  </si>
  <si>
    <t>Short Term Liquidity</t>
  </si>
  <si>
    <t>Current Ratio</t>
  </si>
  <si>
    <t>24.68</t>
  </si>
  <si>
    <t>6.08</t>
  </si>
  <si>
    <t>19.12</t>
  </si>
  <si>
    <t>4.28</t>
  </si>
  <si>
    <t>0.84</t>
  </si>
  <si>
    <t>Quick Ratio</t>
  </si>
  <si>
    <t>18.83</t>
  </si>
  <si>
    <t>4.18</t>
  </si>
  <si>
    <t>0.81</t>
  </si>
  <si>
    <t>Operating Cash Flow to Current Liabilities</t>
  </si>
  <si>
    <t>-15.73</t>
  </si>
  <si>
    <t>-5.79</t>
  </si>
  <si>
    <t>-2.58</t>
  </si>
  <si>
    <t>-4.4</t>
  </si>
  <si>
    <t>-2.44</t>
  </si>
  <si>
    <t>Long Term Solvency</t>
  </si>
  <si>
    <t>Total Debt/Equity</t>
  </si>
  <si>
    <t>3.76</t>
  </si>
  <si>
    <t>-7.58</t>
  </si>
  <si>
    <t>Total Debt / Total Capital</t>
  </si>
  <si>
    <t>3.62</t>
  </si>
  <si>
    <t>-8.2</t>
  </si>
  <si>
    <t>LT Debt/Equity</t>
  </si>
  <si>
    <t>2.62</t>
  </si>
  <si>
    <t>-3.9</t>
  </si>
  <si>
    <t>Long-Term Debt / Total Capital</t>
  </si>
  <si>
    <t>2.52</t>
  </si>
  <si>
    <t>-4.21</t>
  </si>
  <si>
    <t>Total Liabilities / Total Assets</t>
  </si>
  <si>
    <t>3.87</t>
  </si>
  <si>
    <t>15.4</t>
  </si>
  <si>
    <t>21.21</t>
  </si>
  <si>
    <t>27.12</t>
  </si>
  <si>
    <t>EBIT / Interest Expense</t>
  </si>
  <si>
    <t>-903.47</t>
  </si>
  <si>
    <t>EBITDA / Interest Expense</t>
  </si>
  <si>
    <t>-897.53</t>
  </si>
  <si>
    <t>(EBITDA - Capex) / Interest Expense</t>
  </si>
  <si>
    <t>-902.2</t>
  </si>
  <si>
    <t>Total Debt / EBITDA</t>
  </si>
  <si>
    <t>-0.02</t>
  </si>
  <si>
    <t>-0.01</t>
  </si>
  <si>
    <t>Net Debt / EBITDA</t>
  </si>
  <si>
    <t>0.24</t>
  </si>
  <si>
    <t>1.98</t>
  </si>
  <si>
    <t>0.51</t>
  </si>
  <si>
    <t>0.19</t>
  </si>
  <si>
    <t>Total Debt / (EBITDA - Capex)</t>
  </si>
  <si>
    <t>Net Debt / (EBITDA - Capex)</t>
  </si>
  <si>
    <t>Growth Over Prior Year</t>
  </si>
  <si>
    <t>EBITDA, 1 Yr. Growth %</t>
  </si>
  <si>
    <t>93.55</t>
  </si>
  <si>
    <t>142.48</t>
  </si>
  <si>
    <t>-1.91</t>
  </si>
  <si>
    <t>EBITA, 1 Yr. Growth %</t>
  </si>
  <si>
    <t>133.85</t>
  </si>
  <si>
    <t>93.46</t>
  </si>
  <si>
    <t>142.56</t>
  </si>
  <si>
    <t>-1.84</t>
  </si>
  <si>
    <t>EBIT, 1 Yr. Growth %</t>
  </si>
  <si>
    <t>Earnings From Cont. Operations, 1 Yr. Growth %</t>
  </si>
  <si>
    <t>131.42</t>
  </si>
  <si>
    <t>42.89</t>
  </si>
  <si>
    <t>205.37</t>
  </si>
  <si>
    <t>-8.59</t>
  </si>
  <si>
    <t>Net Income, 1 Yr. Growth %</t>
  </si>
  <si>
    <t>Normalized Net Income, 1 Yr. Growth %</t>
  </si>
  <si>
    <t>Diluted EPS Before Extra, 1 Yr. Growth %</t>
  </si>
  <si>
    <t>94.31</t>
  </si>
  <si>
    <t>26.31</t>
  </si>
  <si>
    <t>65.72</t>
  </si>
  <si>
    <t>-22.9</t>
  </si>
  <si>
    <t>Net Property, Plant and Equip., 1 Yr. Growth %</t>
  </si>
  <si>
    <t>85.71</t>
  </si>
  <si>
    <t>46.15</t>
  </si>
  <si>
    <t>-22.22</t>
  </si>
  <si>
    <t>Total Assets, 1 Yr. Growth %</t>
  </si>
  <si>
    <t>-18.43</t>
  </si>
  <si>
    <t>-32.55</t>
  </si>
  <si>
    <t>-58.81</t>
  </si>
  <si>
    <t>Tangible Book Value, 1 Yr. Growth %</t>
  </si>
  <si>
    <t>-28.21</t>
  </si>
  <si>
    <t>-37.61</t>
  </si>
  <si>
    <t>-133.35</t>
  </si>
  <si>
    <t>Common Equity, 1 Yr. Growth %</t>
  </si>
  <si>
    <t>Cash From Operations, 1 Yr. Growth %</t>
  </si>
  <si>
    <t>19.42</t>
  </si>
  <si>
    <t>121.44</t>
  </si>
  <si>
    <t>392.92</t>
  </si>
  <si>
    <t>11.42</t>
  </si>
  <si>
    <t>Capital Expenditures, 1 Yr. Growth %</t>
  </si>
  <si>
    <t>28.57</t>
  </si>
  <si>
    <t>88.89</t>
  </si>
  <si>
    <t>311.76</t>
  </si>
  <si>
    <t>-58.57</t>
  </si>
  <si>
    <t>Levered Free Cash Flow, 1 Yr. Growth %</t>
  </si>
  <si>
    <t>78.57</t>
  </si>
  <si>
    <t>-540.2</t>
  </si>
  <si>
    <t>66.26</t>
  </si>
  <si>
    <t>Unlevered Free Cash Flow, 1 Yr. Growth %</t>
  </si>
  <si>
    <t>-538.35</t>
  </si>
  <si>
    <t>66.66</t>
  </si>
  <si>
    <t>Compound Annual Growth Rate Over Two Years</t>
  </si>
  <si>
    <t>EBITDA, 2 Yr. CAGR %</t>
  </si>
  <si>
    <t>116.64</t>
  </si>
  <si>
    <t>54.22</t>
  </si>
  <si>
    <t>EBITA, 2 Yr. CAGR %</t>
  </si>
  <si>
    <t>112.69</t>
  </si>
  <si>
    <t>116.62</t>
  </si>
  <si>
    <t>54.3</t>
  </si>
  <si>
    <t>EBIT, 2 Yr. CAGR %</t>
  </si>
  <si>
    <t>Earnings From Cont. Operations, 2 Yr. CAGR %</t>
  </si>
  <si>
    <t>81.85</t>
  </si>
  <si>
    <t>108.89</t>
  </si>
  <si>
    <t>67.07</t>
  </si>
  <si>
    <t>Net Income, 2 Yr. CAGR %</t>
  </si>
  <si>
    <t>Normalized Net Income, 2 Yr. CAGR %</t>
  </si>
  <si>
    <t>Diluted EPS Before Extra, 2 Yr. CAGR %</t>
  </si>
  <si>
    <t>56.67</t>
  </si>
  <si>
    <t>44.68</t>
  </si>
  <si>
    <t>13.03</t>
  </si>
  <si>
    <t>Net Property, Plant and Equip., 2 Yr. CAGR %</t>
  </si>
  <si>
    <t>64.75</t>
  </si>
  <si>
    <t>385.16</t>
  </si>
  <si>
    <t>253.93</t>
  </si>
  <si>
    <t>Total Assets, 2 Yr. CAGR %</t>
  </si>
  <si>
    <t>245.97</t>
  </si>
  <si>
    <t>214.6</t>
  </si>
  <si>
    <t>-47.29</t>
  </si>
  <si>
    <t>Tangible Book Value, 2 Yr. CAGR %</t>
  </si>
  <si>
    <t>213.22</t>
  </si>
  <si>
    <t>-54.38</t>
  </si>
  <si>
    <t>Common Equity, 2 Yr. CAGR %</t>
  </si>
  <si>
    <t>Cash From Operations, 2 Yr. CAGR %</t>
  </si>
  <si>
    <t>62.61</t>
  </si>
  <si>
    <t>230.38</t>
  </si>
  <si>
    <t>134.35</t>
  </si>
  <si>
    <t>Capital Expenditures, 2 Yr. CAGR %</t>
  </si>
  <si>
    <t>55.84</t>
  </si>
  <si>
    <t>178.89</t>
  </si>
  <si>
    <t>30.61</t>
  </si>
  <si>
    <t>Levered Free Cash Flow, 2 Yr. CAGR %</t>
  </si>
  <si>
    <t>180.37</t>
  </si>
  <si>
    <t>170.54</t>
  </si>
  <si>
    <t>Unlevered Free Cash Flow, 2 Yr. CAGR %</t>
  </si>
  <si>
    <t>179.78</t>
  </si>
  <si>
    <t>170.28</t>
  </si>
  <si>
    <t>Compound Annual Growth Rate Over Three Years</t>
  </si>
  <si>
    <t>EBITDA, 3 Yr. CAGR %</t>
  </si>
  <si>
    <t>66.35</t>
  </si>
  <si>
    <t>EBITA, 3 Yr. CAGR %</t>
  </si>
  <si>
    <t>122.22</t>
  </si>
  <si>
    <t>66.38</t>
  </si>
  <si>
    <t>EBIT, 3 Yr. CAGR %</t>
  </si>
  <si>
    <t>Earnings From Cont. Operations, 3 Yr. CAGR %</t>
  </si>
  <si>
    <t>116.15</t>
  </si>
  <si>
    <t>58.59</t>
  </si>
  <si>
    <t>Net Income, 3 Yr. CAGR %</t>
  </si>
  <si>
    <t>Normalized Net Income, 3 Yr. CAGR %</t>
  </si>
  <si>
    <t>Diluted EPS Before Extra, 3 Yr. CAGR %</t>
  </si>
  <si>
    <t>59.63</t>
  </si>
  <si>
    <t>17.3</t>
  </si>
  <si>
    <t>Net Property, Plant and Equip., 3 Yr. CAGR %</t>
  </si>
  <si>
    <t>252.27</t>
  </si>
  <si>
    <t>163.56</t>
  </si>
  <si>
    <t>Total Assets, 3 Yr. CAGR %</t>
  </si>
  <si>
    <t>100.61</t>
  </si>
  <si>
    <t>59.75</t>
  </si>
  <si>
    <t>Tangible Book Value, 3 Yr. CAGR %</t>
  </si>
  <si>
    <t>82.92</t>
  </si>
  <si>
    <t>41.68</t>
  </si>
  <si>
    <t>Common Equity, 3 Yr. CAGR %</t>
  </si>
  <si>
    <t>Cash From Operations, 3 Yr. CAGR %</t>
  </si>
  <si>
    <t>135.34</t>
  </si>
  <si>
    <t>129.96</t>
  </si>
  <si>
    <t>Capital Expenditures, 3 Yr. CAGR %</t>
  </si>
  <si>
    <t>115.44</t>
  </si>
  <si>
    <t>47.7</t>
  </si>
  <si>
    <t>Levered Free Cash Flow, 3 Yr. CAGR %</t>
  </si>
  <si>
    <t>135.55</t>
  </si>
  <si>
    <t>Unlevered Free Cash Flow, 3 Yr. CAGR %</t>
  </si>
  <si>
    <t>135.4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</si>
  <si>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</si>
  <si>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</si>
  <si>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</si>
  <si>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</si>
  <si>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</si>
  <si>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</si>
  <si>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</si>
  <si>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26.49</t>
  </si>
  <si>
    <t>14.24</t>
  </si>
  <si>
    <t>10.73</t>
  </si>
  <si>
    <t>24.05</t>
  </si>
  <si>
    <t>-</t>
  </si>
  <si>
    <t>Change</t>
  </si>
  <si>
    <t>-46.24%</t>
  </si>
  <si>
    <t>-24.68%</t>
  </si>
  <si>
    <t>124.19%</t>
  </si>
  <si>
    <t>0%</t>
  </si>
  <si>
    <t>Enterprise Value (EV)</t>
  </si>
  <si>
    <t>P/E ratio</t>
  </si>
  <si>
    <t>-3.78x</t>
  </si>
  <si>
    <t>-1.14x</t>
  </si>
  <si>
    <t>-0.95x</t>
  </si>
  <si>
    <t>-1.89x</t>
  </si>
  <si>
    <t>-1.87x</t>
  </si>
  <si>
    <t>-2.36x</t>
  </si>
  <si>
    <t>PBR</t>
  </si>
  <si>
    <t>PEG</t>
  </si>
  <si>
    <t>0.1x</t>
  </si>
  <si>
    <t>-0x</t>
  </si>
  <si>
    <t>0x</t>
  </si>
  <si>
    <t>-2.06x</t>
  </si>
  <si>
    <t>Capitalization / Revenue</t>
  </si>
  <si>
    <t>EV / Revenue</t>
  </si>
  <si>
    <t>EV / EBITDA</t>
  </si>
  <si>
    <t>EV / EBIT</t>
  </si>
  <si>
    <t>-2.4x</t>
  </si>
  <si>
    <t>-1.84x</t>
  </si>
  <si>
    <t>-2.08x</t>
  </si>
  <si>
    <t>EV / FCF</t>
  </si>
  <si>
    <t>-17x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</si>
  <si>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</si>
  <si>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</si>
  <si>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</si>
  <si>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</si>
  <si>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</si>
  <si>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-0.55</t>
  </si>
  <si>
    <t>-0.555</t>
  </si>
  <si>
    <t>-0.44</t>
  </si>
  <si>
    <t>Distribution rate</t>
  </si>
  <si>
    <t>Net sales
                                    1</t>
  </si>
  <si>
    <t>EBIT
                                    1</t>
  </si>
  <si>
    <t>-5.587</t>
  </si>
  <si>
    <t>-13.55</t>
  </si>
  <si>
    <t>-13.3</t>
  </si>
  <si>
    <t>-10</t>
  </si>
  <si>
    <t>-13.08</t>
  </si>
  <si>
    <t>-11.54</t>
  </si>
  <si>
    <t>Net income
                                    1</t>
  </si>
  <si>
    <t>-4.041</t>
  </si>
  <si>
    <t>-12.34</t>
  </si>
  <si>
    <t>-11.28</t>
  </si>
  <si>
    <t>-10.24</t>
  </si>
  <si>
    <t>Reference price
                                    2</t>
  </si>
  <si>
    <t>2.460</t>
  </si>
  <si>
    <t>1.220</t>
  </si>
  <si>
    <t>0.785</t>
  </si>
  <si>
    <t>1.040</t>
  </si>
  <si>
    <t>Nbr of stocks (in thousands)</t>
  </si>
  <si>
    <t>10,768</t>
  </si>
  <si>
    <t>11,674</t>
  </si>
  <si>
    <t>13,666</t>
  </si>
  <si>
    <t>23,126</t>
  </si>
  <si>
    <t>Announcement Date</t>
  </si>
  <si>
    <t>4/14/22</t>
  </si>
  <si>
    <t>3/22/23</t>
  </si>
  <si>
    <t>4/5/24</t>
  </si>
  <si>
    <t>address1</t>
  </si>
  <si>
    <t>Building B</t>
  </si>
  <si>
    <t>address2</t>
  </si>
  <si>
    <t>11 HaMenofim Street</t>
  </si>
  <si>
    <t>city</t>
  </si>
  <si>
    <t>Herzliya</t>
  </si>
  <si>
    <t>zip</t>
  </si>
  <si>
    <t>4672562</t>
  </si>
  <si>
    <t>country</t>
  </si>
  <si>
    <t>phone</t>
  </si>
  <si>
    <t>972 9 799 6183</t>
  </si>
  <si>
    <t>website</t>
  </si>
  <si>
    <t>https://www.neurosense-tx.com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</si>
  <si>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</si>
  <si>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</si>
  <si>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</si>
  <si>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</si>
  <si>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</si>
  <si>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</si>
  <si>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</si>
  <si>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</si>
  <si>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</si>
  <si>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</si>
  <si>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</si>
  <si>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NeuroSense Therapeutics Ltd., a clinical-stage biotechnology company, focuses on discovering and developing treatments for patients suffering from debilitating neurodegenerative diseases in the United States and internationally. The company's lead product is PrimeC, an extended-release oral formulation of a fixed-dose combination of ciprofloxacin and celecoxib, currently under Phase 2b/3 clinical trials for the treatment of amyotrophic lateral sclerosis, and completed Phase 2 clinical trials for the treatment of Alzheimer's, as well as under preclinical studies for the treatment of Parkinson's disease. Its preclinical pipeline includes StabiliC for the treatment of Parkinson's disease; and CogniC for the treatment of Alzheimer's disease. The company was incorporated in 2017 and is headquartered in Herzliya, Israel.</t>
  </si>
  <si>
    <t>fullTimeEmployees</t>
  </si>
  <si>
    <t>companyOfficers</t>
  </si>
  <si>
    <t>[{'maxAge': 1, 'name': 'Mr. Alon  Ben-Noon', 'age': 44, 'title': 'Co-Founder, CEO &amp; Director', 'yearBorn': 1979, 'fiscalYear': 2023, 'totalPay': 660000, 'exercisedValue': 0, 'unexercisedValue': 0}, {'maxAge': 1, 'name': 'Mr. Or  Eisenberg', 'age': 42, 'title': 'Chief Financial Officer', 'yearBorn': 1981, 'fiscalYear': 2023, 'totalPay': 382000, 'exercisedValue': 0, 'unexercisedValue': 0}, {'maxAge': 1, 'name': 'Ms. Hagit  Binder', 'age': 45, 'title': 'Chief Operation Officer', 'yearBorn': 1978, 'fiscalYear': 2023, 'totalPay': 232619, 'exercisedValue': 0, 'unexercisedValue': 0}, {'maxAge': 1, 'name': 'Dr. Niva  Russek-Blum Ph.D.', 'age': 44, 'title': 'Chief Technology Officer', 'yearBorn': 1979, 'fiscalYear': 2023, 'totalPay': 223620, 'exercisedValue': 0, 'unexercisedValue': 0}, {'maxAge': 1, 'name': 'Dr. Ferenc  Tracik M.D.', 'age': 59, 'title': 'Chief Medical Officer', 'yearBorn': 1964, 'fiscalYear': 2023, 'totalPay': 532000, 'exercisedValue': 0, 'unexercisedValue': 0}, {'maxAge': 1, 'name': 'Ms. Yael  Barak', 'age': 53, 'title': 'VP of Quality &amp; Compliance', 'yearBorn': 1970, 'fiscalYear': 2023, 'exercisedValue': 0, 'unexercisedValue': 0}, {'maxAge': 1, 'name': 'Ms. Keren  Pushett', 'title': 'Head of HR', 'fiscalYear': 2023, 'exercisedValue': 0, 'unexercisedValue': 0}, {'maxAge': 1, 'name': 'Mr. Eidan  Loushi', 'title': 'C.R.A.',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</si>
  <si>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</si>
  <si>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</si>
  <si>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</si>
  <si>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</si>
  <si>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</si>
  <si>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</si>
  <si>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</si>
  <si>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</si>
  <si>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</si>
  <si>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</si>
  <si>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</si>
  <si>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</si>
  <si>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</si>
  <si>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</si>
  <si>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</si>
  <si>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</si>
  <si>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</si>
  <si>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</si>
  <si>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</si>
  <si>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</si>
  <si>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</si>
  <si>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</si>
  <si>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</si>
  <si>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</si>
  <si>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</si>
  <si>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</si>
  <si>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</si>
  <si>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</si>
  <si>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</si>
  <si>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</si>
  <si>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</si>
  <si>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</si>
  <si>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</si>
  <si>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</si>
  <si>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</si>
  <si>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</si>
  <si>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</si>
  <si>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</si>
  <si>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</si>
  <si>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</si>
  <si>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</si>
  <si>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</si>
  <si>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</si>
  <si>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</si>
  <si>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</si>
  <si>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</si>
  <si>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</si>
  <si>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</si>
  <si>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</si>
  <si>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</si>
  <si>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</si>
  <si>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</si>
  <si>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</si>
  <si>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</si>
  <si>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</si>
  <si>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</si>
  <si>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</si>
  <si>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</si>
  <si>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</si>
  <si>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NeuroSense Therapeutics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</si>
  <si>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</si>
  <si>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</si>
  <si>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</si>
  <si>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</si>
  <si>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</si>
  <si>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</si>
  <si>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</si>
  <si>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c654cfb0-e6f8-39c6-b4af-0e370e5f2fc8</t>
  </si>
  <si>
    <t>messageBoardId</t>
  </si>
  <si>
    <t>finmb_551904618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</si>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</sst>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eurosense-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-44.29022069616072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2.4069788E7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-0.114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-1.8840001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-1.0</v>
      </c>
      <c r="C2" s="1">
        <v>-2.0</v>
      </c>
      <c r="D2" s="1">
        <v>-4.0</v>
      </c>
      <c r="E2" s="1">
        <v>-12.0</v>
      </c>
      <c r="F2" s="1">
        <v>-11.0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0.0</v>
      </c>
      <c r="E3" s="1">
        <v>8.0</v>
      </c>
      <c r="F3" s="1">
        <v>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8.0</v>
      </c>
      <c r="F4" s="1">
        <v>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61.0</v>
      </c>
      <c r="C6" s="1">
        <v>2.0</v>
      </c>
      <c r="D6" s="1">
        <v>4.0</v>
      </c>
      <c r="E6" s="1">
        <v>5.0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-1.0</v>
      </c>
      <c r="E7" s="1">
        <v>-1.0</v>
      </c>
      <c r="F7" s="1">
        <v>-1.0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-1.0</v>
      </c>
      <c r="D8" s="1">
        <v>-20.0</v>
      </c>
      <c r="E8" s="1">
        <v>5.0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2.0</v>
      </c>
      <c r="C9" s="1">
        <v>3.0</v>
      </c>
      <c r="D9" s="1">
        <v>-1.0</v>
      </c>
      <c r="E9" s="1">
        <v>45.0</v>
      </c>
      <c r="F9" s="1">
        <v>96.0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4.0</v>
      </c>
      <c r="D10" s="1">
        <v>49.0</v>
      </c>
      <c r="E10" s="1">
        <v>23.0</v>
      </c>
      <c r="F10" s="1">
        <v>92.0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-58.0</v>
      </c>
      <c r="C11" s="1">
        <v>-69.0</v>
      </c>
      <c r="D11" s="1">
        <v>-1.0</v>
      </c>
      <c r="E11" s="1">
        <v>-7.0</v>
      </c>
      <c r="F11" s="1">
        <v>-8.0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-1.0</v>
      </c>
      <c r="E12" s="1">
        <v>-7.0</v>
      </c>
      <c r="F12" s="1">
        <v>-2.0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0.0</v>
      </c>
      <c r="E13" s="1">
        <v>-3.0</v>
      </c>
      <c r="F13" s="1">
        <v>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-1.0</v>
      </c>
      <c r="C14" s="1">
        <v>0.0</v>
      </c>
      <c r="D14" s="1">
        <v>0.0</v>
      </c>
      <c r="E14" s="1">
        <v>2.0</v>
      </c>
      <c r="F14" s="1">
        <v>17.0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-2.0</v>
      </c>
      <c r="C15" s="1">
        <v>0.0</v>
      </c>
      <c r="D15" s="1">
        <v>-1.0</v>
      </c>
      <c r="E15" s="1">
        <v>-3.0</v>
      </c>
      <c r="F15" s="1">
        <v>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-7.0</v>
      </c>
      <c r="F17" s="1">
        <v>-8.0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-7.0</v>
      </c>
      <c r="F18" s="1">
        <v>-8.0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1.0</v>
      </c>
      <c r="C19" s="1">
        <v>50.0</v>
      </c>
      <c r="D19" s="1">
        <v>11.0</v>
      </c>
      <c r="E19" s="1">
        <v>3.0</v>
      </c>
      <c r="F19" s="1">
        <v>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-9.0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1.0</v>
      </c>
      <c r="C21" s="1">
        <v>50.0</v>
      </c>
      <c r="D21" s="1">
        <v>11.0</v>
      </c>
      <c r="E21" s="1">
        <v>3.0</v>
      </c>
      <c r="F21" s="1">
        <v>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1.0</v>
      </c>
      <c r="E22" s="1">
        <v>-8.0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80.0</v>
      </c>
      <c r="C23" s="1">
        <v>-19.0</v>
      </c>
      <c r="D23" s="1">
        <v>10.0</v>
      </c>
      <c r="E23" s="1">
        <v>-7.0</v>
      </c>
      <c r="F23" s="1">
        <v>-90.0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32.0</v>
      </c>
      <c r="D25" s="1">
        <v>50.0</v>
      </c>
      <c r="E25" s="1">
        <v>-2.0</v>
      </c>
      <c r="F25" s="1">
        <v>-3.0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32.0</v>
      </c>
      <c r="D26" s="1">
        <v>50.0</v>
      </c>
      <c r="E26" s="1">
        <v>-2.0</v>
      </c>
      <c r="F26" s="1">
        <v>-3.0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-7.0</v>
      </c>
      <c r="D27" s="1">
        <v>-19.0</v>
      </c>
      <c r="E27" s="1">
        <v>-1.0</v>
      </c>
      <c r="F27" s="1">
        <v>-1.0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0.0</v>
      </c>
      <c r="E28" s="1">
        <v>-7.0</v>
      </c>
      <c r="F28" s="1">
        <v>-8.0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89.0</v>
      </c>
      <c r="C3" s="1">
        <v>69.0</v>
      </c>
      <c r="D3" s="1">
        <v>11.0</v>
      </c>
      <c r="E3" s="1">
        <v>3.0</v>
      </c>
      <c r="F3" s="1">
        <v>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0.0</v>
      </c>
      <c r="C4" s="1">
        <v>0.0</v>
      </c>
      <c r="D4" s="1">
        <v>0.0</v>
      </c>
      <c r="E4" s="1">
        <v>3.0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89.0</v>
      </c>
      <c r="C5" s="1">
        <v>69.0</v>
      </c>
      <c r="D5" s="1">
        <v>11.0</v>
      </c>
      <c r="E5" s="1">
        <v>7.0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1.0</v>
      </c>
      <c r="C6" s="1">
        <v>3.0</v>
      </c>
      <c r="D6" s="1">
        <v>17.0</v>
      </c>
      <c r="E6" s="1">
        <v>13.0</v>
      </c>
      <c r="F6" s="1">
        <v>16.0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1.0</v>
      </c>
      <c r="C7" s="1">
        <v>3.0</v>
      </c>
      <c r="D7" s="1">
        <v>17.0</v>
      </c>
      <c r="E7" s="1">
        <v>13.0</v>
      </c>
      <c r="F7" s="1">
        <v>16.0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0.0</v>
      </c>
      <c r="C8" s="1">
        <v>0.0</v>
      </c>
      <c r="D8" s="1">
        <v>13.0</v>
      </c>
      <c r="E8" s="1">
        <v>12.0</v>
      </c>
      <c r="F8" s="1">
        <v>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0.0</v>
      </c>
      <c r="C9" s="1">
        <v>0.0</v>
      </c>
      <c r="D9" s="1">
        <v>3.0</v>
      </c>
      <c r="E9" s="1">
        <v>3.0</v>
      </c>
      <c r="F9" s="1">
        <v>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91.0</v>
      </c>
      <c r="C10" s="1">
        <v>72.0</v>
      </c>
      <c r="D10" s="1">
        <v>11.0</v>
      </c>
      <c r="E10" s="1">
        <v>7.0</v>
      </c>
      <c r="F10" s="1">
        <v>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0.0</v>
      </c>
      <c r="C11" s="1">
        <v>1.0</v>
      </c>
      <c r="D11" s="1">
        <v>2.0</v>
      </c>
      <c r="E11" s="1">
        <v>40.0</v>
      </c>
      <c r="F11" s="1">
        <v>27.0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0.0</v>
      </c>
      <c r="C12" s="1">
        <v>0.0</v>
      </c>
      <c r="D12" s="1">
        <v>0.0</v>
      </c>
      <c r="E12" s="1">
        <v>-9.0</v>
      </c>
      <c r="F12" s="1">
        <v>-3.0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0.0</v>
      </c>
      <c r="C13" s="1">
        <v>1.0</v>
      </c>
      <c r="D13" s="1">
        <v>1.0</v>
      </c>
      <c r="E13" s="1">
        <v>30.0</v>
      </c>
      <c r="F13" s="1">
        <v>23.0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1">
        <v>3.0</v>
      </c>
      <c r="C14" s="1">
        <v>3.0</v>
      </c>
      <c r="D14" s="1">
        <v>0.0</v>
      </c>
      <c r="E14" s="1">
        <v>2.0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95.0</v>
      </c>
      <c r="C15" s="1">
        <v>77.0</v>
      </c>
      <c r="D15" s="1">
        <v>11.0</v>
      </c>
      <c r="E15" s="1">
        <v>7.0</v>
      </c>
      <c r="F15" s="1">
        <v>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2.0</v>
      </c>
      <c r="C17" s="1">
        <v>5.0</v>
      </c>
      <c r="D17" s="1">
        <v>3.0</v>
      </c>
      <c r="E17" s="1">
        <v>49.0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1">
        <v>1.0</v>
      </c>
      <c r="C18" s="1">
        <v>6.0</v>
      </c>
      <c r="D18" s="1">
        <v>55.0</v>
      </c>
      <c r="E18" s="1">
        <v>1.0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1">
        <v>0.0</v>
      </c>
      <c r="C19" s="1">
        <v>0.0</v>
      </c>
      <c r="D19" s="1">
        <v>0.0</v>
      </c>
      <c r="E19" s="1">
        <v>6.0</v>
      </c>
      <c r="F19" s="1">
        <v>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3.0</v>
      </c>
      <c r="C20" s="1">
        <v>12.0</v>
      </c>
      <c r="D20" s="1">
        <v>59.0</v>
      </c>
      <c r="E20" s="1">
        <v>1.0</v>
      </c>
      <c r="F20" s="1">
        <v>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1">
        <v>0.0</v>
      </c>
      <c r="C21" s="1">
        <v>0.0</v>
      </c>
      <c r="D21" s="1">
        <v>0.0</v>
      </c>
      <c r="E21" s="1">
        <v>14.0</v>
      </c>
      <c r="F21" s="1">
        <v>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0.0</v>
      </c>
      <c r="C22" s="1">
        <v>0.0</v>
      </c>
      <c r="D22" s="1">
        <v>1.0</v>
      </c>
      <c r="E22" s="1">
        <v>21.0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3.0</v>
      </c>
      <c r="C23" s="1">
        <v>12.0</v>
      </c>
      <c r="D23" s="1">
        <v>2.0</v>
      </c>
      <c r="E23" s="1">
        <v>2.0</v>
      </c>
      <c r="F23" s="1">
        <v>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2.0</v>
      </c>
      <c r="C25" s="1">
        <v>5.0</v>
      </c>
      <c r="D25" s="1">
        <v>17.0</v>
      </c>
      <c r="E25" s="1">
        <v>26.0</v>
      </c>
      <c r="F25" s="1">
        <v>30.0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-1.0</v>
      </c>
      <c r="C26" s="1">
        <v>-4.0</v>
      </c>
      <c r="D26" s="1">
        <v>-8.0</v>
      </c>
      <c r="E26" s="1">
        <v>-20.0</v>
      </c>
      <c r="F26" s="1">
        <v>-32.0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91.0</v>
      </c>
      <c r="C27" s="1">
        <v>65.0</v>
      </c>
      <c r="D27" s="1">
        <v>9.0</v>
      </c>
      <c r="E27" s="1">
        <v>5.0</v>
      </c>
      <c r="F27" s="1">
        <v>-1.0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91.0</v>
      </c>
      <c r="C28" s="1">
        <v>65.0</v>
      </c>
      <c r="D28" s="1">
        <v>9.0</v>
      </c>
      <c r="E28" s="1">
        <v>5.0</v>
      </c>
      <c r="F28" s="1">
        <v>-1.0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95.0</v>
      </c>
      <c r="C29" s="1">
        <v>77.0</v>
      </c>
      <c r="D29" s="1">
        <v>11.0</v>
      </c>
      <c r="E29" s="1">
        <v>7.0</v>
      </c>
      <c r="F29" s="1">
        <v>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4.0</v>
      </c>
      <c r="C31" s="1">
        <v>5.0</v>
      </c>
      <c r="D31" s="1">
        <v>10.0</v>
      </c>
      <c r="E31" s="1">
        <v>11.0</v>
      </c>
      <c r="F31" s="1">
        <v>15.0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4.0</v>
      </c>
      <c r="C32" s="1">
        <v>5.0</v>
      </c>
      <c r="D32" s="1">
        <v>10.0</v>
      </c>
      <c r="E32" s="1">
        <v>11.0</v>
      </c>
      <c r="F32" s="1">
        <v>15.0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 t="s">
        <v>82</v>
      </c>
      <c r="C33" s="1" t="s">
        <v>83</v>
      </c>
      <c r="D33" s="1" t="s">
        <v>84</v>
      </c>
      <c r="E33" s="1" t="s">
        <v>85</v>
      </c>
      <c r="F33" s="1" t="s">
        <v>86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91.0</v>
      </c>
      <c r="C34" s="1">
        <v>65.0</v>
      </c>
      <c r="D34" s="1">
        <v>9.0</v>
      </c>
      <c r="E34" s="1">
        <v>5.0</v>
      </c>
      <c r="F34" s="1">
        <v>-1.0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 t="s">
        <v>82</v>
      </c>
      <c r="C35" s="1" t="s">
        <v>83</v>
      </c>
      <c r="D35" s="1" t="s">
        <v>84</v>
      </c>
      <c r="E35" s="1" t="s">
        <v>85</v>
      </c>
      <c r="F35" s="1" t="s">
        <v>86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 t="s">
        <v>90</v>
      </c>
      <c r="C36" s="1" t="s">
        <v>90</v>
      </c>
      <c r="D36" s="1" t="s">
        <v>90</v>
      </c>
      <c r="E36" s="1">
        <v>21.0</v>
      </c>
      <c r="F36" s="1">
        <v>14.0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-89.0</v>
      </c>
      <c r="C37" s="1">
        <v>-69.0</v>
      </c>
      <c r="D37" s="1">
        <v>-11.0</v>
      </c>
      <c r="E37" s="1">
        <v>-6.0</v>
      </c>
      <c r="F37" s="1">
        <v>-2.0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0.0</v>
      </c>
      <c r="C38" s="1">
        <v>3.0</v>
      </c>
      <c r="D38" s="1">
        <v>3.0</v>
      </c>
      <c r="E38" s="1">
        <v>3.0</v>
      </c>
      <c r="F38" s="1">
        <v>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0.0</v>
      </c>
      <c r="C39" s="1">
        <v>0.0</v>
      </c>
      <c r="D39" s="1">
        <v>2.0</v>
      </c>
      <c r="E39" s="1">
        <v>9.0</v>
      </c>
      <c r="F39" s="1">
        <v>12.0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0.0</v>
      </c>
      <c r="C40" s="1">
        <v>0.0</v>
      </c>
      <c r="D40" s="1">
        <v>11.0</v>
      </c>
      <c r="E40" s="1">
        <v>14.0</v>
      </c>
      <c r="F40" s="1">
        <v>18.0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95</v>
      </c>
      <c r="B2" s="1">
        <v>33.0</v>
      </c>
      <c r="C2" s="1">
        <v>39.0</v>
      </c>
      <c r="D2" s="1">
        <v>2.0</v>
      </c>
      <c r="E2" s="1">
        <v>7.0</v>
      </c>
      <c r="F2" s="1">
        <v>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96</v>
      </c>
      <c r="B3" s="1">
        <v>89.0</v>
      </c>
      <c r="C3" s="1">
        <v>2.0</v>
      </c>
      <c r="D3" s="1">
        <v>3.0</v>
      </c>
      <c r="E3" s="1">
        <v>6.0</v>
      </c>
      <c r="F3" s="1">
        <v>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97</v>
      </c>
      <c r="B4" s="1">
        <v>1.0</v>
      </c>
      <c r="C4" s="1">
        <v>2.0</v>
      </c>
      <c r="D4" s="1">
        <v>5.0</v>
      </c>
      <c r="E4" s="1">
        <v>13.0</v>
      </c>
      <c r="F4" s="1">
        <v>13.0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98</v>
      </c>
      <c r="B5" s="1">
        <v>-1.0</v>
      </c>
      <c r="C5" s="1">
        <v>-2.0</v>
      </c>
      <c r="D5" s="1">
        <v>-5.0</v>
      </c>
      <c r="E5" s="1">
        <v>-13.0</v>
      </c>
      <c r="F5" s="1">
        <v>-13.0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99</v>
      </c>
      <c r="B6" s="1">
        <v>0.0</v>
      </c>
      <c r="C6" s="1">
        <v>0.0</v>
      </c>
      <c r="D6" s="1">
        <v>0.0</v>
      </c>
      <c r="E6" s="1">
        <v>-1.0</v>
      </c>
      <c r="F6" s="1">
        <v>-1.0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100</v>
      </c>
      <c r="B7" s="1">
        <v>0.0</v>
      </c>
      <c r="C7" s="1">
        <v>0.0</v>
      </c>
      <c r="D7" s="1">
        <v>0.0</v>
      </c>
      <c r="E7" s="1">
        <v>9.0</v>
      </c>
      <c r="F7" s="1">
        <v>17.0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101</v>
      </c>
      <c r="B8" s="1">
        <v>0.0</v>
      </c>
      <c r="C8" s="1">
        <v>0.0</v>
      </c>
      <c r="D8" s="1">
        <v>0.0</v>
      </c>
      <c r="E8" s="1">
        <v>7.0</v>
      </c>
      <c r="F8" s="1">
        <v>16.0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102</v>
      </c>
      <c r="B9" s="1">
        <v>1.0</v>
      </c>
      <c r="C9" s="1">
        <v>6.0</v>
      </c>
      <c r="D9" s="1">
        <v>-3.0</v>
      </c>
      <c r="E9" s="1">
        <v>-2.0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103</v>
      </c>
      <c r="B10" s="1">
        <v>0.0</v>
      </c>
      <c r="C10" s="1">
        <v>0.0</v>
      </c>
      <c r="D10" s="1">
        <v>1.0</v>
      </c>
      <c r="E10" s="1">
        <v>1.0</v>
      </c>
      <c r="F10" s="1">
        <v>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104</v>
      </c>
      <c r="B11" s="1">
        <v>-1.0</v>
      </c>
      <c r="C11" s="1">
        <v>-2.0</v>
      </c>
      <c r="D11" s="1">
        <v>-4.0</v>
      </c>
      <c r="E11" s="1">
        <v>-12.0</v>
      </c>
      <c r="F11" s="1">
        <v>-11.0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105</v>
      </c>
      <c r="B12" s="1">
        <v>-1.0</v>
      </c>
      <c r="C12" s="1">
        <v>-2.0</v>
      </c>
      <c r="D12" s="1">
        <v>-4.0</v>
      </c>
      <c r="E12" s="1">
        <v>-12.0</v>
      </c>
      <c r="F12" s="1">
        <v>-11.0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106</v>
      </c>
      <c r="B13" s="1">
        <v>-1.0</v>
      </c>
      <c r="C13" s="1">
        <v>-2.0</v>
      </c>
      <c r="D13" s="1">
        <v>-4.0</v>
      </c>
      <c r="E13" s="1">
        <v>-12.0</v>
      </c>
      <c r="F13" s="1">
        <v>-11.0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107</v>
      </c>
      <c r="B14" s="1">
        <v>-1.0</v>
      </c>
      <c r="C14" s="1">
        <v>-2.0</v>
      </c>
      <c r="D14" s="1">
        <v>-4.0</v>
      </c>
      <c r="E14" s="1">
        <v>-12.0</v>
      </c>
      <c r="F14" s="1">
        <v>-11.0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108</v>
      </c>
      <c r="B15" s="1">
        <v>-1.0</v>
      </c>
      <c r="C15" s="1">
        <v>-2.0</v>
      </c>
      <c r="D15" s="1">
        <v>-4.0</v>
      </c>
      <c r="E15" s="1">
        <v>-12.0</v>
      </c>
      <c r="F15" s="1">
        <v>-11.0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109</v>
      </c>
      <c r="B16" s="1">
        <v>-1.0</v>
      </c>
      <c r="C16" s="1">
        <v>-2.0</v>
      </c>
      <c r="D16" s="1">
        <v>-4.0</v>
      </c>
      <c r="E16" s="1">
        <v>-12.0</v>
      </c>
      <c r="F16" s="1">
        <v>-11.0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110</v>
      </c>
      <c r="B17" s="1">
        <v>-1.0</v>
      </c>
      <c r="C17" s="1">
        <v>-2.0</v>
      </c>
      <c r="D17" s="1">
        <v>-4.0</v>
      </c>
      <c r="E17" s="1">
        <v>-12.0</v>
      </c>
      <c r="F17" s="1">
        <v>-11.0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</v>
      </c>
      <c r="B19" s="1" t="s">
        <v>113</v>
      </c>
      <c r="C19" s="1" t="s">
        <v>114</v>
      </c>
      <c r="D19" s="1" t="s">
        <v>115</v>
      </c>
      <c r="E19" s="1" t="s">
        <v>116</v>
      </c>
      <c r="F19" s="1" t="s">
        <v>117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1" t="s">
        <v>113</v>
      </c>
      <c r="C20" s="1" t="s">
        <v>114</v>
      </c>
      <c r="D20" s="1" t="s">
        <v>115</v>
      </c>
      <c r="E20" s="1" t="s">
        <v>116</v>
      </c>
      <c r="F20" s="1" t="s">
        <v>117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>
        <v>4.0</v>
      </c>
      <c r="C21" s="1">
        <v>5.0</v>
      </c>
      <c r="D21" s="1">
        <v>6.0</v>
      </c>
      <c r="E21" s="1">
        <v>11.0</v>
      </c>
      <c r="F21" s="1">
        <v>13.0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1" t="s">
        <v>113</v>
      </c>
      <c r="C22" s="1" t="s">
        <v>114</v>
      </c>
      <c r="D22" s="1" t="s">
        <v>115</v>
      </c>
      <c r="E22" s="1" t="s">
        <v>116</v>
      </c>
      <c r="F22" s="1" t="s">
        <v>117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 t="s">
        <v>113</v>
      </c>
      <c r="C23" s="1" t="s">
        <v>114</v>
      </c>
      <c r="D23" s="1" t="s">
        <v>115</v>
      </c>
      <c r="E23" s="1" t="s">
        <v>116</v>
      </c>
      <c r="F23" s="1" t="s">
        <v>117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</v>
      </c>
      <c r="B24" s="1">
        <v>4.0</v>
      </c>
      <c r="C24" s="1">
        <v>5.0</v>
      </c>
      <c r="D24" s="1">
        <v>6.0</v>
      </c>
      <c r="E24" s="1">
        <v>11.0</v>
      </c>
      <c r="F24" s="1">
        <v>13.0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</v>
      </c>
      <c r="B25" s="1" t="s">
        <v>124</v>
      </c>
      <c r="C25" s="1" t="s">
        <v>125</v>
      </c>
      <c r="D25" s="1" t="s">
        <v>126</v>
      </c>
      <c r="E25" s="1" t="s">
        <v>127</v>
      </c>
      <c r="F25" s="1" t="s">
        <v>128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</v>
      </c>
      <c r="B26" s="1" t="s">
        <v>124</v>
      </c>
      <c r="C26" s="1" t="s">
        <v>125</v>
      </c>
      <c r="D26" s="1" t="s">
        <v>126</v>
      </c>
      <c r="E26" s="1" t="s">
        <v>127</v>
      </c>
      <c r="F26" s="1" t="s">
        <v>128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130</v>
      </c>
      <c r="B28" s="1">
        <v>0.0</v>
      </c>
      <c r="C28" s="1">
        <v>-2.0</v>
      </c>
      <c r="D28" s="1">
        <v>-5.0</v>
      </c>
      <c r="E28" s="1">
        <v>-13.0</v>
      </c>
      <c r="F28" s="1">
        <v>-13.0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131</v>
      </c>
      <c r="B29" s="1">
        <v>-1.0</v>
      </c>
      <c r="C29" s="1">
        <v>-2.0</v>
      </c>
      <c r="D29" s="1">
        <v>-5.0</v>
      </c>
      <c r="E29" s="1">
        <v>-13.0</v>
      </c>
      <c r="F29" s="1">
        <v>-13.0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132</v>
      </c>
      <c r="B30" s="1">
        <v>-1.0</v>
      </c>
      <c r="C30" s="1">
        <v>-2.0</v>
      </c>
      <c r="D30" s="1">
        <v>-5.0</v>
      </c>
      <c r="E30" s="1">
        <v>-13.0</v>
      </c>
      <c r="F30" s="1">
        <v>-13.0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133</v>
      </c>
      <c r="B31" s="1">
        <v>-76.0</v>
      </c>
      <c r="C31" s="1">
        <v>-1.0</v>
      </c>
      <c r="D31" s="1">
        <v>-2.0</v>
      </c>
      <c r="E31" s="1">
        <v>-7.0</v>
      </c>
      <c r="F31" s="1">
        <v>-7.0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134</v>
      </c>
      <c r="B32" s="1">
        <v>0.0</v>
      </c>
      <c r="C32" s="1">
        <v>0.0</v>
      </c>
      <c r="D32" s="1">
        <v>0.0</v>
      </c>
      <c r="E32" s="1">
        <v>1.0</v>
      </c>
      <c r="F32" s="1">
        <v>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136</v>
      </c>
      <c r="B34" s="1">
        <v>33.0</v>
      </c>
      <c r="C34" s="1">
        <v>39.0</v>
      </c>
      <c r="D34" s="1">
        <v>2.0</v>
      </c>
      <c r="E34" s="1">
        <v>7.0</v>
      </c>
      <c r="F34" s="1">
        <v>5.0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137</v>
      </c>
      <c r="B35" s="1">
        <v>89.0</v>
      </c>
      <c r="C35" s="1">
        <v>2.0</v>
      </c>
      <c r="D35" s="1">
        <v>3.0</v>
      </c>
      <c r="E35" s="1">
        <v>6.0</v>
      </c>
      <c r="F35" s="1">
        <v>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138</v>
      </c>
      <c r="B36" s="1">
        <v>47.0</v>
      </c>
      <c r="C36" s="1">
        <v>1.0</v>
      </c>
      <c r="D36" s="1">
        <v>1.0</v>
      </c>
      <c r="E36" s="1">
        <v>1.0</v>
      </c>
      <c r="F36" s="1">
        <v>88.0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139</v>
      </c>
      <c r="B37" s="1">
        <v>13.0</v>
      </c>
      <c r="C37" s="1">
        <v>25.0</v>
      </c>
      <c r="D37" s="1">
        <v>1.0</v>
      </c>
      <c r="E37" s="1">
        <v>3.0</v>
      </c>
      <c r="F37" s="1">
        <v>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140</v>
      </c>
      <c r="B38" s="1">
        <v>61.0</v>
      </c>
      <c r="C38" s="1">
        <v>2.0</v>
      </c>
      <c r="D38" s="1">
        <v>3.0</v>
      </c>
      <c r="E38" s="1">
        <v>5.0</v>
      </c>
      <c r="F38" s="1">
        <v>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0.0</v>
      </c>
      <c r="C3" s="1" t="s">
        <v>143</v>
      </c>
      <c r="D3" s="1" t="s">
        <v>144</v>
      </c>
      <c r="E3" s="1" t="s">
        <v>145</v>
      </c>
      <c r="F3" s="1" t="s">
        <v>146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147</v>
      </c>
      <c r="B4" s="1">
        <v>0.0</v>
      </c>
      <c r="C4" s="1" t="s">
        <v>148</v>
      </c>
      <c r="D4" s="1" t="s">
        <v>149</v>
      </c>
      <c r="E4" s="1" t="s">
        <v>150</v>
      </c>
      <c r="F4" s="1" t="s">
        <v>151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152</v>
      </c>
      <c r="B5" s="1">
        <v>0.0</v>
      </c>
      <c r="C5" s="1" t="s">
        <v>153</v>
      </c>
      <c r="D5" s="1" t="s">
        <v>154</v>
      </c>
      <c r="E5" s="1" t="s">
        <v>155</v>
      </c>
      <c r="F5" s="1" t="s">
        <v>156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157</v>
      </c>
      <c r="B6" s="1">
        <v>0.0</v>
      </c>
      <c r="C6" s="1" t="s">
        <v>153</v>
      </c>
      <c r="D6" s="1" t="s">
        <v>154</v>
      </c>
      <c r="E6" s="1" t="s">
        <v>155</v>
      </c>
      <c r="F6" s="1" t="s">
        <v>156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159</v>
      </c>
      <c r="B8" s="1" t="s">
        <v>160</v>
      </c>
      <c r="C8" s="1" t="s">
        <v>161</v>
      </c>
      <c r="D8" s="1" t="s">
        <v>162</v>
      </c>
      <c r="E8" s="1" t="s">
        <v>163</v>
      </c>
      <c r="F8" s="1" t="s">
        <v>164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165</v>
      </c>
      <c r="B9" s="1" t="s">
        <v>160</v>
      </c>
      <c r="C9" s="1" t="s">
        <v>161</v>
      </c>
      <c r="D9" s="1" t="s">
        <v>166</v>
      </c>
      <c r="E9" s="1" t="s">
        <v>167</v>
      </c>
      <c r="F9" s="1" t="s">
        <v>168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169</v>
      </c>
      <c r="B10" s="1" t="s">
        <v>170</v>
      </c>
      <c r="C10" s="1" t="s">
        <v>171</v>
      </c>
      <c r="D10" s="1" t="s">
        <v>172</v>
      </c>
      <c r="E10" s="1" t="s">
        <v>173</v>
      </c>
      <c r="F10" s="1" t="s">
        <v>174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176</v>
      </c>
      <c r="B12" s="1">
        <v>0.0</v>
      </c>
      <c r="C12" s="1">
        <v>0.0</v>
      </c>
      <c r="D12" s="1">
        <v>0.0</v>
      </c>
      <c r="E12" s="1" t="s">
        <v>177</v>
      </c>
      <c r="F12" s="1" t="s">
        <v>178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179</v>
      </c>
      <c r="B13" s="1">
        <v>0.0</v>
      </c>
      <c r="C13" s="1">
        <v>0.0</v>
      </c>
      <c r="D13" s="1">
        <v>0.0</v>
      </c>
      <c r="E13" s="1" t="s">
        <v>180</v>
      </c>
      <c r="F13" s="1" t="s">
        <v>181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182</v>
      </c>
      <c r="B14" s="1">
        <v>0.0</v>
      </c>
      <c r="C14" s="1">
        <v>0.0</v>
      </c>
      <c r="D14" s="1">
        <v>0.0</v>
      </c>
      <c r="E14" s="1" t="s">
        <v>183</v>
      </c>
      <c r="F14" s="1" t="s">
        <v>184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185</v>
      </c>
      <c r="B15" s="1">
        <v>0.0</v>
      </c>
      <c r="C15" s="1">
        <v>0.0</v>
      </c>
      <c r="D15" s="1">
        <v>0.0</v>
      </c>
      <c r="E15" s="1" t="s">
        <v>186</v>
      </c>
      <c r="F15" s="1" t="s">
        <v>187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188</v>
      </c>
      <c r="B16" s="1" t="s">
        <v>189</v>
      </c>
      <c r="C16" s="1" t="s">
        <v>190</v>
      </c>
      <c r="D16" s="1" t="s">
        <v>191</v>
      </c>
      <c r="E16" s="1" t="s">
        <v>192</v>
      </c>
      <c r="F16" s="1">
        <v>159.0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193</v>
      </c>
      <c r="B17" s="1">
        <v>0.0</v>
      </c>
      <c r="C17" s="1">
        <v>0.0</v>
      </c>
      <c r="D17" s="1">
        <v>0.0</v>
      </c>
      <c r="E17" s="1" t="s">
        <v>194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195</v>
      </c>
      <c r="B18" s="1">
        <v>0.0</v>
      </c>
      <c r="C18" s="1">
        <v>0.0</v>
      </c>
      <c r="D18" s="1">
        <v>0.0</v>
      </c>
      <c r="E18" s="1" t="s">
        <v>196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197</v>
      </c>
      <c r="B19" s="1">
        <v>0.0</v>
      </c>
      <c r="C19" s="1">
        <v>0.0</v>
      </c>
      <c r="D19" s="1">
        <v>0.0</v>
      </c>
      <c r="E19" s="1" t="s">
        <v>198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199</v>
      </c>
      <c r="B20" s="1">
        <v>0.0</v>
      </c>
      <c r="C20" s="1">
        <v>0.0</v>
      </c>
      <c r="D20" s="1">
        <v>0.0</v>
      </c>
      <c r="E20" s="1" t="s">
        <v>200</v>
      </c>
      <c r="F20" s="1" t="s">
        <v>201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202</v>
      </c>
      <c r="B21" s="1">
        <v>0.0</v>
      </c>
      <c r="C21" s="1" t="s">
        <v>203</v>
      </c>
      <c r="D21" s="1" t="s">
        <v>204</v>
      </c>
      <c r="E21" s="1" t="s">
        <v>205</v>
      </c>
      <c r="F21" s="1" t="s">
        <v>206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207</v>
      </c>
      <c r="B22" s="1">
        <v>0.0</v>
      </c>
      <c r="C22" s="1">
        <v>0.0</v>
      </c>
      <c r="D22" s="1">
        <v>0.0</v>
      </c>
      <c r="E22" s="1" t="s">
        <v>200</v>
      </c>
      <c r="F22" s="1" t="s">
        <v>201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208</v>
      </c>
      <c r="B23" s="1">
        <v>0.0</v>
      </c>
      <c r="C23" s="1" t="s">
        <v>203</v>
      </c>
      <c r="D23" s="1" t="s">
        <v>204</v>
      </c>
      <c r="E23" s="1" t="s">
        <v>205</v>
      </c>
      <c r="F23" s="1" t="s">
        <v>206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210</v>
      </c>
      <c r="B25" s="1">
        <v>0.0</v>
      </c>
      <c r="C25" s="1">
        <v>0.0</v>
      </c>
      <c r="D25" s="1" t="s">
        <v>211</v>
      </c>
      <c r="E25" s="1" t="s">
        <v>212</v>
      </c>
      <c r="F25" s="1" t="s">
        <v>213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214</v>
      </c>
      <c r="B26" s="1">
        <v>0.0</v>
      </c>
      <c r="C26" s="1" t="s">
        <v>215</v>
      </c>
      <c r="D26" s="1" t="s">
        <v>216</v>
      </c>
      <c r="E26" s="1" t="s">
        <v>217</v>
      </c>
      <c r="F26" s="1" t="s">
        <v>218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219</v>
      </c>
      <c r="B27" s="1">
        <v>0.0</v>
      </c>
      <c r="C27" s="1" t="s">
        <v>215</v>
      </c>
      <c r="D27" s="1" t="s">
        <v>216</v>
      </c>
      <c r="E27" s="1" t="s">
        <v>217</v>
      </c>
      <c r="F27" s="1" t="s">
        <v>218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220</v>
      </c>
      <c r="B28" s="1">
        <v>0.0</v>
      </c>
      <c r="C28" s="1" t="s">
        <v>221</v>
      </c>
      <c r="D28" s="1" t="s">
        <v>222</v>
      </c>
      <c r="E28" s="1" t="s">
        <v>223</v>
      </c>
      <c r="F28" s="1" t="s">
        <v>224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225</v>
      </c>
      <c r="B29" s="1">
        <v>0.0</v>
      </c>
      <c r="C29" s="1" t="s">
        <v>221</v>
      </c>
      <c r="D29" s="1" t="s">
        <v>222</v>
      </c>
      <c r="E29" s="1" t="s">
        <v>223</v>
      </c>
      <c r="F29" s="1" t="s">
        <v>224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226</v>
      </c>
      <c r="B30" s="1">
        <v>0.0</v>
      </c>
      <c r="C30" s="1" t="s">
        <v>221</v>
      </c>
      <c r="D30" s="1" t="s">
        <v>222</v>
      </c>
      <c r="E30" s="1" t="s">
        <v>223</v>
      </c>
      <c r="F30" s="1" t="s">
        <v>224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227</v>
      </c>
      <c r="B31" s="1">
        <v>0.0</v>
      </c>
      <c r="C31" s="1" t="s">
        <v>228</v>
      </c>
      <c r="D31" s="1" t="s">
        <v>229</v>
      </c>
      <c r="E31" s="1" t="s">
        <v>230</v>
      </c>
      <c r="F31" s="1" t="s">
        <v>231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232</v>
      </c>
      <c r="B32" s="1">
        <v>0.0</v>
      </c>
      <c r="C32" s="1" t="s">
        <v>233</v>
      </c>
      <c r="D32" s="1" t="s">
        <v>234</v>
      </c>
      <c r="E32" s="1">
        <v>0.0</v>
      </c>
      <c r="F32" s="1" t="s">
        <v>235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236</v>
      </c>
      <c r="B33" s="1">
        <v>0.0</v>
      </c>
      <c r="C33" s="1" t="s">
        <v>237</v>
      </c>
      <c r="D33" s="1">
        <v>0.0</v>
      </c>
      <c r="E33" s="1" t="s">
        <v>238</v>
      </c>
      <c r="F33" s="1" t="s">
        <v>239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240</v>
      </c>
      <c r="B34" s="1">
        <v>0.0</v>
      </c>
      <c r="C34" s="1" t="s">
        <v>241</v>
      </c>
      <c r="D34" s="1">
        <v>0.0</v>
      </c>
      <c r="E34" s="1" t="s">
        <v>242</v>
      </c>
      <c r="F34" s="1" t="s">
        <v>243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244</v>
      </c>
      <c r="B35" s="1">
        <v>0.0</v>
      </c>
      <c r="C35" s="1" t="s">
        <v>241</v>
      </c>
      <c r="D35" s="1">
        <v>0.0</v>
      </c>
      <c r="E35" s="1" t="s">
        <v>242</v>
      </c>
      <c r="F35" s="1" t="s">
        <v>243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245</v>
      </c>
      <c r="B36" s="1">
        <v>0.0</v>
      </c>
      <c r="C36" s="1" t="s">
        <v>246</v>
      </c>
      <c r="D36" s="1" t="s">
        <v>247</v>
      </c>
      <c r="E36" s="1" t="s">
        <v>248</v>
      </c>
      <c r="F36" s="1" t="s">
        <v>249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250</v>
      </c>
      <c r="B37" s="1">
        <v>0.0</v>
      </c>
      <c r="C37" s="1" t="s">
        <v>251</v>
      </c>
      <c r="D37" s="1" t="s">
        <v>252</v>
      </c>
      <c r="E37" s="1" t="s">
        <v>253</v>
      </c>
      <c r="F37" s="1" t="s">
        <v>254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255</v>
      </c>
      <c r="B38" s="1">
        <v>0.0</v>
      </c>
      <c r="C38" s="1">
        <v>0.0</v>
      </c>
      <c r="D38" s="1" t="s">
        <v>256</v>
      </c>
      <c r="E38" s="1" t="s">
        <v>257</v>
      </c>
      <c r="F38" s="1" t="s">
        <v>258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259</v>
      </c>
      <c r="B39" s="1">
        <v>0.0</v>
      </c>
      <c r="C39" s="1">
        <v>0.0</v>
      </c>
      <c r="D39" s="1" t="s">
        <v>256</v>
      </c>
      <c r="E39" s="1" t="s">
        <v>260</v>
      </c>
      <c r="F39" s="1" t="s">
        <v>261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262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263</v>
      </c>
      <c r="B41" s="1">
        <v>0.0</v>
      </c>
      <c r="C41" s="1">
        <v>0.0</v>
      </c>
      <c r="D41" s="1">
        <v>0.0</v>
      </c>
      <c r="E41" s="1" t="s">
        <v>264</v>
      </c>
      <c r="F41" s="1" t="s">
        <v>265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266</v>
      </c>
      <c r="B42" s="1">
        <v>0.0</v>
      </c>
      <c r="C42" s="1">
        <v>0.0</v>
      </c>
      <c r="D42" s="1" t="s">
        <v>267</v>
      </c>
      <c r="E42" s="1" t="s">
        <v>268</v>
      </c>
      <c r="F42" s="1" t="s">
        <v>269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270</v>
      </c>
      <c r="B43" s="1">
        <v>0.0</v>
      </c>
      <c r="C43" s="1">
        <v>0.0</v>
      </c>
      <c r="D43" s="1" t="s">
        <v>267</v>
      </c>
      <c r="E43" s="1" t="s">
        <v>268</v>
      </c>
      <c r="F43" s="1" t="s">
        <v>269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271</v>
      </c>
      <c r="B44" s="1">
        <v>0.0</v>
      </c>
      <c r="C44" s="1">
        <v>0.0</v>
      </c>
      <c r="D44" s="1" t="s">
        <v>272</v>
      </c>
      <c r="E44" s="1" t="s">
        <v>273</v>
      </c>
      <c r="F44" s="1" t="s">
        <v>274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275</v>
      </c>
      <c r="B45" s="1">
        <v>0.0</v>
      </c>
      <c r="C45" s="1">
        <v>0.0</v>
      </c>
      <c r="D45" s="1" t="s">
        <v>272</v>
      </c>
      <c r="E45" s="1" t="s">
        <v>273</v>
      </c>
      <c r="F45" s="1" t="s">
        <v>274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276</v>
      </c>
      <c r="B46" s="1">
        <v>0.0</v>
      </c>
      <c r="C46" s="1">
        <v>0.0</v>
      </c>
      <c r="D46" s="1" t="s">
        <v>272</v>
      </c>
      <c r="E46" s="1" t="s">
        <v>273</v>
      </c>
      <c r="F46" s="1" t="s">
        <v>274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277</v>
      </c>
      <c r="B47" s="1">
        <v>0.0</v>
      </c>
      <c r="C47" s="1">
        <v>0.0</v>
      </c>
      <c r="D47" s="1" t="s">
        <v>278</v>
      </c>
      <c r="E47" s="1" t="s">
        <v>279</v>
      </c>
      <c r="F47" s="1" t="s">
        <v>280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281</v>
      </c>
      <c r="B48" s="1">
        <v>0.0</v>
      </c>
      <c r="C48" s="1">
        <v>0.0</v>
      </c>
      <c r="D48" s="1" t="s">
        <v>282</v>
      </c>
      <c r="E48" s="1" t="s">
        <v>283</v>
      </c>
      <c r="F48" s="1" t="s">
        <v>284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285</v>
      </c>
      <c r="B49" s="1">
        <v>0.0</v>
      </c>
      <c r="C49" s="1">
        <v>0.0</v>
      </c>
      <c r="D49" s="1" t="s">
        <v>286</v>
      </c>
      <c r="E49" s="1" t="s">
        <v>287</v>
      </c>
      <c r="F49" s="1" t="s">
        <v>288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289</v>
      </c>
      <c r="B50" s="1">
        <v>0.0</v>
      </c>
      <c r="C50" s="1">
        <v>0.0</v>
      </c>
      <c r="D50" s="1" t="s">
        <v>290</v>
      </c>
      <c r="E50" s="1">
        <v>192.0</v>
      </c>
      <c r="F50" s="1" t="s">
        <v>291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292</v>
      </c>
      <c r="B51" s="1">
        <v>0.0</v>
      </c>
      <c r="C51" s="1">
        <v>0.0</v>
      </c>
      <c r="D51" s="1" t="s">
        <v>290</v>
      </c>
      <c r="E51" s="1">
        <v>192.0</v>
      </c>
      <c r="F51" s="1" t="s">
        <v>291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293</v>
      </c>
      <c r="B52" s="1">
        <v>0.0</v>
      </c>
      <c r="C52" s="1">
        <v>0.0</v>
      </c>
      <c r="D52" s="1" t="s">
        <v>294</v>
      </c>
      <c r="E52" s="1" t="s">
        <v>295</v>
      </c>
      <c r="F52" s="1" t="s">
        <v>296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297</v>
      </c>
      <c r="B53" s="1">
        <v>0.0</v>
      </c>
      <c r="C53" s="1">
        <v>0.0</v>
      </c>
      <c r="D53" s="1" t="s">
        <v>298</v>
      </c>
      <c r="E53" s="1" t="s">
        <v>299</v>
      </c>
      <c r="F53" s="1" t="s">
        <v>300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301</v>
      </c>
      <c r="B54" s="1">
        <v>0.0</v>
      </c>
      <c r="C54" s="1">
        <v>0.0</v>
      </c>
      <c r="D54" s="1">
        <v>0.0</v>
      </c>
      <c r="E54" s="1" t="s">
        <v>302</v>
      </c>
      <c r="F54" s="1" t="s">
        <v>303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304</v>
      </c>
      <c r="B55" s="1">
        <v>0.0</v>
      </c>
      <c r="C55" s="1">
        <v>0.0</v>
      </c>
      <c r="D55" s="1">
        <v>0.0</v>
      </c>
      <c r="E55" s="1" t="s">
        <v>305</v>
      </c>
      <c r="F55" s="1" t="s">
        <v>306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307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308</v>
      </c>
      <c r="B57" s="1">
        <v>0.0</v>
      </c>
      <c r="C57" s="1">
        <v>0.0</v>
      </c>
      <c r="D57" s="1">
        <v>0.0</v>
      </c>
      <c r="E57" s="1">
        <v>0.0</v>
      </c>
      <c r="F57" s="1" t="s">
        <v>309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310</v>
      </c>
      <c r="B58" s="1">
        <v>0.0</v>
      </c>
      <c r="C58" s="1">
        <v>0.0</v>
      </c>
      <c r="D58" s="1">
        <v>0.0</v>
      </c>
      <c r="E58" s="1" t="s">
        <v>311</v>
      </c>
      <c r="F58" s="1" t="s">
        <v>312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313</v>
      </c>
      <c r="B59" s="1">
        <v>0.0</v>
      </c>
      <c r="C59" s="1">
        <v>0.0</v>
      </c>
      <c r="D59" s="1">
        <v>0.0</v>
      </c>
      <c r="E59" s="1" t="s">
        <v>311</v>
      </c>
      <c r="F59" s="1" t="s">
        <v>312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314</v>
      </c>
      <c r="B60" s="1">
        <v>0.0</v>
      </c>
      <c r="C60" s="1">
        <v>0.0</v>
      </c>
      <c r="D60" s="1">
        <v>0.0</v>
      </c>
      <c r="E60" s="1" t="s">
        <v>315</v>
      </c>
      <c r="F60" s="1" t="s">
        <v>316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317</v>
      </c>
      <c r="B61" s="1">
        <v>0.0</v>
      </c>
      <c r="C61" s="1">
        <v>0.0</v>
      </c>
      <c r="D61" s="1">
        <v>0.0</v>
      </c>
      <c r="E61" s="1" t="s">
        <v>315</v>
      </c>
      <c r="F61" s="1" t="s">
        <v>316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318</v>
      </c>
      <c r="B62" s="1">
        <v>0.0</v>
      </c>
      <c r="C62" s="1">
        <v>0.0</v>
      </c>
      <c r="D62" s="1">
        <v>0.0</v>
      </c>
      <c r="E62" s="1" t="s">
        <v>315</v>
      </c>
      <c r="F62" s="1" t="s">
        <v>316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319</v>
      </c>
      <c r="B63" s="1">
        <v>0.0</v>
      </c>
      <c r="C63" s="1">
        <v>0.0</v>
      </c>
      <c r="D63" s="1">
        <v>0.0</v>
      </c>
      <c r="E63" s="1" t="s">
        <v>320</v>
      </c>
      <c r="F63" s="1" t="s">
        <v>321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322</v>
      </c>
      <c r="B64" s="1">
        <v>0.0</v>
      </c>
      <c r="C64" s="1">
        <v>0.0</v>
      </c>
      <c r="D64" s="1">
        <v>0.0</v>
      </c>
      <c r="E64" s="1" t="s">
        <v>323</v>
      </c>
      <c r="F64" s="1" t="s">
        <v>324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325</v>
      </c>
      <c r="B65" s="1">
        <v>0.0</v>
      </c>
      <c r="C65" s="1">
        <v>0.0</v>
      </c>
      <c r="D65" s="1">
        <v>0.0</v>
      </c>
      <c r="E65" s="1" t="s">
        <v>326</v>
      </c>
      <c r="F65" s="1" t="s">
        <v>327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328</v>
      </c>
      <c r="B66" s="1">
        <v>0.0</v>
      </c>
      <c r="C66" s="1">
        <v>0.0</v>
      </c>
      <c r="D66" s="1">
        <v>0.0</v>
      </c>
      <c r="E66" s="1" t="s">
        <v>329</v>
      </c>
      <c r="F66" s="1" t="s">
        <v>330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331</v>
      </c>
      <c r="B67" s="1">
        <v>0.0</v>
      </c>
      <c r="C67" s="1">
        <v>0.0</v>
      </c>
      <c r="D67" s="1">
        <v>0.0</v>
      </c>
      <c r="E67" s="1" t="s">
        <v>329</v>
      </c>
      <c r="F67" s="1" t="s">
        <v>330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332</v>
      </c>
      <c r="B68" s="1">
        <v>0.0</v>
      </c>
      <c r="C68" s="1">
        <v>0.0</v>
      </c>
      <c r="D68" s="1">
        <v>0.0</v>
      </c>
      <c r="E68" s="1" t="s">
        <v>333</v>
      </c>
      <c r="F68" s="1" t="s">
        <v>334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335</v>
      </c>
      <c r="B69" s="1">
        <v>0.0</v>
      </c>
      <c r="C69" s="1">
        <v>0.0</v>
      </c>
      <c r="D69" s="1">
        <v>0.0</v>
      </c>
      <c r="E69" s="1" t="s">
        <v>336</v>
      </c>
      <c r="F69" s="1" t="s">
        <v>337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338</v>
      </c>
      <c r="B70" s="1">
        <v>0.0</v>
      </c>
      <c r="C70" s="1">
        <v>0.0</v>
      </c>
      <c r="D70" s="1">
        <v>0.0</v>
      </c>
      <c r="E70" s="1">
        <v>0.0</v>
      </c>
      <c r="F70" s="1" t="s">
        <v>339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340</v>
      </c>
      <c r="B71" s="1">
        <v>0.0</v>
      </c>
      <c r="C71" s="1">
        <v>0.0</v>
      </c>
      <c r="D71" s="1">
        <v>0.0</v>
      </c>
      <c r="E71" s="1">
        <v>0.0</v>
      </c>
      <c r="F71" s="1" t="s">
        <v>341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342</v>
      </c>
      <c r="C1" s="1" t="s">
        <v>343</v>
      </c>
      <c r="D1" s="1" t="s">
        <v>344</v>
      </c>
      <c r="E1" s="1" t="s">
        <v>345</v>
      </c>
      <c r="F1" s="1" t="s">
        <v>346</v>
      </c>
      <c r="G1" s="1" t="s">
        <v>347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348</v>
      </c>
      <c r="B2" s="1" t="s">
        <v>349</v>
      </c>
      <c r="C2" s="1" t="s">
        <v>350</v>
      </c>
      <c r="D2" s="1" t="s">
        <v>351</v>
      </c>
      <c r="E2" s="1" t="s">
        <v>352</v>
      </c>
      <c r="F2" s="1" t="s">
        <v>352</v>
      </c>
      <c r="G2" s="1" t="s">
        <v>353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354</v>
      </c>
      <c r="B3" s="1" t="s">
        <v>353</v>
      </c>
      <c r="C3" s="1" t="s">
        <v>355</v>
      </c>
      <c r="D3" s="1" t="s">
        <v>356</v>
      </c>
      <c r="E3" s="1" t="s">
        <v>357</v>
      </c>
      <c r="F3" s="1" t="s">
        <v>358</v>
      </c>
      <c r="G3" s="1" t="s">
        <v>353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359</v>
      </c>
      <c r="B4" s="1" t="s">
        <v>349</v>
      </c>
      <c r="C4" s="1" t="s">
        <v>350</v>
      </c>
      <c r="D4" s="1" t="s">
        <v>351</v>
      </c>
      <c r="E4" s="1" t="s">
        <v>352</v>
      </c>
      <c r="F4" s="1" t="s">
        <v>352</v>
      </c>
      <c r="G4" s="1" t="s">
        <v>352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354</v>
      </c>
      <c r="B5" s="1" t="s">
        <v>353</v>
      </c>
      <c r="C5" s="1" t="s">
        <v>355</v>
      </c>
      <c r="D5" s="1" t="s">
        <v>356</v>
      </c>
      <c r="E5" s="1" t="s">
        <v>357</v>
      </c>
      <c r="F5" s="1" t="s">
        <v>358</v>
      </c>
      <c r="G5" s="1" t="s">
        <v>358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360</v>
      </c>
      <c r="B6" s="1" t="s">
        <v>361</v>
      </c>
      <c r="C6" s="1" t="s">
        <v>362</v>
      </c>
      <c r="D6" s="1" t="s">
        <v>363</v>
      </c>
      <c r="E6" s="1" t="s">
        <v>364</v>
      </c>
      <c r="F6" s="1" t="s">
        <v>365</v>
      </c>
      <c r="G6" s="1" t="s">
        <v>366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367</v>
      </c>
      <c r="B7" s="1" t="s">
        <v>353</v>
      </c>
      <c r="C7" s="1" t="s">
        <v>353</v>
      </c>
      <c r="D7" s="1" t="s">
        <v>353</v>
      </c>
      <c r="E7" s="1" t="s">
        <v>353</v>
      </c>
      <c r="F7" s="1" t="s">
        <v>353</v>
      </c>
      <c r="G7" s="1" t="s">
        <v>353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368</v>
      </c>
      <c r="B8" s="1" t="s">
        <v>369</v>
      </c>
      <c r="C8" s="1" t="s">
        <v>370</v>
      </c>
      <c r="D8" s="1" t="s">
        <v>371</v>
      </c>
      <c r="E8" s="1" t="s">
        <v>369</v>
      </c>
      <c r="F8" s="1" t="s">
        <v>372</v>
      </c>
      <c r="G8" s="1" t="s">
        <v>369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373</v>
      </c>
      <c r="B9" s="1" t="s">
        <v>353</v>
      </c>
      <c r="C9" s="1" t="s">
        <v>353</v>
      </c>
      <c r="D9" s="1" t="s">
        <v>353</v>
      </c>
      <c r="E9" s="1" t="s">
        <v>353</v>
      </c>
      <c r="F9" s="1" t="s">
        <v>353</v>
      </c>
      <c r="G9" s="1" t="s">
        <v>353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374</v>
      </c>
      <c r="B10" s="1" t="s">
        <v>353</v>
      </c>
      <c r="C10" s="1" t="s">
        <v>353</v>
      </c>
      <c r="D10" s="1" t="s">
        <v>353</v>
      </c>
      <c r="E10" s="1" t="s">
        <v>353</v>
      </c>
      <c r="F10" s="1" t="s">
        <v>353</v>
      </c>
      <c r="G10" s="1" t="s">
        <v>353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375</v>
      </c>
      <c r="B11" s="1" t="s">
        <v>353</v>
      </c>
      <c r="C11" s="1" t="s">
        <v>353</v>
      </c>
      <c r="D11" s="1" t="s">
        <v>353</v>
      </c>
      <c r="E11" s="1" t="s">
        <v>353</v>
      </c>
      <c r="F11" s="1" t="s">
        <v>353</v>
      </c>
      <c r="G11" s="1" t="s">
        <v>353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376</v>
      </c>
      <c r="B12" s="1" t="s">
        <v>370</v>
      </c>
      <c r="C12" s="1" t="s">
        <v>370</v>
      </c>
      <c r="D12" s="1" t="s">
        <v>370</v>
      </c>
      <c r="E12" s="1" t="s">
        <v>377</v>
      </c>
      <c r="F12" s="1" t="s">
        <v>378</v>
      </c>
      <c r="G12" s="1" t="s">
        <v>379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380</v>
      </c>
      <c r="B13" s="1" t="s">
        <v>381</v>
      </c>
      <c r="C13" s="1" t="s">
        <v>353</v>
      </c>
      <c r="D13" s="1" t="s">
        <v>353</v>
      </c>
      <c r="E13" s="1" t="s">
        <v>353</v>
      </c>
      <c r="F13" s="1" t="s">
        <v>353</v>
      </c>
      <c r="G13" s="1" t="s">
        <v>353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382</v>
      </c>
      <c r="B14" s="1" t="s">
        <v>383</v>
      </c>
      <c r="C14" s="1" t="s">
        <v>353</v>
      </c>
      <c r="D14" s="1" t="s">
        <v>353</v>
      </c>
      <c r="E14" s="1" t="s">
        <v>353</v>
      </c>
      <c r="F14" s="1" t="s">
        <v>353</v>
      </c>
      <c r="G14" s="1" t="s">
        <v>353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384</v>
      </c>
      <c r="B15" s="1" t="s">
        <v>353</v>
      </c>
      <c r="C15" s="1" t="s">
        <v>353</v>
      </c>
      <c r="D15" s="1" t="s">
        <v>353</v>
      </c>
      <c r="E15" s="1" t="s">
        <v>353</v>
      </c>
      <c r="F15" s="1" t="s">
        <v>353</v>
      </c>
      <c r="G15" s="1" t="s">
        <v>353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385</v>
      </c>
      <c r="B16" s="1" t="s">
        <v>353</v>
      </c>
      <c r="C16" s="1" t="s">
        <v>353</v>
      </c>
      <c r="D16" s="1" t="s">
        <v>353</v>
      </c>
      <c r="E16" s="1" t="s">
        <v>353</v>
      </c>
      <c r="F16" s="1" t="s">
        <v>353</v>
      </c>
      <c r="G16" s="1" t="s">
        <v>353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386</v>
      </c>
      <c r="B17" s="1" t="s">
        <v>115</v>
      </c>
      <c r="C17" s="1" t="s">
        <v>116</v>
      </c>
      <c r="D17" s="1" t="s">
        <v>117</v>
      </c>
      <c r="E17" s="1" t="s">
        <v>387</v>
      </c>
      <c r="F17" s="1" t="s">
        <v>388</v>
      </c>
      <c r="G17" s="1" t="s">
        <v>389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390</v>
      </c>
      <c r="B18" s="1" t="s">
        <v>353</v>
      </c>
      <c r="C18" s="1" t="s">
        <v>353</v>
      </c>
      <c r="D18" s="1" t="s">
        <v>353</v>
      </c>
      <c r="E18" s="1" t="s">
        <v>353</v>
      </c>
      <c r="F18" s="1" t="s">
        <v>353</v>
      </c>
      <c r="G18" s="1" t="s">
        <v>353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391</v>
      </c>
      <c r="B19" s="1" t="s">
        <v>353</v>
      </c>
      <c r="C19" s="1" t="s">
        <v>353</v>
      </c>
      <c r="D19" s="1" t="s">
        <v>353</v>
      </c>
      <c r="E19" s="1" t="s">
        <v>353</v>
      </c>
      <c r="F19" s="1" t="s">
        <v>353</v>
      </c>
      <c r="G19" s="1" t="s">
        <v>353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 t="s">
        <v>353</v>
      </c>
      <c r="C20" s="1" t="s">
        <v>353</v>
      </c>
      <c r="D20" s="1" t="s">
        <v>353</v>
      </c>
      <c r="E20" s="1" t="s">
        <v>353</v>
      </c>
      <c r="F20" s="1" t="s">
        <v>353</v>
      </c>
      <c r="G20" s="1" t="s">
        <v>353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392</v>
      </c>
      <c r="B21" s="1" t="s">
        <v>393</v>
      </c>
      <c r="C21" s="1" t="s">
        <v>394</v>
      </c>
      <c r="D21" s="1" t="s">
        <v>395</v>
      </c>
      <c r="E21" s="1" t="s">
        <v>396</v>
      </c>
      <c r="F21" s="1" t="s">
        <v>397</v>
      </c>
      <c r="G21" s="1" t="s">
        <v>398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399</v>
      </c>
      <c r="B22" s="1" t="s">
        <v>400</v>
      </c>
      <c r="C22" s="1" t="s">
        <v>401</v>
      </c>
      <c r="D22" s="1" t="s">
        <v>402</v>
      </c>
      <c r="E22" s="1" t="s">
        <v>403</v>
      </c>
      <c r="F22" s="1" t="s">
        <v>397</v>
      </c>
      <c r="G22" s="1" t="s">
        <v>398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 t="s">
        <v>353</v>
      </c>
      <c r="C23" s="1" t="s">
        <v>353</v>
      </c>
      <c r="D23" s="1" t="s">
        <v>353</v>
      </c>
      <c r="E23" s="1" t="s">
        <v>353</v>
      </c>
      <c r="F23" s="1" t="s">
        <v>353</v>
      </c>
      <c r="G23" s="1" t="s">
        <v>353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404</v>
      </c>
      <c r="B24" s="1" t="s">
        <v>405</v>
      </c>
      <c r="C24" s="1" t="s">
        <v>406</v>
      </c>
      <c r="D24" s="1" t="s">
        <v>407</v>
      </c>
      <c r="E24" s="1" t="s">
        <v>408</v>
      </c>
      <c r="F24" s="1" t="s">
        <v>408</v>
      </c>
      <c r="G24" s="1" t="s">
        <v>408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409</v>
      </c>
      <c r="B25" s="1" t="s">
        <v>410</v>
      </c>
      <c r="C25" s="1" t="s">
        <v>411</v>
      </c>
      <c r="D25" s="1" t="s">
        <v>412</v>
      </c>
      <c r="E25" s="1" t="s">
        <v>413</v>
      </c>
      <c r="F25" s="1" t="s">
        <v>413</v>
      </c>
      <c r="G25" s="1" t="s">
        <v>353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414</v>
      </c>
      <c r="B26" s="1" t="s">
        <v>415</v>
      </c>
      <c r="C26" s="1" t="s">
        <v>416</v>
      </c>
      <c r="D26" s="1" t="s">
        <v>417</v>
      </c>
      <c r="E26" s="1" t="s">
        <v>353</v>
      </c>
      <c r="F26" s="1" t="s">
        <v>353</v>
      </c>
      <c r="G26" s="1" t="s">
        <v>353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418</v>
      </c>
      <c r="B2" s="1" t="s">
        <v>419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420</v>
      </c>
      <c r="B3" s="1" t="s">
        <v>421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422</v>
      </c>
      <c r="B4" s="1" t="s">
        <v>423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424</v>
      </c>
      <c r="B5" s="1" t="s">
        <v>425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426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427</v>
      </c>
      <c r="B7" s="1" t="s">
        <v>428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429</v>
      </c>
      <c r="B8" s="4" t="s">
        <v>430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431</v>
      </c>
      <c r="B9" s="1" t="s">
        <v>432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433</v>
      </c>
      <c r="B10" s="1" t="s">
        <v>434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435</v>
      </c>
      <c r="B11" s="1" t="s">
        <v>432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436</v>
      </c>
      <c r="B12" s="1" t="s">
        <v>437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438</v>
      </c>
      <c r="B13" s="1" t="s">
        <v>439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440</v>
      </c>
      <c r="B14" s="1" t="s">
        <v>437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441</v>
      </c>
      <c r="B15" s="1" t="s">
        <v>442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443</v>
      </c>
      <c r="B16" s="1">
        <v>18.0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444</v>
      </c>
      <c r="B17" s="1" t="s">
        <v>445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446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447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448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449</v>
      </c>
      <c r="B21" s="1">
        <v>1.04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450</v>
      </c>
      <c r="B22" s="1">
        <v>1.05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451</v>
      </c>
      <c r="B23" s="1">
        <v>1.01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452</v>
      </c>
      <c r="B24" s="1">
        <v>1.08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453</v>
      </c>
      <c r="B25" s="1">
        <v>1.04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454</v>
      </c>
      <c r="B26" s="1">
        <v>1.05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455</v>
      </c>
      <c r="B27" s="1">
        <v>1.01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456</v>
      </c>
      <c r="B28" s="1">
        <v>1.08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457</v>
      </c>
      <c r="B29" s="1">
        <v>1.565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458</v>
      </c>
      <c r="B30" s="1">
        <v>-1.8840001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459</v>
      </c>
      <c r="B31" s="1">
        <v>102431.0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460</v>
      </c>
      <c r="B32" s="1">
        <v>102431.0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461</v>
      </c>
      <c r="B33" s="1">
        <v>296134.0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462</v>
      </c>
      <c r="B34" s="1">
        <v>190910.0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463</v>
      </c>
      <c r="B35" s="1">
        <v>190910.0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464</v>
      </c>
      <c r="B36" s="1">
        <v>0.9881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465</v>
      </c>
      <c r="B37" s="1">
        <v>1.08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466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467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468</v>
      </c>
      <c r="B40" s="1">
        <v>2.4069788E7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469</v>
      </c>
      <c r="B41" s="1">
        <v>0.512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470</v>
      </c>
      <c r="B42" s="1">
        <v>2.33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471</v>
      </c>
      <c r="B43" s="1">
        <v>1.14222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472</v>
      </c>
      <c r="B44" s="1">
        <v>1.13412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473</v>
      </c>
      <c r="B45" s="1" t="s">
        <v>474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475</v>
      </c>
      <c r="B46" s="1">
        <v>1.9410706E7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476</v>
      </c>
      <c r="B47" s="1">
        <v>1.3463979E7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477</v>
      </c>
      <c r="B48" s="1">
        <v>2.32289E7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478</v>
      </c>
      <c r="B49" s="1">
        <v>324354.0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479</v>
      </c>
      <c r="B50" s="1">
        <v>382959.0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480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481</v>
      </c>
      <c r="B52" s="1">
        <v>1.7328384E9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482</v>
      </c>
      <c r="B53" s="1">
        <v>0.015700001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483</v>
      </c>
      <c r="B54" s="1">
        <v>0.31371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484</v>
      </c>
      <c r="B55" s="1">
        <v>0.00974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485</v>
      </c>
      <c r="B56" s="1">
        <v>2.01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486</v>
      </c>
      <c r="B57" s="1">
        <v>0.0184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487</v>
      </c>
      <c r="B58" s="1">
        <v>2.32289E7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488</v>
      </c>
      <c r="B59" s="1">
        <v>-0.114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489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490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491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492</v>
      </c>
      <c r="B63" s="1">
        <v>-9798000.0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493</v>
      </c>
      <c r="B64" s="1">
        <v>-0.76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494</v>
      </c>
      <c r="B65" s="1">
        <v>-0.55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495</v>
      </c>
      <c r="B66" s="1">
        <v>-1.661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496</v>
      </c>
      <c r="B67" s="1">
        <v>0.13661206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497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498</v>
      </c>
      <c r="B69" s="1" t="s">
        <v>499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500</v>
      </c>
      <c r="B70" s="1" t="s">
        <v>501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502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503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504</v>
      </c>
      <c r="B73" s="1" t="s">
        <v>505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506</v>
      </c>
      <c r="B74" s="1" t="s">
        <v>505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507</v>
      </c>
      <c r="B75" s="1">
        <v>1.6390602E9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508</v>
      </c>
      <c r="B76" s="1" t="s">
        <v>509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510</v>
      </c>
      <c r="B77" s="1" t="s">
        <v>511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512</v>
      </c>
      <c r="B78" s="1" t="s">
        <v>513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514</v>
      </c>
      <c r="B79" s="1" t="s">
        <v>515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516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517</v>
      </c>
      <c r="B81" s="1">
        <v>1.0362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518</v>
      </c>
      <c r="B82" s="1">
        <v>7.5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519</v>
      </c>
      <c r="B83" s="1">
        <v>7.5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520</v>
      </c>
      <c r="B84" s="1">
        <v>7.5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521</v>
      </c>
      <c r="B85" s="1">
        <v>7.5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522</v>
      </c>
      <c r="B86" s="1" t="s">
        <v>523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524</v>
      </c>
      <c r="B87" s="1">
        <v>1.0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525</v>
      </c>
      <c r="B88" s="1">
        <v>1208000.0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526</v>
      </c>
      <c r="B89" s="1">
        <v>0.067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527</v>
      </c>
      <c r="B90" s="1">
        <v>-1.1689E7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528</v>
      </c>
      <c r="B91" s="1">
        <v>36000.0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529</v>
      </c>
      <c r="B92" s="1">
        <v>0.452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530</v>
      </c>
      <c r="B93" s="1">
        <v>0.462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531</v>
      </c>
      <c r="B94" s="1">
        <v>-1.50788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532</v>
      </c>
      <c r="B95" s="1">
        <v>-6627500.0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533</v>
      </c>
      <c r="B96" s="1">
        <v>-1.0201E7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534</v>
      </c>
      <c r="B97" s="1" t="s">
        <v>474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535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32.0</v>
      </c>
      <c r="D3" s="1">
        <v>50.0</v>
      </c>
      <c r="E3" s="1">
        <v>-2.0</v>
      </c>
      <c r="F3" s="1">
        <v>-3.0</v>
      </c>
      <c r="G3" s="1">
        <f>IF(F3*FORECAST(G2,B3:F3,B2:F2)&gt;0,FORECAST(G2,B3:F3,B2:F2),F3)*$X$1</f>
        <v>-3</v>
      </c>
      <c r="H3" s="1">
        <f>IF(G3*FORECAST(H2,B3:G3,B2:G2)&gt;0,FORECAST(H2,B3:G3,B2:G2),G3)*$X$1</f>
        <v>-4.866666667</v>
      </c>
      <c r="I3" s="1">
        <f>IF(H3*FORECAST(I2,B3:H3,B2:H2)&gt;0,FORECAST(I2,B3:H3,B2:H2),H3)*$X$1</f>
        <v>-9.780952381</v>
      </c>
      <c r="J3" s="1">
        <f>IF(I3*FORECAST(J2,B3:I3,B2:I2)&gt;0,FORECAST(J2,B3:I3,B2:I2),I3)*$X$1</f>
        <v>-14.6952381</v>
      </c>
      <c r="K3" s="1">
        <f>IF(J3*FORECAST(K2,B3:J3,B2:J2)&gt;0,FORECAST(K2,B3:J3,B2:J2),J3)*$X$1</f>
        <v>-19.60952381</v>
      </c>
      <c r="L3" s="1">
        <f>IF(K3*FORECAST(L2,B3:K3,B2:K2)&gt;0,FORECAST(L2,B3:K3,B2:K2),K3)*$X$1</f>
        <v>-24.52380952</v>
      </c>
      <c r="M3" s="1">
        <f>IF(L3*FORECAST(M2,B3:L3,B2:L2)&gt;0,FORECAST(M2,B3:L3,B2:L2),L3)*$X$1</f>
        <v>-29.43809524</v>
      </c>
      <c r="N3" s="5">
        <f>IF(M3*FORECAST(N2,B3:M3,B2:M2)&gt;0,FORECAST(N2,B3:M3,B2:M2),M3)*$X$1</f>
        <v>-34.35238095</v>
      </c>
      <c r="O3" s="5">
        <f>IF(N3*FORECAST(O2,B3:N3,B2:N2)&gt;0,FORECAST(O2,B3:N3,B2:N2),N3)*$X$1</f>
        <v>-39.26666667</v>
      </c>
      <c r="P3" s="5">
        <f>IF(O3*FORECAST(P2,B3:O3,B2:O2)&gt;0,FORECAST(P2,B3:O3,B2:O2),O3)*$X$1</f>
        <v>-44.18095238</v>
      </c>
      <c r="Q3" s="5">
        <f>IF(P3*FORECAST(Q2,B3:P3,B2:P2)&gt;0,FORECAST(Q2,B3:P3,B2:P2),P3)*$X$1</f>
        <v>-49.0952381</v>
      </c>
      <c r="R3" s="5">
        <f>IF(Q3*FORECAST(R2,B3:Q3,B2:Q2)&gt;0,FORECAST(R2,B3:Q3,B2:Q2),Q3)*$X$1</f>
        <v>-54.00952381</v>
      </c>
      <c r="S3" s="2"/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-89.0</v>
      </c>
      <c r="C4" s="1">
        <v>-69.0</v>
      </c>
      <c r="D4" s="1">
        <v>-11.0</v>
      </c>
      <c r="E4" s="1">
        <v>-6.0</v>
      </c>
      <c r="F4" s="1">
        <v>-2.0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536</v>
      </c>
      <c r="B5" s="1">
        <v>4.0</v>
      </c>
      <c r="C5" s="1">
        <v>5.0</v>
      </c>
      <c r="D5" s="1">
        <v>6.0</v>
      </c>
      <c r="E5" s="1">
        <v>11.0</v>
      </c>
      <c r="F5" s="1">
        <v>13.0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537</v>
      </c>
      <c r="L7" s="1">
        <f>IF(R3*FORECAST(R2,B3:R3,B2:R2)&gt;0,FORECAST(R2,B3:R3,B2:R2),Q3)*$X$1 * (1+0.02)/(0.0874-0.02)</f>
        <v>-817.3548114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538</v>
      </c>
      <c r="L8" s="6">
        <f t="array" ref="L8">NPV(0.0874,H3:R3)</f>
        <v>-174.8448748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539</v>
      </c>
      <c r="L9" s="6">
        <f t="array" ref="L9">NPV(0.0874,H16:R16)</f>
        <v>-325.1831309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540</v>
      </c>
      <c r="L10" s="6">
        <f>L8 + L9</f>
        <v>-500.0280056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541</v>
      </c>
      <c r="L12" s="6">
        <f>L10 - L11</f>
        <v>-498.0280056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542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-38.30984659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-817.3548114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-1.0</v>
      </c>
      <c r="C3" s="1">
        <v>-2.0</v>
      </c>
      <c r="D3" s="1">
        <v>-4.0</v>
      </c>
      <c r="E3" s="1">
        <v>-12.0</v>
      </c>
      <c r="F3" s="1">
        <v>-11.0</v>
      </c>
      <c r="G3" s="1">
        <f>IF(F3*FORECAST(G2,B3:F3,B2:F2)&gt;0,FORECAST(G2,B3:F3,B2:F2),F3)*$X$1</f>
        <v>-15</v>
      </c>
      <c r="H3" s="1">
        <f>IF(G3*FORECAST(H2,B3:G3,B2:G2)&gt;0,FORECAST(H2,B3:G3,B2:G2),G3)*$X$1</f>
        <v>-18</v>
      </c>
      <c r="I3" s="1">
        <f>IF(H3*FORECAST(I2,B3:H3,B2:H2)&gt;0,FORECAST(I2,B3:H3,B2:H2),H3)*$X$1</f>
        <v>-21</v>
      </c>
      <c r="J3" s="1">
        <f>IF(I3*FORECAST(J2,B3:I3,B2:I2)&gt;0,FORECAST(J2,B3:I3,B2:I2),I3)*$X$1</f>
        <v>-24</v>
      </c>
      <c r="K3" s="1">
        <f>IF(J3*FORECAST(K2,B3:J3,B2:J2)&gt;0,FORECAST(K2,B3:J3,B2:J2),J3)*$X$1</f>
        <v>-27</v>
      </c>
      <c r="L3" s="1">
        <f>IF(K3*FORECAST(L2,B3:K3,B2:K2)&gt;0,FORECAST(L2,B3:K3,B2:K2),K3)*$X$1</f>
        <v>-30</v>
      </c>
      <c r="M3" s="1">
        <f>IF(L3*FORECAST(M2,B3:L3,B2:L2)&gt;0,FORECAST(M2,B3:L3,B2:L2),L3)*$X$1</f>
        <v>-33</v>
      </c>
      <c r="N3" s="5">
        <f>IF(M3*FORECAST(N2,B3:M3,B2:M2)&gt;0,FORECAST(N2,B3:M3,B2:M2),M3)*$X$1</f>
        <v>-36</v>
      </c>
      <c r="O3" s="5">
        <f>IF(N3*FORECAST(O2,B3:N3,B2:N2)&gt;0,FORECAST(O2,B3:N3,B2:N2),N3)*$X$1</f>
        <v>-39</v>
      </c>
      <c r="P3" s="5">
        <f>IF(O3*FORECAST(P2,B3:O3,B2:O2)&gt;0,FORECAST(P2,B3:O3,B2:O2),O3)*$X$1</f>
        <v>-42</v>
      </c>
      <c r="Q3" s="5">
        <f>IF(P3*FORECAST(Q2,B3:P3,B2:P2)&gt;0,FORECAST(Q2,B3:P3,B2:P2),P3)*$X$1</f>
        <v>-45</v>
      </c>
      <c r="R3" s="5">
        <f>IF(Q3*FORECAST(R2,B3:Q3,B2:Q2)&gt;0,FORECAST(R2,B3:Q3,B2:Q2),Q3)*$X$1</f>
        <v>-48</v>
      </c>
      <c r="S3" s="2"/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-89.0</v>
      </c>
      <c r="C4" s="1">
        <v>-69.0</v>
      </c>
      <c r="D4" s="1">
        <v>-11.0</v>
      </c>
      <c r="E4" s="1">
        <v>-6.0</v>
      </c>
      <c r="F4" s="1">
        <v>-2.0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536</v>
      </c>
      <c r="B5" s="1">
        <v>4.0</v>
      </c>
      <c r="C5" s="1">
        <v>5.0</v>
      </c>
      <c r="D5" s="1">
        <v>6.0</v>
      </c>
      <c r="E5" s="1">
        <v>11.0</v>
      </c>
      <c r="F5" s="1">
        <v>13.0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537</v>
      </c>
      <c r="L7" s="1">
        <f>IF(R3*FORECAST(R2,B3:R3,B2:R2)&gt;0,FORECAST(R2,B3:R3,B2:R2),Q3)*$X$1 * (1+0.02)/(0.0874-0.02)</f>
        <v>-726.4094955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538</v>
      </c>
      <c r="L8" s="6">
        <f t="array" ref="L8">NPV(0.0874,H3:R3)</f>
        <v>-210.2811086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539</v>
      </c>
      <c r="L9" s="6">
        <f t="array" ref="L9">NPV(0.0874,H16:R16)</f>
        <v>-289.0007017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540</v>
      </c>
      <c r="L10" s="6">
        <f>L8 + L9</f>
        <v>-499.2818103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541</v>
      </c>
      <c r="L12" s="6">
        <f>L10 - L11</f>
        <v>-497.2818103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542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-38.25244695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-726.4094955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