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<sst xmlns="http://schemas.openxmlformats.org/spreadsheetml/2006/main" count="916" uniqueCount="777">
  <si>
    <t>ticker</t>
  </si>
  <si>
    <t>NRGV</t>
  </si>
  <si>
    <t>nombre</t>
  </si>
  <si>
    <t>ENERGY VAULT HOLDINGS INC</t>
  </si>
  <si>
    <t>empresa</t>
  </si>
  <si>
    <t>Heavy Electrical Equipment</t>
  </si>
  <si>
    <t>Open</t>
  </si>
  <si>
    <t>Target Price</t>
  </si>
  <si>
    <t>Upside</t>
  </si>
  <si>
    <t>-1380.85%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</si>
  <si>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</si>
  <si>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</si>
  <si>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</si>
  <si>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</si>
  <si>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</si>
  <si>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</si>
  <si>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</si>
  <si>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</si>
  <si>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85.71%</t>
  </si>
  <si>
    <t>Total Assets Growth</t>
  </si>
  <si>
    <t>26.67%</t>
  </si>
  <si>
    <t>Net Property, Plant and Equipment Growth</t>
  </si>
  <si>
    <t>-50.00%</t>
  </si>
  <si>
    <t>EBITDA Growth</t>
  </si>
  <si>
    <t>-119.76%</t>
  </si>
  <si>
    <t>Fiscal Period: December</t>
  </si>
  <si>
    <t>Net Income</t>
  </si>
  <si>
    <t>Depreciation &amp; Amortization - CF</t>
  </si>
  <si>
    <t>Depreciation &amp; Amortization, Total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</si>
  <si>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</si>
  <si>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</si>
  <si>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</si>
  <si>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</si>
  <si>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</si>
  <si>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</si>
  <si>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</si>
  <si>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</si>
  <si>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</si>
  <si>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</si>
  <si>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</si>
  <si>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</si>
  <si>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</si>
  <si>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</si>
  <si>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</si>
  <si>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</si>
  <si>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</si>
  <si>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</si>
  <si>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</si>
  <si>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</si>
  <si>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</si>
  <si>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</si>
  <si>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</si>
  <si>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</si>
  <si>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</si>
  <si>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</si>
  <si>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</si>
  <si>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</si>
  <si>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</si>
  <si>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</si>
  <si>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</si>
  <si>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</si>
  <si>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</si>
  <si>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</si>
  <si>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</si>
  <si>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</si>
  <si>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</si>
  <si>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</si>
  <si>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</si>
  <si>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</si>
  <si>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</si>
  <si>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</si>
  <si>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</si>
  <si>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</si>
  <si>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</si>
  <si>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</si>
  <si>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</si>
  <si>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</si>
  <si>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</si>
  <si>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</si>
  <si>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Accounts Receivable Long-Term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</si>
  <si>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</si>
  <si>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</si>
  <si>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</si>
  <si>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</si>
  <si>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</si>
  <si>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</si>
  <si>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</si>
  <si>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</si>
  <si>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</si>
  <si>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</si>
  <si>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</si>
  <si>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</si>
  <si>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</si>
  <si>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</si>
  <si>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</si>
  <si>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</si>
  <si>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</si>
  <si>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</si>
  <si>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</si>
  <si>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</si>
  <si>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</si>
  <si>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</si>
  <si>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</si>
  <si>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</si>
  <si>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</si>
  <si>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</si>
  <si>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</si>
  <si>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</si>
  <si>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</si>
  <si>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</si>
  <si>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</si>
  <si>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-15.13</t>
  </si>
  <si>
    <t>-18.45</t>
  </si>
  <si>
    <t>-22.76</t>
  </si>
  <si>
    <t>2.08</t>
  </si>
  <si>
    <t>1.53</t>
  </si>
  <si>
    <t>Tangible Book Value</t>
  </si>
  <si>
    <t>Tangible Book Value Per Share</t>
  </si>
  <si>
    <t>1.51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</si>
  <si>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</si>
  <si>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</si>
  <si>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</si>
  <si>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</si>
  <si>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</si>
  <si>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</si>
  <si>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</si>
  <si>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</si>
  <si>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</si>
  <si>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</si>
  <si>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</si>
  <si>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</si>
  <si>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</si>
  <si>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</si>
  <si>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</si>
  <si>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</si>
  <si>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</si>
  <si>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</si>
  <si>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</si>
  <si>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</si>
  <si>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</si>
  <si>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</si>
  <si>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</si>
  <si>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</si>
  <si>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</si>
  <si>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</si>
  <si>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</si>
  <si>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</si>
  <si>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</si>
  <si>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</si>
  <si>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</si>
  <si>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</si>
  <si>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</si>
  <si>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</si>
  <si>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</si>
  <si>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</si>
  <si>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</si>
  <si>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</si>
  <si>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</si>
  <si>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-10.92</t>
  </si>
  <si>
    <t>-18.06</t>
  </si>
  <si>
    <t>-16.61</t>
  </si>
  <si>
    <t>-0.64</t>
  </si>
  <si>
    <t>-0.69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</si>
  <si>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</si>
  <si>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</si>
  <si>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</si>
  <si>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</si>
  <si>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</si>
  <si>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</si>
  <si>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-6.83</t>
  </si>
  <si>
    <t>-11.28</t>
  </si>
  <si>
    <t>-10.38</t>
  </si>
  <si>
    <t>-0.28</t>
  </si>
  <si>
    <t>-0.43</t>
  </si>
  <si>
    <t>Normalized Diluted EPS</t>
  </si>
  <si>
    <t>EBITDA</t>
  </si>
  <si>
    <t>EBITA</t>
  </si>
  <si>
    <t>EBIT</t>
  </si>
  <si>
    <t>EBITDAR</t>
  </si>
  <si>
    <t>Effective Tax Rate - (Ratio)</t>
  </si>
  <si>
    <t>-0.01</t>
  </si>
  <si>
    <t>-0.55</t>
  </si>
  <si>
    <t>0.35</t>
  </si>
  <si>
    <t>Current Domestic Taxes</t>
  </si>
  <si>
    <t>Total Current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</si>
  <si>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</si>
  <si>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</si>
  <si>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</si>
  <si>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</si>
  <si>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</si>
  <si>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</si>
  <si>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</si>
  <si>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</si>
  <si>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</si>
  <si>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</si>
  <si>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</si>
  <si>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</si>
  <si>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</si>
  <si>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</si>
  <si>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</si>
  <si>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</si>
  <si>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</si>
  <si>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-26.25</t>
  </si>
  <si>
    <t>-23.72</t>
  </si>
  <si>
    <t>-13.9</t>
  </si>
  <si>
    <t>-17.52</t>
  </si>
  <si>
    <t>Return on Total Capital</t>
  </si>
  <si>
    <t>-30.9</t>
  </si>
  <si>
    <t>-26.38</t>
  </si>
  <si>
    <t>-18.61</t>
  </si>
  <si>
    <t>-25.75</t>
  </si>
  <si>
    <t>Return On Equity %</t>
  </si>
  <si>
    <t>-88.06</t>
  </si>
  <si>
    <t>-45.93</t>
  </si>
  <si>
    <t>-38.98</t>
  </si>
  <si>
    <t>-38.49</t>
  </si>
  <si>
    <t>Return on Common Equity</t>
  </si>
  <si>
    <t>90.06</t>
  </si>
  <si>
    <t>57.88</t>
  </si>
  <si>
    <t>-71.49</t>
  </si>
  <si>
    <t>Margin Analysis</t>
  </si>
  <si>
    <t>Gross Profit Margin %</t>
  </si>
  <si>
    <t>40.65</t>
  </si>
  <si>
    <t>5.13</t>
  </si>
  <si>
    <t>SG&amp;A Margin</t>
  </si>
  <si>
    <t>47.64</t>
  </si>
  <si>
    <t>25.14</t>
  </si>
  <si>
    <t>EBITDA Margin %</t>
  </si>
  <si>
    <t>-38.6</t>
  </si>
  <si>
    <t>-30.82</t>
  </si>
  <si>
    <t>EBITA Margin %</t>
  </si>
  <si>
    <t>-41.31</t>
  </si>
  <si>
    <t>-31.08</t>
  </si>
  <si>
    <t>EBIT Margin %</t>
  </si>
  <si>
    <t>Income From Continuing Operations Margin %</t>
  </si>
  <si>
    <t>-53.67</t>
  </si>
  <si>
    <t>-28.82</t>
  </si>
  <si>
    <t>Net Income Margin %</t>
  </si>
  <si>
    <t>Net Avail. For Common Margin %</t>
  </si>
  <si>
    <t>Normalized Net Income Margin</t>
  </si>
  <si>
    <t>-23.33</t>
  </si>
  <si>
    <t>-17.97</t>
  </si>
  <si>
    <t>Levered Free Cash Flow Margin</t>
  </si>
  <si>
    <t>-40.21</t>
  </si>
  <si>
    <t>-16.18</t>
  </si>
  <si>
    <t>Unlevered Free Cash Flow Margin</t>
  </si>
  <si>
    <t>Asset Turnover</t>
  </si>
  <si>
    <t>0.54</t>
  </si>
  <si>
    <t>0.9</t>
  </si>
  <si>
    <t>Fixed Assets Turnover</t>
  </si>
  <si>
    <t>16.58</t>
  </si>
  <si>
    <t>18.35</t>
  </si>
  <si>
    <t>Receivables Turnover (Average Receivables)</t>
  </si>
  <si>
    <t>3.74</t>
  </si>
  <si>
    <t>Inventory Turnover (Average Inventory)</t>
  </si>
  <si>
    <t>135.2</t>
  </si>
  <si>
    <t>Short Term Liquidity</t>
  </si>
  <si>
    <t>Current Ratio</t>
  </si>
  <si>
    <t>5.2</t>
  </si>
  <si>
    <t>2.77</t>
  </si>
  <si>
    <t>15.07</t>
  </si>
  <si>
    <t>3.11</t>
  </si>
  <si>
    <t>2.5</t>
  </si>
  <si>
    <t>Quick Ratio</t>
  </si>
  <si>
    <t>5.11</t>
  </si>
  <si>
    <t>2.67</t>
  </si>
  <si>
    <t>14.33</t>
  </si>
  <si>
    <t>2.17</t>
  </si>
  <si>
    <t>2.02</t>
  </si>
  <si>
    <t>Operating Cash Flow to Current Liabilities</t>
  </si>
  <si>
    <t>-5.11</t>
  </si>
  <si>
    <t>-4.28</t>
  </si>
  <si>
    <t>-0.19</t>
  </si>
  <si>
    <t>-0.83</t>
  </si>
  <si>
    <t>Days Sales Outstanding (Average Receivables)</t>
  </si>
  <si>
    <t>97.58</t>
  </si>
  <si>
    <t>Days Outstanding Inventory (Average Inventory)</t>
  </si>
  <si>
    <t>2.7</t>
  </si>
  <si>
    <t>Average Days Payable Outstanding</t>
  </si>
  <si>
    <t>270.54</t>
  </si>
  <si>
    <t>46.46</t>
  </si>
  <si>
    <t>Cash Conversion Cycle (Average Days)</t>
  </si>
  <si>
    <t>53.82</t>
  </si>
  <si>
    <t>Long Term Solvency</t>
  </si>
  <si>
    <t>Total Debt/Equity</t>
  </si>
  <si>
    <t>5.01</t>
  </si>
  <si>
    <t>9.63</t>
  </si>
  <si>
    <t>1.19</t>
  </si>
  <si>
    <t>0.99</t>
  </si>
  <si>
    <t>Total Debt / Total Capital</t>
  </si>
  <si>
    <t>4.77</t>
  </si>
  <si>
    <t>8.79</t>
  </si>
  <si>
    <t>1.17</t>
  </si>
  <si>
    <t>0.98</t>
  </si>
  <si>
    <t>LT Debt/Equity</t>
  </si>
  <si>
    <t>3.8</t>
  </si>
  <si>
    <t>7.74</t>
  </si>
  <si>
    <t>0.61</t>
  </si>
  <si>
    <t>0.25</t>
  </si>
  <si>
    <t>0.51</t>
  </si>
  <si>
    <t>Long-Term Debt / Total Capital</t>
  </si>
  <si>
    <t>3.61</t>
  </si>
  <si>
    <t>7.06</t>
  </si>
  <si>
    <t>0.6</t>
  </si>
  <si>
    <t>0.5</t>
  </si>
  <si>
    <t>Total Liabilities / Total Assets</t>
  </si>
  <si>
    <t>16.03</t>
  </si>
  <si>
    <t>26.22</t>
  </si>
  <si>
    <t>8.98</t>
  </si>
  <si>
    <t>30.96</t>
  </si>
  <si>
    <t>34.32</t>
  </si>
  <si>
    <t>EBIT / Interest Expense</t>
  </si>
  <si>
    <t>-8.4</t>
  </si>
  <si>
    <t>-113.21</t>
  </si>
  <si>
    <t>EBITDA / Interest Expense</t>
  </si>
  <si>
    <t>-8.24</t>
  </si>
  <si>
    <t>-108.28</t>
  </si>
  <si>
    <t>(EBITDA - Capex) / Interest Expense</t>
  </si>
  <si>
    <t>-9.21</t>
  </si>
  <si>
    <t>-121.97</t>
  </si>
  <si>
    <t>Total Debt / EBITDA</t>
  </si>
  <si>
    <t>-0.17</t>
  </si>
  <si>
    <t>-0.16</t>
  </si>
  <si>
    <t>-0.05</t>
  </si>
  <si>
    <t>-0.03</t>
  </si>
  <si>
    <t>-0.02</t>
  </si>
  <si>
    <t>Net Debt / EBITDA</t>
  </si>
  <si>
    <t>1.33</t>
  </si>
  <si>
    <t>0.57</t>
  </si>
  <si>
    <t>3.92</t>
  </si>
  <si>
    <t>3.66</t>
  </si>
  <si>
    <t>1.04</t>
  </si>
  <si>
    <t>Total Debt / (EBITDA - Capex)</t>
  </si>
  <si>
    <t>-0.15</t>
  </si>
  <si>
    <t>-0.14</t>
  </si>
  <si>
    <t>Net Debt / (EBITDA - Capex)</t>
  </si>
  <si>
    <t>3.89</t>
  </si>
  <si>
    <t>3.51</t>
  </si>
  <si>
    <t>0.77</t>
  </si>
  <si>
    <t>Growth Over Prior Year</t>
  </si>
  <si>
    <t>Total Revenues, 1 Yr. Growth %</t>
  </si>
  <si>
    <t>134.13</t>
  </si>
  <si>
    <t>Gross Profit, 1 Yr. Growth %</t>
  </si>
  <si>
    <t>-70.44</t>
  </si>
  <si>
    <t>EBITDA, 1 Yr. Growth %</t>
  </si>
  <si>
    <t>44.45</t>
  </si>
  <si>
    <t>88.34</t>
  </si>
  <si>
    <t>129.91</t>
  </si>
  <si>
    <t>86.92</t>
  </si>
  <si>
    <t>EBITA, 1 Yr. Growth %</t>
  </si>
  <si>
    <t>44.87</t>
  </si>
  <si>
    <t>103.62</t>
  </si>
  <si>
    <t>124.72</t>
  </si>
  <si>
    <t>76.17</t>
  </si>
  <si>
    <t>EBIT, 1 Yr. Growth %</t>
  </si>
  <si>
    <t>Earnings From Cont. Operations, 1 Yr. Growth %</t>
  </si>
  <si>
    <t>138.34</t>
  </si>
  <si>
    <t>29.65</t>
  </si>
  <si>
    <t>149.85</t>
  </si>
  <si>
    <t>25.73</t>
  </si>
  <si>
    <t>Net Income, 1 Yr. Growth %</t>
  </si>
  <si>
    <t>Normalized Net Income, 1 Yr. Growth %</t>
  </si>
  <si>
    <t>138.35</t>
  </si>
  <si>
    <t>90.33</t>
  </si>
  <si>
    <t>80.34</t>
  </si>
  <si>
    <t>Diluted EPS Before Extra, 1 Yr. Growth %</t>
  </si>
  <si>
    <t>65.33</t>
  </si>
  <si>
    <t>-8.01</t>
  </si>
  <si>
    <t>-74.09</t>
  </si>
  <si>
    <t>8.47</t>
  </si>
  <si>
    <t>Accounts Receivable, 1 Yr. Growth %</t>
  </si>
  <si>
    <t>68.81</t>
  </si>
  <si>
    <t>Inventory, 1 Yr. Growth %</t>
  </si>
  <si>
    <t>-90.52</t>
  </si>
  <si>
    <t>Net Property, Plant and Equip., 1 Yr. Growth %</t>
  </si>
  <si>
    <t>46.42</t>
  </si>
  <si>
    <t>213.37</t>
  </si>
  <si>
    <t>-65.77</t>
  </si>
  <si>
    <t>629.89</t>
  </si>
  <si>
    <t>Total Assets, 1 Yr. Growth %</t>
  </si>
  <si>
    <t>-21.47</t>
  </si>
  <si>
    <t>312.39</t>
  </si>
  <si>
    <t>232.59</t>
  </si>
  <si>
    <t>-18.23</t>
  </si>
  <si>
    <t>Tangible Book Value, 1 Yr. Growth %</t>
  </si>
  <si>
    <t>182.05</t>
  </si>
  <si>
    <t>73.28</t>
  </si>
  <si>
    <t>-22.84</t>
  </si>
  <si>
    <t>Common Equity, 1 Yr. Growth %</t>
  </si>
  <si>
    <t>-22.22</t>
  </si>
  <si>
    <t>Cash From Operations, 1 Yr. Growth %</t>
  </si>
  <si>
    <t>12.59</t>
  </si>
  <si>
    <t>32.13</t>
  </si>
  <si>
    <t>5.8</t>
  </si>
  <si>
    <t>296.88</t>
  </si>
  <si>
    <t>Capital Expenditures, 1 Yr. Growth %</t>
  </si>
  <si>
    <t>51.75</t>
  </si>
  <si>
    <t>-90.34</t>
  </si>
  <si>
    <t>Levered Free Cash Flow, 1 Yr. Growth %</t>
  </si>
  <si>
    <t>70.94</t>
  </si>
  <si>
    <t>273.78</t>
  </si>
  <si>
    <t>-5.77</t>
  </si>
  <si>
    <t>Unlevered Free Cash Flow, 1 Yr. Growth %</t>
  </si>
  <si>
    <t>72.25</t>
  </si>
  <si>
    <t>273.88</t>
  </si>
  <si>
    <t>-5.8</t>
  </si>
  <si>
    <t>Compound Annual Growth Rate Over Two Years</t>
  </si>
  <si>
    <t>EBITDA, 2 Yr. CAGR %</t>
  </si>
  <si>
    <t>64.94</t>
  </si>
  <si>
    <t>97.4</t>
  </si>
  <si>
    <t>107.3</t>
  </si>
  <si>
    <t>EBITA, 2 Yr. CAGR %</t>
  </si>
  <si>
    <t>71.75</t>
  </si>
  <si>
    <t>103.81</t>
  </si>
  <si>
    <t>98.97</t>
  </si>
  <si>
    <t>EBIT, 2 Yr. CAGR %</t>
  </si>
  <si>
    <t>Earnings From Cont. Operations, 2 Yr. CAGR %</t>
  </si>
  <si>
    <t>75.79</t>
  </si>
  <si>
    <t>79.98</t>
  </si>
  <si>
    <t>77.24</t>
  </si>
  <si>
    <t>Net Income, 2 Yr. CAGR %</t>
  </si>
  <si>
    <t>Normalized Net Income, 2 Yr. CAGR %</t>
  </si>
  <si>
    <t>50.1</t>
  </si>
  <si>
    <t>85.26</t>
  </si>
  <si>
    <t>Diluted EPS Before Extra, 2 Yr. CAGR %</t>
  </si>
  <si>
    <t>23.32</t>
  </si>
  <si>
    <t>-81.24</t>
  </si>
  <si>
    <t>-46.99</t>
  </si>
  <si>
    <t>Net Property, Plant and Equip., 2 Yr. CAGR %</t>
  </si>
  <si>
    <t>114.21</t>
  </si>
  <si>
    <t>3.57</t>
  </si>
  <si>
    <t>58.06</t>
  </si>
  <si>
    <t>Total Assets, 2 Yr. CAGR %</t>
  </si>
  <si>
    <t>79.96</t>
  </si>
  <si>
    <t>270.34</t>
  </si>
  <si>
    <t>64.91</t>
  </si>
  <si>
    <t>Tangible Book Value, 2 Yr. CAGR %</t>
  </si>
  <si>
    <t>121.08</t>
  </si>
  <si>
    <t>169.46</t>
  </si>
  <si>
    <t>79.81</t>
  </si>
  <si>
    <t>Common Equity, 2 Yr. CAGR %</t>
  </si>
  <si>
    <t>80.53</t>
  </si>
  <si>
    <t>Cash From Operations, 2 Yr. CAGR %</t>
  </si>
  <si>
    <t>21.97</t>
  </si>
  <si>
    <t>18.23</t>
  </si>
  <si>
    <t>104.91</t>
  </si>
  <si>
    <t>Capital Expenditures, 2 Yr. CAGR %</t>
  </si>
  <si>
    <t>-61.72</t>
  </si>
  <si>
    <t>14.97</t>
  </si>
  <si>
    <t>Levered Free Cash Flow, 2 Yr. CAGR %</t>
  </si>
  <si>
    <t>140.1</t>
  </si>
  <si>
    <t>87.68</t>
  </si>
  <si>
    <t>Unlevered Free Cash Flow, 2 Yr. CAGR %</t>
  </si>
  <si>
    <t>141.05</t>
  </si>
  <si>
    <t>87.67</t>
  </si>
  <si>
    <t>Compound Annual Growth Rate Over Three Years</t>
  </si>
  <si>
    <t>EBITDA, 3 Yr. CAGR %</t>
  </si>
  <si>
    <t>77.88</t>
  </si>
  <si>
    <t>93.85</t>
  </si>
  <si>
    <t>EBITA, 3 Yr. CAGR %</t>
  </si>
  <si>
    <t>81.89</t>
  </si>
  <si>
    <t>94.15</t>
  </si>
  <si>
    <t>EBIT, 3 Yr. CAGR %</t>
  </si>
  <si>
    <t>Earnings From Cont. Operations, 3 Yr. CAGR %</t>
  </si>
  <si>
    <t>97.64</t>
  </si>
  <si>
    <t>59.7</t>
  </si>
  <si>
    <t>Net Income, 3 Yr. CAGR %</t>
  </si>
  <si>
    <t>Normalized Net Income, 3 Yr. CAGR %</t>
  </si>
  <si>
    <t>75.12</t>
  </si>
  <si>
    <t>59.57</t>
  </si>
  <si>
    <t>Diluted EPS Before Extra, 3 Yr. CAGR %</t>
  </si>
  <si>
    <t>-61.25</t>
  </si>
  <si>
    <t>-66.33</t>
  </si>
  <si>
    <t>Net Property, Plant and Equip., 3 Yr. CAGR %</t>
  </si>
  <si>
    <t>16.24</t>
  </si>
  <si>
    <t>98.56</t>
  </si>
  <si>
    <t>Total Assets, 3 Yr. CAGR %</t>
  </si>
  <si>
    <t>120.84</t>
  </si>
  <si>
    <t>123.84</t>
  </si>
  <si>
    <t>Tangible Book Value, 3 Yr. CAGR %</t>
  </si>
  <si>
    <t>173.59</t>
  </si>
  <si>
    <t>77.61</t>
  </si>
  <si>
    <t>Common Equity, 3 Yr. CAGR %</t>
  </si>
  <si>
    <t>78.08</t>
  </si>
  <si>
    <t>Cash From Operations, 3 Yr. CAGR %</t>
  </si>
  <si>
    <t>16.32</t>
  </si>
  <si>
    <t>77.03</t>
  </si>
  <si>
    <t>Capital Expenditures, 3 Yr. CAGR %</t>
  </si>
  <si>
    <t>26.11</t>
  </si>
  <si>
    <t>175.14</t>
  </si>
  <si>
    <t>Levered Free Cash Flow, 3 Yr. CAGR %</t>
  </si>
  <si>
    <t>Unlevered Free Cash Flow, 3 Yr. CAGR %</t>
  </si>
  <si>
    <t>76.23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</si>
  <si>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</si>
  <si>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</si>
  <si>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</si>
  <si>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</si>
  <si>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</si>
  <si>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</si>
  <si>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</si>
  <si>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355.8</t>
  </si>
  <si>
    <t>431.4</t>
  </si>
  <si>
    <t>334.5</t>
  </si>
  <si>
    <t>292.1</t>
  </si>
  <si>
    <t>-</t>
  </si>
  <si>
    <t>Change</t>
  </si>
  <si>
    <t>21.25%</t>
  </si>
  <si>
    <t>-22.47%</t>
  </si>
  <si>
    <t>-12.67%</t>
  </si>
  <si>
    <t>0%</t>
  </si>
  <si>
    <t>Enterprise Value (EV)
                                    1</t>
  </si>
  <si>
    <t>229.1</t>
  </si>
  <si>
    <t>226.4</t>
  </si>
  <si>
    <t>212.8</t>
  </si>
  <si>
    <t>235.4</t>
  </si>
  <si>
    <t>244</t>
  </si>
  <si>
    <t>-35.6%</t>
  </si>
  <si>
    <t>-1.19%</t>
  </si>
  <si>
    <t>-6.01%</t>
  </si>
  <si>
    <t>10.63%</t>
  </si>
  <si>
    <t>3.63%</t>
  </si>
  <si>
    <t>P/E ratio</t>
  </si>
  <si>
    <t>-0.6x</t>
  </si>
  <si>
    <t>-4.88x</t>
  </si>
  <si>
    <t>-3.38x</t>
  </si>
  <si>
    <t>-3.03x</t>
  </si>
  <si>
    <t>-5.54x</t>
  </si>
  <si>
    <t>-9.14x</t>
  </si>
  <si>
    <t>PBR</t>
  </si>
  <si>
    <t>1.5x</t>
  </si>
  <si>
    <t>1.53x</t>
  </si>
  <si>
    <t>PEG</t>
  </si>
  <si>
    <t>0.07x</t>
  </si>
  <si>
    <t>0.1x</t>
  </si>
  <si>
    <t>-0.43x</t>
  </si>
  <si>
    <t>0.37x</t>
  </si>
  <si>
    <t>0.2x</t>
  </si>
  <si>
    <t>Capitalization / Revenue</t>
  </si>
  <si>
    <t>2.96x</t>
  </si>
  <si>
    <t>0.98x</t>
  </si>
  <si>
    <t>5.29x</t>
  </si>
  <si>
    <t>0.72x</t>
  </si>
  <si>
    <t>0.62x</t>
  </si>
  <si>
    <t>EV / Revenue</t>
  </si>
  <si>
    <t>1.57x</t>
  </si>
  <si>
    <t>0.66x</t>
  </si>
  <si>
    <t>3.85x</t>
  </si>
  <si>
    <t>0.58x</t>
  </si>
  <si>
    <t>0.52x</t>
  </si>
  <si>
    <t>EV / EBITDA</t>
  </si>
  <si>
    <t>-13.1x</t>
  </si>
  <si>
    <t>-20.2x</t>
  </si>
  <si>
    <t>-3.64x</t>
  </si>
  <si>
    <t>-3.67x</t>
  </si>
  <si>
    <t>-15.7x</t>
  </si>
  <si>
    <t>45.4x</t>
  </si>
  <si>
    <t>EV / EBIT</t>
  </si>
  <si>
    <t>-12x</t>
  </si>
  <si>
    <t>-3.63x</t>
  </si>
  <si>
    <t>-2.12x</t>
  </si>
  <si>
    <t>-2.07x</t>
  </si>
  <si>
    <t>-4x</t>
  </si>
  <si>
    <t>-5.65x</t>
  </si>
  <si>
    <t>EV / FCF</t>
  </si>
  <si>
    <t>-16x</t>
  </si>
  <si>
    <t>-8.93x</t>
  </si>
  <si>
    <t>-1.84x</t>
  </si>
  <si>
    <t>-1.64x</t>
  </si>
  <si>
    <t>-2.19x</t>
  </si>
  <si>
    <t>-3.05x</t>
  </si>
  <si>
    <t>FCF Yield</t>
  </si>
  <si>
    <t>-6.25%</t>
  </si>
  <si>
    <t>-11.2%</t>
  </si>
  <si>
    <t>-54.4%</t>
  </si>
  <si>
    <t>-60.9%</t>
  </si>
  <si>
    <t>-45.7%</t>
  </si>
  <si>
    <t>-32.8%</t>
  </si>
  <si>
    <t>Dividend per Share
                                    2</t>
  </si>
  <si>
    <t>Rate of return</t>
  </si>
  <si>
    <t>EPS
                                    2</t>
  </si>
  <si>
    <t>-0.6333</t>
  </si>
  <si>
    <t>-0.3467</t>
  </si>
  <si>
    <t>-0.21</t>
  </si>
  <si>
    <t>Distribution rate</t>
  </si>
  <si>
    <t>Net sales
                                    1</t>
  </si>
  <si>
    <t>145.9</t>
  </si>
  <si>
    <t>341.5</t>
  </si>
  <si>
    <t>55.25</t>
  </si>
  <si>
    <t>405.4</t>
  </si>
  <si>
    <t>471.1</t>
  </si>
  <si>
    <t>EBITDA
                                    1</t>
  </si>
  <si>
    <t>-27.22</t>
  </si>
  <si>
    <t>-11.36</t>
  </si>
  <si>
    <t>-62.11</t>
  </si>
  <si>
    <t>-58.04</t>
  </si>
  <si>
    <t>-15.03</t>
  </si>
  <si>
    <t>5.378</t>
  </si>
  <si>
    <t>EBIT
                                    1</t>
  </si>
  <si>
    <t>-29.54</t>
  </si>
  <si>
    <t>-63.08</t>
  </si>
  <si>
    <t>-106.7</t>
  </si>
  <si>
    <t>-102.6</t>
  </si>
  <si>
    <t>-58.79</t>
  </si>
  <si>
    <t>-43.19</t>
  </si>
  <si>
    <t>Net income
                                    1</t>
  </si>
  <si>
    <t>-31.34</t>
  </si>
  <si>
    <t>-78.3</t>
  </si>
  <si>
    <t>-98.44</t>
  </si>
  <si>
    <t>-94.27</t>
  </si>
  <si>
    <t>-52.43</t>
  </si>
  <si>
    <t>-31.72</t>
  </si>
  <si>
    <t>Net Debt
                                    1</t>
  </si>
  <si>
    <t>-202.3</t>
  </si>
  <si>
    <t>-108.1</t>
  </si>
  <si>
    <t>-79.27</t>
  </si>
  <si>
    <t>-56.65</t>
  </si>
  <si>
    <t>-48.09</t>
  </si>
  <si>
    <t>Reference price
                                    2</t>
  </si>
  <si>
    <t>9.900</t>
  </si>
  <si>
    <t>3.120</t>
  </si>
  <si>
    <t>2.330</t>
  </si>
  <si>
    <t>1.920</t>
  </si>
  <si>
    <t>Nbr of stocks (in thousands)</t>
  </si>
  <si>
    <t>35,938</t>
  </si>
  <si>
    <t>138,268</t>
  </si>
  <si>
    <t>143,546</t>
  </si>
  <si>
    <t>152,120</t>
  </si>
  <si>
    <t>Announcement Date</t>
  </si>
  <si>
    <t>3/8/22</t>
  </si>
  <si>
    <t>3/7/23</t>
  </si>
  <si>
    <t>3/12/24</t>
  </si>
  <si>
    <t>address1</t>
  </si>
  <si>
    <t>4360 Park Terrace Drive</t>
  </si>
  <si>
    <t>address2</t>
  </si>
  <si>
    <t>Suite 100</t>
  </si>
  <si>
    <t>city</t>
  </si>
  <si>
    <t>Westlake Village</t>
  </si>
  <si>
    <t>state</t>
  </si>
  <si>
    <t>CA</t>
  </si>
  <si>
    <t>zip</t>
  </si>
  <si>
    <t>91361</t>
  </si>
  <si>
    <t>country</t>
  </si>
  <si>
    <t>phone</t>
  </si>
  <si>
    <t>805 852 0000</t>
  </si>
  <si>
    <t>website</t>
  </si>
  <si>
    <t>https://www.energyvault.com</t>
  </si>
  <si>
    <t>industry</t>
  </si>
  <si>
    <t>Utilities - Renewable</t>
  </si>
  <si>
    <t>industryKey</t>
  </si>
  <si>
    <t>utilities-renewable</t>
  </si>
  <si>
    <t>industryDisp</t>
  </si>
  <si>
    <t>sector</t>
  </si>
  <si>
    <t>Utilities</t>
  </si>
  <si>
    <t>sectorKey</t>
  </si>
  <si>
    <t>utilities</t>
  </si>
  <si>
    <t>sectorDisp</t>
  </si>
  <si>
    <t>longBusinessSummary</t>
  </si>
  <si>
    <t>Energy Vault Holdings, Inc. develops and sells energy storage solutions. The company offers B-Vault, an electrochemical battery energy storage systems for shorter-duration energy storage needs; G-Vault, a proprietary gravity energy storage solution, including EVx solution; and H-Vault, a hybrid energy storage systems including systems that integrate green hydrogen. Its software solutions includes Vault-OS, an energy management system the management of one or more diverse storage mediums; Vault-Bidder that utilizes machine learning algorithms to match node-specific data with real-time weather and asset performance information; and Vault-Manager which designs to safeguard asset management and to help blend developing technologies seamlessly into existing solutions. Energy Vault Holdings, Inc. is based in Westlake Village, California.</t>
  </si>
  <si>
    <t>fullTimeEmployees</t>
  </si>
  <si>
    <t>companyOfficers</t>
  </si>
  <si>
    <t>[{'maxAge': 1, 'name': 'Mr. Robert Allen Piconi', 'age': 53, 'title': 'Chairman &amp; CEO', 'yearBorn': 1971, 'fiscalYear': 2023, 'totalPay': 1106235, 'exercisedValue': 0, 'unexercisedValue': 0}, {'maxAge': 1, 'name': 'Mr. William T. Gross', 'age': 66, 'title': 'Co-Founder &amp; Independent Director', 'yearBorn': 1958, 'fiscalYear': 2023, 'totalPay': 75000, 'exercisedValue': 0, 'unexercisedValue': 0}, {'maxAge': 1, 'name': 'Mr. Akshay  Ladwa', 'age': 40, 'title': 'Chief Engineering Officer of Energy Vault Solutions', 'yearBorn': 1984, 'fiscalYear': 2023, 'totalPay': 568801, 'exercisedValue': 0, 'unexercisedValue': 0}, {'maxAge': 1, 'name': 'Mr. Andrea  Pedretti', 'age': 49, 'title': 'Co-Founder &amp; Chief Technology Officer', 'yearBorn': 1975, 'fiscalYear': 2023, 'totalPay': 429064, 'exercisedValue': 0, 'unexercisedValue': 0}, {'maxAge': 1, 'name': 'Mr. Michael Thomas Beer', 'title': 'Chief Financial Officer', 'fiscalYear': 2023, 'exercisedValue': 0, 'unexercisedValue': 0}, {'maxAge': 1, 'name': 'Mr. Christopher K. Wiese', 'age': 63, 'title': 'Chief Operating Officer', 'yearBorn': 1961, 'fiscalYear': 2023, 'exercisedValue': 0, 'unexercisedValue': 0}, {'maxAge': 1, 'name': 'Mr. Richard  Espy', 'age': 47, 'title': 'Chief Information Officer &amp; VP of Software Enablement', 'yearBorn': 1977, 'fiscalYear': 2023, 'exercisedValue': 0, 'unexercisedValue': 0}, {'maxAge': 1, 'name': 'Mr. Brad  Eastman', 'age': 56, 'title': 'General Counsel &amp; Chief Legal Officer', 'yearBorn': 1968, 'fiscalYear': 2023, 'exercisedValue': 0, 'unexercisedValue': 0}, {'maxAge': 1, 'name': 'Mr. Laurence  Alexander', 'age': 59, 'title': 'Chief Marketing Officer &amp; Chief of Staff', 'yearBorn': 1965, 'fiscalYear': 2023, 'exercisedValue': 0, 'unexercisedValue': 0}, {'maxAge': 1, 'name': 'Mr. Kevin B. Keough', 'title': 'Senior Vice President of Corporate Development',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</si>
  <si>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</si>
  <si>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</si>
  <si>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</si>
  <si>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</si>
  <si>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</si>
  <si>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</si>
  <si>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</si>
  <si>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</si>
  <si>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</si>
  <si>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</si>
  <si>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</si>
  <si>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</si>
  <si>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</si>
  <si>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</si>
  <si>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</si>
  <si>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</si>
  <si>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</si>
  <si>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</si>
  <si>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</si>
  <si>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</si>
  <si>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</si>
  <si>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</si>
  <si>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</si>
  <si>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</si>
  <si>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</si>
  <si>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</si>
  <si>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</si>
  <si>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</si>
  <si>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</si>
  <si>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</si>
  <si>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</si>
  <si>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</si>
  <si>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</si>
  <si>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</si>
  <si>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</si>
  <si>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</si>
  <si>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</si>
  <si>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</si>
  <si>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</si>
  <si>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</si>
  <si>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</si>
  <si>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</si>
  <si>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</si>
  <si>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</si>
  <si>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</si>
  <si>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</si>
  <si>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</si>
  <si>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</si>
  <si>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</si>
  <si>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</si>
  <si>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</si>
  <si>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</si>
  <si>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</si>
  <si>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</si>
  <si>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</si>
  <si>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</si>
  <si>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</si>
  <si>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</si>
  <si>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</si>
  <si>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</si>
  <si>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</si>
  <si>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</si>
  <si>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</si>
  <si>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</si>
  <si>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</si>
  <si>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</si>
  <si>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</si>
  <si>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</si>
  <si>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</si>
  <si>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Energy Vault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</si>
  <si>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</si>
  <si>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</si>
  <si>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</si>
  <si>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</si>
  <si>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</si>
  <si>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</si>
  <si>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</si>
  <si>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6cfc1deb-cc62-3e05-9aa2-d6b1bdc0d46a</t>
  </si>
  <si>
    <t>messageBoardId</t>
  </si>
  <si>
    <t>finmb_606278429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</si>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</sst>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nergyvaul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-24.07993780213258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3.011976E8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1.182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-7.8158927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-10.0</v>
      </c>
      <c r="C2" s="1">
        <v>-24.0</v>
      </c>
      <c r="D2" s="1">
        <v>-31.0</v>
      </c>
      <c r="E2" s="1">
        <v>-78.0</v>
      </c>
      <c r="F2" s="1">
        <v>-98.0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5.0</v>
      </c>
      <c r="D3" s="1">
        <v>2.0</v>
      </c>
      <c r="E3" s="1">
        <v>3.0</v>
      </c>
      <c r="F3" s="1">
        <v>89.0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5.0</v>
      </c>
      <c r="D4" s="1">
        <v>2.0</v>
      </c>
      <c r="E4" s="1">
        <v>3.0</v>
      </c>
      <c r="F4" s="1">
        <v>89.0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2.0</v>
      </c>
      <c r="D5" s="1">
        <v>0.0</v>
      </c>
      <c r="E5" s="1">
        <v>6.0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3.0</v>
      </c>
      <c r="C6" s="1">
        <v>2.0</v>
      </c>
      <c r="D6" s="1">
        <v>50.0</v>
      </c>
      <c r="E6" s="1">
        <v>41.0</v>
      </c>
      <c r="F6" s="1">
        <v>43.0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15.0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49.0</v>
      </c>
      <c r="C8" s="1">
        <v>12.0</v>
      </c>
      <c r="D8" s="1">
        <v>3.0</v>
      </c>
      <c r="E8" s="1">
        <v>-2.0</v>
      </c>
      <c r="F8" s="1">
        <v>-1.0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-76.0</v>
      </c>
      <c r="F9" s="1">
        <v>-46.0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-4.0</v>
      </c>
      <c r="F10" s="1">
        <v>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1.0</v>
      </c>
      <c r="C11" s="1">
        <v>2.0</v>
      </c>
      <c r="D11" s="1">
        <v>3.0</v>
      </c>
      <c r="E11" s="1">
        <v>67.0</v>
      </c>
      <c r="F11" s="1">
        <v>25.0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1.0</v>
      </c>
      <c r="C12" s="1">
        <v>0.0</v>
      </c>
      <c r="D12" s="1">
        <v>0.0</v>
      </c>
      <c r="E12" s="1">
        <v>49.0</v>
      </c>
      <c r="F12" s="1">
        <v>-44.0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-8.0</v>
      </c>
      <c r="C13" s="1">
        <v>-7.0</v>
      </c>
      <c r="D13" s="1">
        <v>0.0</v>
      </c>
      <c r="E13" s="1">
        <v>-31.0</v>
      </c>
      <c r="F13" s="1">
        <v>24.0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-14.0</v>
      </c>
      <c r="C14" s="1">
        <v>-16.0</v>
      </c>
      <c r="D14" s="1">
        <v>-22.0</v>
      </c>
      <c r="E14" s="1">
        <v>-23.0</v>
      </c>
      <c r="F14" s="1">
        <v>-92.0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-1.0</v>
      </c>
      <c r="C15" s="1">
        <v>-1.0</v>
      </c>
      <c r="D15" s="1">
        <v>-16.0</v>
      </c>
      <c r="E15" s="1">
        <v>-2.0</v>
      </c>
      <c r="F15" s="1">
        <v>-36.0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-9.0</v>
      </c>
      <c r="F16" s="1">
        <v>-6.0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-1.0</v>
      </c>
      <c r="E17" s="1">
        <v>-2.0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-1.0</v>
      </c>
      <c r="C18" s="1">
        <v>-1.0</v>
      </c>
      <c r="D18" s="1">
        <v>-1.0</v>
      </c>
      <c r="E18" s="1">
        <v>-13.0</v>
      </c>
      <c r="F18" s="1">
        <v>-42.0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3.0</v>
      </c>
      <c r="C20" s="1">
        <v>8.0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3.0</v>
      </c>
      <c r="C21" s="1">
        <v>8.0</v>
      </c>
      <c r="D21" s="1">
        <v>0.0</v>
      </c>
      <c r="E21" s="1">
        <v>0.0</v>
      </c>
      <c r="F21" s="1">
        <v>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-89.0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-1.0</v>
      </c>
      <c r="C23" s="1">
        <v>-56.0</v>
      </c>
      <c r="D23" s="1">
        <v>-81.0</v>
      </c>
      <c r="E23" s="1">
        <v>-6.0</v>
      </c>
      <c r="F23" s="1">
        <v>-4.0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-1.0</v>
      </c>
      <c r="C24" s="1">
        <v>-56.0</v>
      </c>
      <c r="D24" s="1">
        <v>-81.0</v>
      </c>
      <c r="E24" s="1">
        <v>-6.0</v>
      </c>
      <c r="F24" s="1">
        <v>-93.0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25.0</v>
      </c>
      <c r="C25" s="1">
        <v>0.0</v>
      </c>
      <c r="D25" s="1">
        <v>13.0</v>
      </c>
      <c r="E25" s="1">
        <v>244.0</v>
      </c>
      <c r="F25" s="1">
        <v>22.0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-5.0</v>
      </c>
      <c r="F26" s="1">
        <v>-6.0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7.0</v>
      </c>
      <c r="D27" s="1">
        <v>122.0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-17.0</v>
      </c>
      <c r="D28" s="1">
        <v>-5.0</v>
      </c>
      <c r="E28" s="1">
        <v>-20.0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28.0</v>
      </c>
      <c r="C29" s="1">
        <v>15.0</v>
      </c>
      <c r="D29" s="1">
        <v>116.0</v>
      </c>
      <c r="E29" s="1">
        <v>218.0</v>
      </c>
      <c r="F29" s="1">
        <v>-5.0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-33.0</v>
      </c>
      <c r="C30" s="1">
        <v>-1.0</v>
      </c>
      <c r="D30" s="1">
        <v>1.0</v>
      </c>
      <c r="E30" s="1">
        <v>-4.0</v>
      </c>
      <c r="F30" s="1">
        <v>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11.0</v>
      </c>
      <c r="C31" s="1">
        <v>-4.0</v>
      </c>
      <c r="D31" s="1">
        <v>95.0</v>
      </c>
      <c r="E31" s="1">
        <v>181.0</v>
      </c>
      <c r="F31" s="1">
        <v>-141.0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6.0</v>
      </c>
      <c r="E33" s="1">
        <v>0.0</v>
      </c>
      <c r="F33" s="1">
        <v>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810.0</v>
      </c>
      <c r="C34" s="1">
        <v>810.0</v>
      </c>
      <c r="D34" s="1">
        <v>860.0</v>
      </c>
      <c r="E34" s="1">
        <v>0.0</v>
      </c>
      <c r="F34" s="1">
        <v>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-10.0</v>
      </c>
      <c r="D35" s="1">
        <v>-17.0</v>
      </c>
      <c r="E35" s="1">
        <v>-58.0</v>
      </c>
      <c r="F35" s="1">
        <v>-55.0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-10.0</v>
      </c>
      <c r="D36" s="1">
        <v>-17.0</v>
      </c>
      <c r="E36" s="1">
        <v>-58.0</v>
      </c>
      <c r="F36" s="1">
        <v>-55.0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-64.0</v>
      </c>
      <c r="D37" s="1">
        <v>1.0</v>
      </c>
      <c r="E37" s="1">
        <v>63.0</v>
      </c>
      <c r="F37" s="1">
        <v>-3.0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2.0</v>
      </c>
      <c r="C38" s="1">
        <v>8.0</v>
      </c>
      <c r="D38" s="1">
        <v>-81.0</v>
      </c>
      <c r="E38" s="1">
        <v>-6.0</v>
      </c>
      <c r="F38" s="1">
        <v>31.0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14.0</v>
      </c>
      <c r="C3" s="1">
        <v>10.0</v>
      </c>
      <c r="D3" s="1">
        <v>105.0</v>
      </c>
      <c r="E3" s="1">
        <v>203.0</v>
      </c>
      <c r="F3" s="1">
        <v>110.0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14.0</v>
      </c>
      <c r="C4" s="1">
        <v>10.0</v>
      </c>
      <c r="D4" s="1">
        <v>105.0</v>
      </c>
      <c r="E4" s="1">
        <v>203.0</v>
      </c>
      <c r="F4" s="1">
        <v>110.0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0.0</v>
      </c>
      <c r="C5" s="1">
        <v>0.0</v>
      </c>
      <c r="D5" s="1">
        <v>0.0</v>
      </c>
      <c r="E5" s="1">
        <v>67.0</v>
      </c>
      <c r="F5" s="1">
        <v>115.0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17.0</v>
      </c>
      <c r="C6" s="1">
        <v>35.0</v>
      </c>
      <c r="D6" s="1">
        <v>12.0</v>
      </c>
      <c r="E6" s="1">
        <v>45.0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17.0</v>
      </c>
      <c r="C7" s="1">
        <v>35.0</v>
      </c>
      <c r="D7" s="1">
        <v>12.0</v>
      </c>
      <c r="E7" s="1">
        <v>68.0</v>
      </c>
      <c r="F7" s="1">
        <v>116.0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0.0</v>
      </c>
      <c r="C8" s="1">
        <v>0.0</v>
      </c>
      <c r="D8" s="1">
        <v>0.0</v>
      </c>
      <c r="E8" s="1">
        <v>4.0</v>
      </c>
      <c r="F8" s="1">
        <v>41.0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0.0</v>
      </c>
      <c r="D9" s="1">
        <v>1.0</v>
      </c>
      <c r="E9" s="1">
        <v>6.0</v>
      </c>
      <c r="F9" s="1">
        <v>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0.0</v>
      </c>
      <c r="C10" s="1">
        <v>0.0</v>
      </c>
      <c r="D10" s="1">
        <v>0.0</v>
      </c>
      <c r="E10" s="1">
        <v>83.0</v>
      </c>
      <c r="F10" s="1">
        <v>35.0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25.0</v>
      </c>
      <c r="C11" s="1">
        <v>39.0</v>
      </c>
      <c r="D11" s="1">
        <v>4.0</v>
      </c>
      <c r="E11" s="1">
        <v>24.0</v>
      </c>
      <c r="F11" s="1">
        <v>14.0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15.0</v>
      </c>
      <c r="C12" s="1">
        <v>10.0</v>
      </c>
      <c r="D12" s="1">
        <v>111.0</v>
      </c>
      <c r="E12" s="1">
        <v>390.0</v>
      </c>
      <c r="F12" s="1">
        <v>280.0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2.0</v>
      </c>
      <c r="C13" s="1">
        <v>4.0</v>
      </c>
      <c r="D13" s="1">
        <v>15.0</v>
      </c>
      <c r="E13" s="1">
        <v>4.0</v>
      </c>
      <c r="F13" s="1">
        <v>34.0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-1.0</v>
      </c>
      <c r="C14" s="1">
        <v>-6.0</v>
      </c>
      <c r="D14" s="1">
        <v>-2.0</v>
      </c>
      <c r="E14" s="1">
        <v>-40.0</v>
      </c>
      <c r="F14" s="1">
        <v>-1.0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2.0</v>
      </c>
      <c r="C15" s="1">
        <v>4.0</v>
      </c>
      <c r="D15" s="1">
        <v>13.0</v>
      </c>
      <c r="E15" s="1">
        <v>4.0</v>
      </c>
      <c r="F15" s="1">
        <v>32.0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0.0</v>
      </c>
      <c r="C16" s="1">
        <v>0.0</v>
      </c>
      <c r="D16" s="1">
        <v>0.0</v>
      </c>
      <c r="E16" s="1">
        <v>9.0</v>
      </c>
      <c r="F16" s="1">
        <v>17.0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0.0</v>
      </c>
      <c r="D17" s="1">
        <v>0.0</v>
      </c>
      <c r="E17" s="1">
        <v>0.0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0.0</v>
      </c>
      <c r="D18" s="1">
        <v>0.0</v>
      </c>
      <c r="E18" s="1">
        <v>8.0</v>
      </c>
      <c r="F18" s="1">
        <v>6.0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39.0</v>
      </c>
      <c r="C19" s="1">
        <v>40.0</v>
      </c>
      <c r="D19" s="1">
        <v>65.0</v>
      </c>
      <c r="E19" s="1">
        <v>2.0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20.0</v>
      </c>
      <c r="C20" s="1">
        <v>14.0</v>
      </c>
      <c r="D20" s="1">
        <v>87.0</v>
      </c>
      <c r="E20" s="1">
        <v>2.0</v>
      </c>
      <c r="F20" s="1">
        <v>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38.0</v>
      </c>
      <c r="C21" s="1">
        <v>30.0</v>
      </c>
      <c r="D21" s="1">
        <v>125.0</v>
      </c>
      <c r="E21" s="1">
        <v>417.0</v>
      </c>
      <c r="F21" s="1">
        <v>341.0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1.0</v>
      </c>
      <c r="C23" s="1">
        <v>2.0</v>
      </c>
      <c r="D23" s="1">
        <v>1.0</v>
      </c>
      <c r="E23" s="1">
        <v>60.0</v>
      </c>
      <c r="F23" s="1">
        <v>21.0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80.0</v>
      </c>
      <c r="C24" s="1">
        <v>1.0</v>
      </c>
      <c r="D24" s="1">
        <v>4.0</v>
      </c>
      <c r="E24" s="1">
        <v>10.0</v>
      </c>
      <c r="F24" s="1">
        <v>82.0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0.0</v>
      </c>
      <c r="C25" s="1">
        <v>0.0</v>
      </c>
      <c r="D25" s="1">
        <v>0.0</v>
      </c>
      <c r="E25" s="1">
        <v>0.0</v>
      </c>
      <c r="F25" s="1">
        <v>35.0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39.0</v>
      </c>
      <c r="C26" s="1">
        <v>42.0</v>
      </c>
      <c r="D26" s="1">
        <v>65.0</v>
      </c>
      <c r="E26" s="1">
        <v>82.0</v>
      </c>
      <c r="F26" s="1">
        <v>72.0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0.0</v>
      </c>
      <c r="D27" s="1">
        <v>0.0</v>
      </c>
      <c r="E27" s="1">
        <v>4.0</v>
      </c>
      <c r="F27" s="1">
        <v>73.0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0.0</v>
      </c>
      <c r="D28" s="1">
        <v>0.0</v>
      </c>
      <c r="E28" s="1">
        <v>49.0</v>
      </c>
      <c r="F28" s="1">
        <v>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60.0</v>
      </c>
      <c r="C29" s="1">
        <v>0.0</v>
      </c>
      <c r="D29" s="1">
        <v>0.0</v>
      </c>
      <c r="E29" s="1">
        <v>0.0</v>
      </c>
      <c r="F29" s="1">
        <v>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2.0</v>
      </c>
      <c r="C30" s="1">
        <v>3.0</v>
      </c>
      <c r="D30" s="1">
        <v>7.0</v>
      </c>
      <c r="E30" s="1">
        <v>125.0</v>
      </c>
      <c r="F30" s="1">
        <v>112.0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0.0</v>
      </c>
      <c r="C31" s="1">
        <v>79.0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1.0</v>
      </c>
      <c r="C32" s="1">
        <v>93.0</v>
      </c>
      <c r="D32" s="1">
        <v>69.0</v>
      </c>
      <c r="E32" s="1">
        <v>72.0</v>
      </c>
      <c r="F32" s="1">
        <v>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1.0</v>
      </c>
      <c r="C33" s="1">
        <v>1.0</v>
      </c>
      <c r="D33" s="1">
        <v>1.0</v>
      </c>
      <c r="E33" s="1">
        <v>1.0</v>
      </c>
      <c r="F33" s="1">
        <v>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56.0</v>
      </c>
      <c r="C34" s="1">
        <v>83.0</v>
      </c>
      <c r="D34" s="1">
        <v>73.0</v>
      </c>
      <c r="E34" s="1">
        <v>89.0</v>
      </c>
      <c r="F34" s="1">
        <v>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0.0</v>
      </c>
      <c r="C35" s="1">
        <v>0.0</v>
      </c>
      <c r="D35" s="1">
        <v>97.0</v>
      </c>
      <c r="E35" s="1">
        <v>56.0</v>
      </c>
      <c r="F35" s="1">
        <v>97.0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6.0</v>
      </c>
      <c r="C36" s="1">
        <v>7.0</v>
      </c>
      <c r="D36" s="1">
        <v>11.0</v>
      </c>
      <c r="E36" s="1">
        <v>129.0</v>
      </c>
      <c r="F36" s="1">
        <v>117.0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46.0</v>
      </c>
      <c r="C37" s="1">
        <v>62.0</v>
      </c>
      <c r="D37" s="1">
        <v>183.0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46.0</v>
      </c>
      <c r="C38" s="1">
        <v>62.0</v>
      </c>
      <c r="D38" s="1">
        <v>183.0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215.0</v>
      </c>
      <c r="C39" s="1">
        <v>215.0</v>
      </c>
      <c r="D39" s="1">
        <v>304.0</v>
      </c>
      <c r="E39" s="1">
        <v>1.0</v>
      </c>
      <c r="F39" s="1">
        <v>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7.0</v>
      </c>
      <c r="C40" s="1">
        <v>9.0</v>
      </c>
      <c r="D40" s="1">
        <v>71.0</v>
      </c>
      <c r="E40" s="1">
        <v>436.0</v>
      </c>
      <c r="F40" s="1">
        <v>473.0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-13.0</v>
      </c>
      <c r="C41" s="1">
        <v>-37.0</v>
      </c>
      <c r="D41" s="1">
        <v>-68.0</v>
      </c>
      <c r="E41" s="1">
        <v>-147.0</v>
      </c>
      <c r="F41" s="1">
        <v>-248.0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0.0</v>
      </c>
      <c r="C42" s="1">
        <v>0.0</v>
      </c>
      <c r="D42" s="1">
        <v>-2.0</v>
      </c>
      <c r="E42" s="1">
        <v>0.0</v>
      </c>
      <c r="F42" s="1">
        <v>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-66.0</v>
      </c>
      <c r="C43" s="1">
        <v>-2.0</v>
      </c>
      <c r="D43" s="1">
        <v>-41.0</v>
      </c>
      <c r="E43" s="1">
        <v>-88.0</v>
      </c>
      <c r="F43" s="1">
        <v>-1.0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-14.0</v>
      </c>
      <c r="C44" s="1">
        <v>-39.0</v>
      </c>
      <c r="D44" s="1">
        <v>-68.0</v>
      </c>
      <c r="E44" s="1">
        <v>288.0</v>
      </c>
      <c r="F44" s="1">
        <v>224.0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32.0</v>
      </c>
      <c r="C45" s="1">
        <v>22.0</v>
      </c>
      <c r="D45" s="1">
        <v>114.0</v>
      </c>
      <c r="E45" s="1">
        <v>288.0</v>
      </c>
      <c r="F45" s="1">
        <v>224.0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38.0</v>
      </c>
      <c r="C46" s="1">
        <v>30.0</v>
      </c>
      <c r="D46" s="1">
        <v>125.0</v>
      </c>
      <c r="E46" s="1">
        <v>417.0</v>
      </c>
      <c r="F46" s="1">
        <v>341.0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92.0</v>
      </c>
      <c r="C48" s="1">
        <v>2.0</v>
      </c>
      <c r="D48" s="1">
        <v>130.0</v>
      </c>
      <c r="E48" s="1">
        <v>141.0</v>
      </c>
      <c r="F48" s="1">
        <v>147.0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92.0</v>
      </c>
      <c r="C49" s="1">
        <v>2.0</v>
      </c>
      <c r="D49" s="1">
        <v>3.0</v>
      </c>
      <c r="E49" s="1">
        <v>139.0</v>
      </c>
      <c r="F49" s="1">
        <v>147.0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110</v>
      </c>
      <c r="B50" s="1" t="s">
        <v>111</v>
      </c>
      <c r="C50" s="1" t="s">
        <v>112</v>
      </c>
      <c r="D50" s="1" t="s">
        <v>113</v>
      </c>
      <c r="E50" s="1" t="s">
        <v>114</v>
      </c>
      <c r="F50" s="1" t="s">
        <v>115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-14.0</v>
      </c>
      <c r="C51" s="1">
        <v>-39.0</v>
      </c>
      <c r="D51" s="1">
        <v>-68.0</v>
      </c>
      <c r="E51" s="1">
        <v>288.0</v>
      </c>
      <c r="F51" s="1">
        <v>222.0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 t="s">
        <v>111</v>
      </c>
      <c r="C52" s="1" t="s">
        <v>112</v>
      </c>
      <c r="D52" s="1" t="s">
        <v>113</v>
      </c>
      <c r="E52" s="1" t="s">
        <v>114</v>
      </c>
      <c r="F52" s="1" t="s">
        <v>118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1.0</v>
      </c>
      <c r="C53" s="1">
        <v>2.0</v>
      </c>
      <c r="D53" s="1">
        <v>1.0</v>
      </c>
      <c r="E53" s="1">
        <v>1.0</v>
      </c>
      <c r="F53" s="1">
        <v>2.0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-13.0</v>
      </c>
      <c r="C54" s="1">
        <v>-7.0</v>
      </c>
      <c r="D54" s="1">
        <v>-104.0</v>
      </c>
      <c r="E54" s="1">
        <v>-201.0</v>
      </c>
      <c r="F54" s="1">
        <v>-108.0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56.0</v>
      </c>
      <c r="C55" s="1">
        <v>83.0</v>
      </c>
      <c r="D55" s="1">
        <v>73.0</v>
      </c>
      <c r="E55" s="1">
        <v>89.0</v>
      </c>
      <c r="F55" s="1">
        <v>1.0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122</v>
      </c>
      <c r="B56" s="1">
        <v>1.0</v>
      </c>
      <c r="C56" s="1">
        <v>4.0</v>
      </c>
      <c r="D56" s="1">
        <v>5.0</v>
      </c>
      <c r="E56" s="1">
        <v>9.0</v>
      </c>
      <c r="F56" s="1">
        <v>11.0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123</v>
      </c>
      <c r="B57" s="1">
        <v>0.0</v>
      </c>
      <c r="C57" s="1">
        <v>5.0</v>
      </c>
      <c r="D57" s="1">
        <v>5.0</v>
      </c>
      <c r="E57" s="1">
        <v>8.0</v>
      </c>
      <c r="F57" s="1">
        <v>8.0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124</v>
      </c>
      <c r="B58" s="1">
        <v>0.0</v>
      </c>
      <c r="C58" s="1">
        <v>0.0</v>
      </c>
      <c r="D58" s="1">
        <v>0.0</v>
      </c>
      <c r="E58" s="1">
        <v>0.0</v>
      </c>
      <c r="F58" s="1">
        <v>22.0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125</v>
      </c>
      <c r="B59" s="1">
        <v>0.0</v>
      </c>
      <c r="C59" s="1">
        <v>0.0</v>
      </c>
      <c r="D59" s="1">
        <v>0.0</v>
      </c>
      <c r="E59" s="1">
        <v>0.0</v>
      </c>
      <c r="F59" s="1">
        <v>77.0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126</v>
      </c>
      <c r="B60" s="1">
        <v>97.0</v>
      </c>
      <c r="C60" s="1">
        <v>2.0</v>
      </c>
      <c r="D60" s="1">
        <v>13.0</v>
      </c>
      <c r="E60" s="1">
        <v>1.0</v>
      </c>
      <c r="F60" s="1">
        <v>10.0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127</v>
      </c>
      <c r="B61" s="1">
        <v>0.0</v>
      </c>
      <c r="C61" s="1">
        <v>0.0</v>
      </c>
      <c r="D61" s="1">
        <v>73.0</v>
      </c>
      <c r="E61" s="1">
        <v>170.0</v>
      </c>
      <c r="F61" s="1">
        <v>179.0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128</v>
      </c>
      <c r="B62" s="1">
        <v>0.0</v>
      </c>
      <c r="C62" s="1">
        <v>2.0</v>
      </c>
      <c r="D62" s="1">
        <v>1.0</v>
      </c>
      <c r="E62" s="1">
        <v>7.0</v>
      </c>
      <c r="F62" s="1">
        <v>4.0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129</v>
      </c>
      <c r="B63" s="1">
        <v>0.0</v>
      </c>
      <c r="C63" s="1">
        <v>0.0</v>
      </c>
      <c r="D63" s="1">
        <v>0.0</v>
      </c>
      <c r="E63" s="1">
        <v>0.0</v>
      </c>
      <c r="F63" s="1">
        <v>44.0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130</v>
      </c>
      <c r="B64" s="1">
        <v>0.0</v>
      </c>
      <c r="C64" s="1">
        <v>0.0</v>
      </c>
      <c r="D64" s="1">
        <v>0.0</v>
      </c>
      <c r="E64" s="1">
        <v>331.0</v>
      </c>
      <c r="F64" s="1">
        <v>144.0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0.0</v>
      </c>
      <c r="C2" s="1">
        <v>0.0</v>
      </c>
      <c r="D2" s="1">
        <v>0.0</v>
      </c>
      <c r="E2" s="1">
        <v>146.0</v>
      </c>
      <c r="F2" s="1">
        <v>342.0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0.0</v>
      </c>
      <c r="C3" s="1">
        <v>0.0</v>
      </c>
      <c r="D3" s="1">
        <v>0.0</v>
      </c>
      <c r="E3" s="1">
        <v>146.0</v>
      </c>
      <c r="F3" s="1">
        <v>342.0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0.0</v>
      </c>
      <c r="C4" s="1">
        <v>0.0</v>
      </c>
      <c r="D4" s="1">
        <v>2.0</v>
      </c>
      <c r="E4" s="1">
        <v>86.0</v>
      </c>
      <c r="F4" s="1">
        <v>324.0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0.0</v>
      </c>
      <c r="C5" s="1">
        <v>0.0</v>
      </c>
      <c r="D5" s="1">
        <v>-2.0</v>
      </c>
      <c r="E5" s="1">
        <v>59.0</v>
      </c>
      <c r="F5" s="1">
        <v>17.0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7.0</v>
      </c>
      <c r="C6" s="1">
        <v>5.0</v>
      </c>
      <c r="D6" s="1">
        <v>18.0</v>
      </c>
      <c r="E6" s="1">
        <v>69.0</v>
      </c>
      <c r="F6" s="1">
        <v>85.0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2.0</v>
      </c>
      <c r="C7" s="1">
        <v>8.0</v>
      </c>
      <c r="D7" s="1">
        <v>7.0</v>
      </c>
      <c r="E7" s="1">
        <v>50.0</v>
      </c>
      <c r="F7" s="1">
        <v>36.0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0.0</v>
      </c>
      <c r="C8" s="1">
        <v>0.0</v>
      </c>
      <c r="D8" s="1">
        <v>0.0</v>
      </c>
      <c r="E8" s="1">
        <v>0.0</v>
      </c>
      <c r="F8" s="1">
        <v>89.0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10.0</v>
      </c>
      <c r="C9" s="1">
        <v>14.0</v>
      </c>
      <c r="D9" s="1">
        <v>26.0</v>
      </c>
      <c r="E9" s="1">
        <v>120.0</v>
      </c>
      <c r="F9" s="1">
        <v>124.0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-10.0</v>
      </c>
      <c r="C10" s="1">
        <v>-14.0</v>
      </c>
      <c r="D10" s="1">
        <v>-29.0</v>
      </c>
      <c r="E10" s="1">
        <v>-60.0</v>
      </c>
      <c r="F10" s="1">
        <v>-106.0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-1.0</v>
      </c>
      <c r="C11" s="1">
        <v>-12.0</v>
      </c>
      <c r="D11" s="1">
        <v>0.0</v>
      </c>
      <c r="E11" s="1">
        <v>0.0</v>
      </c>
      <c r="F11" s="1">
        <v>-3.0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0.0</v>
      </c>
      <c r="C12" s="1">
        <v>0.0</v>
      </c>
      <c r="D12" s="1">
        <v>2.0</v>
      </c>
      <c r="E12" s="1">
        <v>3.0</v>
      </c>
      <c r="F12" s="1">
        <v>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-1.0</v>
      </c>
      <c r="C13" s="1">
        <v>-12.0</v>
      </c>
      <c r="D13" s="1">
        <v>1.0</v>
      </c>
      <c r="E13" s="1">
        <v>3.0</v>
      </c>
      <c r="F13" s="1">
        <v>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0.0</v>
      </c>
      <c r="C14" s="1">
        <v>0.0</v>
      </c>
      <c r="D14" s="1">
        <v>0.0</v>
      </c>
      <c r="E14" s="1">
        <v>-31.0</v>
      </c>
      <c r="F14" s="1">
        <v>-22.0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1.0</v>
      </c>
      <c r="C15" s="1">
        <v>-9.0</v>
      </c>
      <c r="D15" s="1">
        <v>-1.0</v>
      </c>
      <c r="E15" s="1">
        <v>2.0</v>
      </c>
      <c r="F15" s="1">
        <v>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-10.0</v>
      </c>
      <c r="C16" s="1">
        <v>-24.0</v>
      </c>
      <c r="D16" s="1">
        <v>-31.0</v>
      </c>
      <c r="E16" s="1">
        <v>-54.0</v>
      </c>
      <c r="F16" s="1">
        <v>-98.0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0.0</v>
      </c>
      <c r="C17" s="1">
        <v>0.0</v>
      </c>
      <c r="D17" s="1">
        <v>0.0</v>
      </c>
      <c r="E17" s="1">
        <v>0.0</v>
      </c>
      <c r="F17" s="1">
        <v>-58.0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0.0</v>
      </c>
      <c r="C18" s="1">
        <v>0.0</v>
      </c>
      <c r="D18" s="1">
        <v>0.0</v>
      </c>
      <c r="E18" s="1">
        <v>-20.0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0.0</v>
      </c>
      <c r="C19" s="1">
        <v>0.0</v>
      </c>
      <c r="D19" s="1">
        <v>0.0</v>
      </c>
      <c r="E19" s="1">
        <v>-2.0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-10.0</v>
      </c>
      <c r="C20" s="1">
        <v>-24.0</v>
      </c>
      <c r="D20" s="1">
        <v>-31.0</v>
      </c>
      <c r="E20" s="1">
        <v>-77.0</v>
      </c>
      <c r="F20" s="1">
        <v>-98.0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810.0</v>
      </c>
      <c r="C21" s="1">
        <v>830.0</v>
      </c>
      <c r="D21" s="1">
        <v>0.0</v>
      </c>
      <c r="E21" s="1">
        <v>42.0</v>
      </c>
      <c r="F21" s="1">
        <v>-34.0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-10.0</v>
      </c>
      <c r="C22" s="1">
        <v>-24.0</v>
      </c>
      <c r="D22" s="1">
        <v>-31.0</v>
      </c>
      <c r="E22" s="1">
        <v>-78.0</v>
      </c>
      <c r="F22" s="1">
        <v>-98.0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-10.0</v>
      </c>
      <c r="C23" s="1">
        <v>-24.0</v>
      </c>
      <c r="D23" s="1">
        <v>-31.0</v>
      </c>
      <c r="E23" s="1">
        <v>-78.0</v>
      </c>
      <c r="F23" s="1">
        <v>-98.0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-10.0</v>
      </c>
      <c r="C24" s="1">
        <v>-24.0</v>
      </c>
      <c r="D24" s="1">
        <v>-31.0</v>
      </c>
      <c r="E24" s="1">
        <v>-78.0</v>
      </c>
      <c r="F24" s="1">
        <v>-98.0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-10.0</v>
      </c>
      <c r="C25" s="1">
        <v>-24.0</v>
      </c>
      <c r="D25" s="1">
        <v>-31.0</v>
      </c>
      <c r="E25" s="1">
        <v>-78.0</v>
      </c>
      <c r="F25" s="1">
        <v>-98.0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-10.0</v>
      </c>
      <c r="C26" s="1">
        <v>-24.0</v>
      </c>
      <c r="D26" s="1">
        <v>-31.0</v>
      </c>
      <c r="E26" s="1">
        <v>-78.0</v>
      </c>
      <c r="F26" s="1">
        <v>-98.0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 t="s">
        <v>158</v>
      </c>
      <c r="C28" s="1" t="s">
        <v>159</v>
      </c>
      <c r="D28" s="1" t="s">
        <v>160</v>
      </c>
      <c r="E28" s="1" t="s">
        <v>161</v>
      </c>
      <c r="F28" s="1" t="s">
        <v>162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1" t="s">
        <v>158</v>
      </c>
      <c r="C29" s="1" t="s">
        <v>159</v>
      </c>
      <c r="D29" s="1" t="s">
        <v>160</v>
      </c>
      <c r="E29" s="1" t="s">
        <v>161</v>
      </c>
      <c r="F29" s="1" t="s">
        <v>162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>
        <v>92.0</v>
      </c>
      <c r="C30" s="1">
        <v>1.0</v>
      </c>
      <c r="D30" s="1">
        <v>1.0</v>
      </c>
      <c r="E30" s="1">
        <v>123.0</v>
      </c>
      <c r="F30" s="1">
        <v>143.0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1" t="s">
        <v>158</v>
      </c>
      <c r="C31" s="1" t="s">
        <v>159</v>
      </c>
      <c r="D31" s="1" t="s">
        <v>160</v>
      </c>
      <c r="E31" s="1" t="s">
        <v>161</v>
      </c>
      <c r="F31" s="1" t="s">
        <v>162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 t="s">
        <v>158</v>
      </c>
      <c r="C32" s="1" t="s">
        <v>159</v>
      </c>
      <c r="D32" s="1" t="s">
        <v>160</v>
      </c>
      <c r="E32" s="1" t="s">
        <v>161</v>
      </c>
      <c r="F32" s="1" t="s">
        <v>162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167</v>
      </c>
      <c r="B33" s="1">
        <v>92.0</v>
      </c>
      <c r="C33" s="1">
        <v>1.0</v>
      </c>
      <c r="D33" s="1">
        <v>1.0</v>
      </c>
      <c r="E33" s="1">
        <v>123.0</v>
      </c>
      <c r="F33" s="1">
        <v>143.0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1" t="s">
        <v>169</v>
      </c>
      <c r="C34" s="1" t="s">
        <v>170</v>
      </c>
      <c r="D34" s="1" t="s">
        <v>171</v>
      </c>
      <c r="E34" s="1" t="s">
        <v>172</v>
      </c>
      <c r="F34" s="1" t="s">
        <v>173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174</v>
      </c>
      <c r="B35" s="1" t="s">
        <v>169</v>
      </c>
      <c r="C35" s="1" t="s">
        <v>170</v>
      </c>
      <c r="D35" s="1" t="s">
        <v>171</v>
      </c>
      <c r="E35" s="1" t="s">
        <v>172</v>
      </c>
      <c r="F35" s="1" t="s">
        <v>173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175</v>
      </c>
      <c r="B37" s="1">
        <v>-10.0</v>
      </c>
      <c r="C37" s="1">
        <v>-14.0</v>
      </c>
      <c r="D37" s="1">
        <v>-27.0</v>
      </c>
      <c r="E37" s="1">
        <v>-56.0</v>
      </c>
      <c r="F37" s="1">
        <v>-105.0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>
        <v>-10.0</v>
      </c>
      <c r="C38" s="1">
        <v>-14.0</v>
      </c>
      <c r="D38" s="1">
        <v>-29.0</v>
      </c>
      <c r="E38" s="1">
        <v>-60.0</v>
      </c>
      <c r="F38" s="1">
        <v>-106.0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>
        <v>-10.0</v>
      </c>
      <c r="C39" s="1">
        <v>-14.0</v>
      </c>
      <c r="D39" s="1">
        <v>-29.0</v>
      </c>
      <c r="E39" s="1">
        <v>-60.0</v>
      </c>
      <c r="F39" s="1">
        <v>-106.0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>
        <v>-9.0</v>
      </c>
      <c r="C40" s="1">
        <v>-13.0</v>
      </c>
      <c r="D40" s="1">
        <v>-26.0</v>
      </c>
      <c r="E40" s="1">
        <v>-55.0</v>
      </c>
      <c r="F40" s="1">
        <v>-104.0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179</v>
      </c>
      <c r="B41" s="1" t="s">
        <v>180</v>
      </c>
      <c r="C41" s="1">
        <v>0.0</v>
      </c>
      <c r="D41" s="1">
        <v>0.0</v>
      </c>
      <c r="E41" s="1" t="s">
        <v>181</v>
      </c>
      <c r="F41" s="1" t="s">
        <v>182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183</v>
      </c>
      <c r="B42" s="1">
        <v>810.0</v>
      </c>
      <c r="C42" s="1">
        <v>830.0</v>
      </c>
      <c r="D42" s="1">
        <v>0.0</v>
      </c>
      <c r="E42" s="1">
        <v>42.0</v>
      </c>
      <c r="F42" s="1">
        <v>-34.0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184</v>
      </c>
      <c r="B43" s="1">
        <v>810.0</v>
      </c>
      <c r="C43" s="1">
        <v>830.0</v>
      </c>
      <c r="D43" s="1">
        <v>0.0</v>
      </c>
      <c r="E43" s="1">
        <v>42.0</v>
      </c>
      <c r="F43" s="1">
        <v>-34.0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185</v>
      </c>
      <c r="B44" s="1">
        <v>-6.0</v>
      </c>
      <c r="C44" s="1">
        <v>-15.0</v>
      </c>
      <c r="D44" s="1">
        <v>-19.0</v>
      </c>
      <c r="E44" s="1">
        <v>-34.0</v>
      </c>
      <c r="F44" s="1">
        <v>-61.0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186</v>
      </c>
      <c r="B45" s="1">
        <v>1.0</v>
      </c>
      <c r="C45" s="1">
        <v>12.0</v>
      </c>
      <c r="D45" s="1">
        <v>0.0</v>
      </c>
      <c r="E45" s="1">
        <v>0.0</v>
      </c>
      <c r="F45" s="1">
        <v>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187</v>
      </c>
      <c r="B46" s="1">
        <v>4.0</v>
      </c>
      <c r="C46" s="1">
        <v>10.0</v>
      </c>
      <c r="D46" s="1">
        <v>0.0</v>
      </c>
      <c r="E46" s="1">
        <v>-3.0</v>
      </c>
      <c r="F46" s="1">
        <v>-5.0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188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189</v>
      </c>
      <c r="B48" s="1">
        <v>0.0</v>
      </c>
      <c r="C48" s="1">
        <v>0.0</v>
      </c>
      <c r="D48" s="1">
        <v>0.0</v>
      </c>
      <c r="E48" s="1">
        <v>30.0</v>
      </c>
      <c r="F48" s="1">
        <v>50.0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190</v>
      </c>
      <c r="B49" s="1">
        <v>93.0</v>
      </c>
      <c r="C49" s="1">
        <v>31.0</v>
      </c>
      <c r="D49" s="1">
        <v>84.0</v>
      </c>
      <c r="E49" s="1">
        <v>12.0</v>
      </c>
      <c r="F49" s="1">
        <v>18.0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191</v>
      </c>
      <c r="B50" s="1">
        <v>7.0</v>
      </c>
      <c r="C50" s="1">
        <v>5.0</v>
      </c>
      <c r="D50" s="1">
        <v>18.0</v>
      </c>
      <c r="E50" s="1">
        <v>56.0</v>
      </c>
      <c r="F50" s="1">
        <v>67.0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192</v>
      </c>
      <c r="B51" s="1">
        <v>2.0</v>
      </c>
      <c r="C51" s="1">
        <v>8.0</v>
      </c>
      <c r="D51" s="1">
        <v>7.0</v>
      </c>
      <c r="E51" s="1">
        <v>50.0</v>
      </c>
      <c r="F51" s="1">
        <v>37.0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193</v>
      </c>
      <c r="B52" s="1">
        <v>19.0</v>
      </c>
      <c r="C52" s="1">
        <v>57.0</v>
      </c>
      <c r="D52" s="1">
        <v>73.0</v>
      </c>
      <c r="E52" s="1">
        <v>1.0</v>
      </c>
      <c r="F52" s="1">
        <v>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194</v>
      </c>
      <c r="B53" s="1">
        <v>0.0</v>
      </c>
      <c r="C53" s="1">
        <v>31.0</v>
      </c>
      <c r="D53" s="1">
        <v>2.0</v>
      </c>
      <c r="E53" s="1">
        <v>1.0</v>
      </c>
      <c r="F53" s="1">
        <v>21.0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195</v>
      </c>
      <c r="B54" s="1">
        <v>0.0</v>
      </c>
      <c r="C54" s="1">
        <v>26.0</v>
      </c>
      <c r="D54" s="1">
        <v>70.0</v>
      </c>
      <c r="E54" s="1">
        <v>1.0</v>
      </c>
      <c r="F54" s="1">
        <v>1.0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196</v>
      </c>
      <c r="B55" s="1">
        <v>0.0</v>
      </c>
      <c r="C55" s="1">
        <v>0.0</v>
      </c>
      <c r="D55" s="1">
        <v>36.0</v>
      </c>
      <c r="E55" s="1">
        <v>14.0</v>
      </c>
      <c r="F55" s="1">
        <v>10.0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197</v>
      </c>
      <c r="B56" s="1">
        <v>2.0</v>
      </c>
      <c r="C56" s="1">
        <v>2.0</v>
      </c>
      <c r="D56" s="1">
        <v>6.0</v>
      </c>
      <c r="E56" s="1">
        <v>5.0</v>
      </c>
      <c r="F56" s="1">
        <v>7.0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198</v>
      </c>
      <c r="B57" s="1">
        <v>0.0</v>
      </c>
      <c r="C57" s="1">
        <v>0.0</v>
      </c>
      <c r="D57" s="1">
        <v>6.0</v>
      </c>
      <c r="E57" s="1">
        <v>21.0</v>
      </c>
      <c r="F57" s="1">
        <v>25.0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199</v>
      </c>
      <c r="B58" s="1">
        <v>3.0</v>
      </c>
      <c r="C58" s="1">
        <v>2.0</v>
      </c>
      <c r="D58" s="1">
        <v>50.0</v>
      </c>
      <c r="E58" s="1">
        <v>41.0</v>
      </c>
      <c r="F58" s="1">
        <v>43.0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201</v>
      </c>
      <c r="B3" s="1">
        <v>0.0</v>
      </c>
      <c r="C3" s="1" t="s">
        <v>202</v>
      </c>
      <c r="D3" s="1" t="s">
        <v>203</v>
      </c>
      <c r="E3" s="1" t="s">
        <v>204</v>
      </c>
      <c r="F3" s="1" t="s">
        <v>205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206</v>
      </c>
      <c r="B4" s="1">
        <v>0.0</v>
      </c>
      <c r="C4" s="1" t="s">
        <v>207</v>
      </c>
      <c r="D4" s="1" t="s">
        <v>208</v>
      </c>
      <c r="E4" s="1" t="s">
        <v>209</v>
      </c>
      <c r="F4" s="1" t="s">
        <v>210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211</v>
      </c>
      <c r="B5" s="1">
        <v>0.0</v>
      </c>
      <c r="C5" s="1" t="s">
        <v>212</v>
      </c>
      <c r="D5" s="1" t="s">
        <v>213</v>
      </c>
      <c r="E5" s="1" t="s">
        <v>214</v>
      </c>
      <c r="F5" s="1" t="s">
        <v>215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216</v>
      </c>
      <c r="B6" s="1">
        <v>0.0</v>
      </c>
      <c r="C6" s="1" t="s">
        <v>217</v>
      </c>
      <c r="D6" s="1" t="s">
        <v>218</v>
      </c>
      <c r="E6" s="1" t="s">
        <v>219</v>
      </c>
      <c r="F6" s="1" t="s">
        <v>215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221</v>
      </c>
      <c r="B8" s="1">
        <v>0.0</v>
      </c>
      <c r="C8" s="1">
        <v>0.0</v>
      </c>
      <c r="D8" s="1">
        <v>0.0</v>
      </c>
      <c r="E8" s="1" t="s">
        <v>222</v>
      </c>
      <c r="F8" s="1" t="s">
        <v>223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224</v>
      </c>
      <c r="B9" s="1">
        <v>0.0</v>
      </c>
      <c r="C9" s="1">
        <v>0.0</v>
      </c>
      <c r="D9" s="1">
        <v>0.0</v>
      </c>
      <c r="E9" s="1" t="s">
        <v>225</v>
      </c>
      <c r="F9" s="1" t="s">
        <v>226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227</v>
      </c>
      <c r="B10" s="1">
        <v>0.0</v>
      </c>
      <c r="C10" s="1">
        <v>0.0</v>
      </c>
      <c r="D10" s="1">
        <v>0.0</v>
      </c>
      <c r="E10" s="1" t="s">
        <v>228</v>
      </c>
      <c r="F10" s="1" t="s">
        <v>229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230</v>
      </c>
      <c r="B11" s="1">
        <v>0.0</v>
      </c>
      <c r="C11" s="1">
        <v>0.0</v>
      </c>
      <c r="D11" s="1">
        <v>0.0</v>
      </c>
      <c r="E11" s="1" t="s">
        <v>231</v>
      </c>
      <c r="F11" s="1" t="s">
        <v>232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233</v>
      </c>
      <c r="B12" s="1">
        <v>0.0</v>
      </c>
      <c r="C12" s="1">
        <v>0.0</v>
      </c>
      <c r="D12" s="1">
        <v>0.0</v>
      </c>
      <c r="E12" s="1" t="s">
        <v>231</v>
      </c>
      <c r="F12" s="1" t="s">
        <v>232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234</v>
      </c>
      <c r="B13" s="1">
        <v>0.0</v>
      </c>
      <c r="C13" s="1">
        <v>0.0</v>
      </c>
      <c r="D13" s="1">
        <v>0.0</v>
      </c>
      <c r="E13" s="1" t="s">
        <v>235</v>
      </c>
      <c r="F13" s="1" t="s">
        <v>236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237</v>
      </c>
      <c r="B14" s="1">
        <v>0.0</v>
      </c>
      <c r="C14" s="1">
        <v>0.0</v>
      </c>
      <c r="D14" s="1">
        <v>0.0</v>
      </c>
      <c r="E14" s="1" t="s">
        <v>235</v>
      </c>
      <c r="F14" s="1" t="s">
        <v>236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238</v>
      </c>
      <c r="B15" s="1">
        <v>0.0</v>
      </c>
      <c r="C15" s="1">
        <v>0.0</v>
      </c>
      <c r="D15" s="1">
        <v>0.0</v>
      </c>
      <c r="E15" s="1" t="s">
        <v>235</v>
      </c>
      <c r="F15" s="1" t="s">
        <v>236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239</v>
      </c>
      <c r="B16" s="1">
        <v>0.0</v>
      </c>
      <c r="C16" s="1">
        <v>0.0</v>
      </c>
      <c r="D16" s="1">
        <v>0.0</v>
      </c>
      <c r="E16" s="1" t="s">
        <v>240</v>
      </c>
      <c r="F16" s="1" t="s">
        <v>241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242</v>
      </c>
      <c r="B17" s="1">
        <v>0.0</v>
      </c>
      <c r="C17" s="1">
        <v>0.0</v>
      </c>
      <c r="D17" s="1">
        <v>0.0</v>
      </c>
      <c r="E17" s="1" t="s">
        <v>243</v>
      </c>
      <c r="F17" s="1" t="s">
        <v>244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245</v>
      </c>
      <c r="B18" s="1">
        <v>0.0</v>
      </c>
      <c r="C18" s="1">
        <v>0.0</v>
      </c>
      <c r="D18" s="1">
        <v>0.0</v>
      </c>
      <c r="E18" s="1" t="s">
        <v>243</v>
      </c>
      <c r="F18" s="1" t="s">
        <v>244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246</v>
      </c>
      <c r="B20" s="1">
        <v>0.0</v>
      </c>
      <c r="C20" s="1">
        <v>0.0</v>
      </c>
      <c r="D20" s="1">
        <v>0.0</v>
      </c>
      <c r="E20" s="1" t="s">
        <v>247</v>
      </c>
      <c r="F20" s="1" t="s">
        <v>248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249</v>
      </c>
      <c r="B21" s="1">
        <v>0.0</v>
      </c>
      <c r="C21" s="1">
        <v>0.0</v>
      </c>
      <c r="D21" s="1">
        <v>0.0</v>
      </c>
      <c r="E21" s="1" t="s">
        <v>250</v>
      </c>
      <c r="F21" s="1" t="s">
        <v>251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252</v>
      </c>
      <c r="B22" s="1">
        <v>0.0</v>
      </c>
      <c r="C22" s="1">
        <v>0.0</v>
      </c>
      <c r="D22" s="1">
        <v>0.0</v>
      </c>
      <c r="E22" s="1">
        <v>0.0</v>
      </c>
      <c r="F22" s="1" t="s">
        <v>253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254</v>
      </c>
      <c r="B23" s="1">
        <v>0.0</v>
      </c>
      <c r="C23" s="1">
        <v>0.0</v>
      </c>
      <c r="D23" s="1">
        <v>0.0</v>
      </c>
      <c r="E23" s="1">
        <v>0.0</v>
      </c>
      <c r="F23" s="1" t="s">
        <v>255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257</v>
      </c>
      <c r="B25" s="1" t="s">
        <v>258</v>
      </c>
      <c r="C25" s="1" t="s">
        <v>259</v>
      </c>
      <c r="D25" s="1" t="s">
        <v>260</v>
      </c>
      <c r="E25" s="1" t="s">
        <v>261</v>
      </c>
      <c r="F25" s="1" t="s">
        <v>262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263</v>
      </c>
      <c r="B26" s="1" t="s">
        <v>264</v>
      </c>
      <c r="C26" s="1" t="s">
        <v>265</v>
      </c>
      <c r="D26" s="1" t="s">
        <v>266</v>
      </c>
      <c r="E26" s="1" t="s">
        <v>267</v>
      </c>
      <c r="F26" s="1" t="s">
        <v>268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269</v>
      </c>
      <c r="B27" s="1" t="s">
        <v>270</v>
      </c>
      <c r="C27" s="1" t="s">
        <v>271</v>
      </c>
      <c r="D27" s="1">
        <v>-3.0</v>
      </c>
      <c r="E27" s="1" t="s">
        <v>272</v>
      </c>
      <c r="F27" s="1" t="s">
        <v>273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274</v>
      </c>
      <c r="B28" s="1">
        <v>0.0</v>
      </c>
      <c r="C28" s="1">
        <v>0.0</v>
      </c>
      <c r="D28" s="1">
        <v>0.0</v>
      </c>
      <c r="E28" s="1">
        <v>0.0</v>
      </c>
      <c r="F28" s="1" t="s">
        <v>275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276</v>
      </c>
      <c r="B29" s="1">
        <v>0.0</v>
      </c>
      <c r="C29" s="1">
        <v>0.0</v>
      </c>
      <c r="D29" s="1">
        <v>0.0</v>
      </c>
      <c r="E29" s="1">
        <v>0.0</v>
      </c>
      <c r="F29" s="1" t="s">
        <v>277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278</v>
      </c>
      <c r="B30" s="1">
        <v>0.0</v>
      </c>
      <c r="C30" s="1">
        <v>0.0</v>
      </c>
      <c r="D30" s="1" t="s">
        <v>279</v>
      </c>
      <c r="E30" s="1">
        <v>0.0</v>
      </c>
      <c r="F30" s="1" t="s">
        <v>280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281</v>
      </c>
      <c r="B31" s="1">
        <v>0.0</v>
      </c>
      <c r="C31" s="1">
        <v>0.0</v>
      </c>
      <c r="D31" s="1">
        <v>0.0</v>
      </c>
      <c r="E31" s="1">
        <v>0.0</v>
      </c>
      <c r="F31" s="1" t="s">
        <v>282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284</v>
      </c>
      <c r="B33" s="1" t="s">
        <v>285</v>
      </c>
      <c r="C33" s="1" t="s">
        <v>286</v>
      </c>
      <c r="D33" s="1" t="s">
        <v>287</v>
      </c>
      <c r="E33" s="1" t="s">
        <v>247</v>
      </c>
      <c r="F33" s="1" t="s">
        <v>288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289</v>
      </c>
      <c r="B34" s="1" t="s">
        <v>290</v>
      </c>
      <c r="C34" s="1" t="s">
        <v>291</v>
      </c>
      <c r="D34" s="1" t="s">
        <v>292</v>
      </c>
      <c r="E34" s="1" t="s">
        <v>247</v>
      </c>
      <c r="F34" s="1" t="s">
        <v>293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294</v>
      </c>
      <c r="B35" s="1" t="s">
        <v>295</v>
      </c>
      <c r="C35" s="1" t="s">
        <v>296</v>
      </c>
      <c r="D35" s="1" t="s">
        <v>297</v>
      </c>
      <c r="E35" s="1" t="s">
        <v>298</v>
      </c>
      <c r="F35" s="1" t="s">
        <v>299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300</v>
      </c>
      <c r="B36" s="1" t="s">
        <v>301</v>
      </c>
      <c r="C36" s="1" t="s">
        <v>302</v>
      </c>
      <c r="D36" s="1" t="s">
        <v>303</v>
      </c>
      <c r="E36" s="1" t="s">
        <v>298</v>
      </c>
      <c r="F36" s="1" t="s">
        <v>304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305</v>
      </c>
      <c r="B37" s="1" t="s">
        <v>306</v>
      </c>
      <c r="C37" s="1" t="s">
        <v>307</v>
      </c>
      <c r="D37" s="1" t="s">
        <v>308</v>
      </c>
      <c r="E37" s="1" t="s">
        <v>309</v>
      </c>
      <c r="F37" s="1" t="s">
        <v>310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311</v>
      </c>
      <c r="B38" s="1" t="s">
        <v>312</v>
      </c>
      <c r="C38" s="1" t="s">
        <v>313</v>
      </c>
      <c r="D38" s="1">
        <v>0.0</v>
      </c>
      <c r="E38" s="1">
        <v>-3.0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314</v>
      </c>
      <c r="B39" s="1" t="s">
        <v>315</v>
      </c>
      <c r="C39" s="1" t="s">
        <v>316</v>
      </c>
      <c r="D39" s="1">
        <v>0.0</v>
      </c>
      <c r="E39" s="1">
        <v>-2.0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317</v>
      </c>
      <c r="B40" s="1" t="s">
        <v>318</v>
      </c>
      <c r="C40" s="1" t="s">
        <v>319</v>
      </c>
      <c r="D40" s="1">
        <v>0.0</v>
      </c>
      <c r="E40" s="1">
        <v>-2.0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320</v>
      </c>
      <c r="B41" s="1" t="s">
        <v>321</v>
      </c>
      <c r="C41" s="1" t="s">
        <v>322</v>
      </c>
      <c r="D41" s="1" t="s">
        <v>323</v>
      </c>
      <c r="E41" s="1" t="s">
        <v>324</v>
      </c>
      <c r="F41" s="1" t="s">
        <v>325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326</v>
      </c>
      <c r="B42" s="1" t="s">
        <v>327</v>
      </c>
      <c r="C42" s="1" t="s">
        <v>328</v>
      </c>
      <c r="D42" s="1" t="s">
        <v>329</v>
      </c>
      <c r="E42" s="1" t="s">
        <v>330</v>
      </c>
      <c r="F42" s="1" t="s">
        <v>331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332</v>
      </c>
      <c r="B43" s="1" t="s">
        <v>333</v>
      </c>
      <c r="C43" s="1" t="s">
        <v>334</v>
      </c>
      <c r="D43" s="1" t="s">
        <v>323</v>
      </c>
      <c r="E43" s="1" t="s">
        <v>324</v>
      </c>
      <c r="F43" s="1" t="s">
        <v>325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335</v>
      </c>
      <c r="B44" s="1" t="s">
        <v>287</v>
      </c>
      <c r="C44" s="1" t="s">
        <v>304</v>
      </c>
      <c r="D44" s="1" t="s">
        <v>336</v>
      </c>
      <c r="E44" s="1" t="s">
        <v>337</v>
      </c>
      <c r="F44" s="1" t="s">
        <v>338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340</v>
      </c>
      <c r="B46" s="1">
        <v>0.0</v>
      </c>
      <c r="C46" s="1">
        <v>0.0</v>
      </c>
      <c r="D46" s="1">
        <v>0.0</v>
      </c>
      <c r="E46" s="1">
        <v>0.0</v>
      </c>
      <c r="F46" s="1" t="s">
        <v>341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342</v>
      </c>
      <c r="B47" s="1">
        <v>0.0</v>
      </c>
      <c r="C47" s="1">
        <v>0.0</v>
      </c>
      <c r="D47" s="1">
        <v>0.0</v>
      </c>
      <c r="E47" s="1">
        <v>0.0</v>
      </c>
      <c r="F47" s="1" t="s">
        <v>343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344</v>
      </c>
      <c r="B48" s="1">
        <v>0.0</v>
      </c>
      <c r="C48" s="1" t="s">
        <v>345</v>
      </c>
      <c r="D48" s="1" t="s">
        <v>346</v>
      </c>
      <c r="E48" s="1" t="s">
        <v>347</v>
      </c>
      <c r="F48" s="1" t="s">
        <v>348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349</v>
      </c>
      <c r="B49" s="1">
        <v>0.0</v>
      </c>
      <c r="C49" s="1" t="s">
        <v>350</v>
      </c>
      <c r="D49" s="1" t="s">
        <v>351</v>
      </c>
      <c r="E49" s="1" t="s">
        <v>352</v>
      </c>
      <c r="F49" s="1" t="s">
        <v>353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354</v>
      </c>
      <c r="B50" s="1">
        <v>0.0</v>
      </c>
      <c r="C50" s="1" t="s">
        <v>350</v>
      </c>
      <c r="D50" s="1" t="s">
        <v>351</v>
      </c>
      <c r="E50" s="1" t="s">
        <v>352</v>
      </c>
      <c r="F50" s="1" t="s">
        <v>353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355</v>
      </c>
      <c r="B51" s="1">
        <v>0.0</v>
      </c>
      <c r="C51" s="1" t="s">
        <v>356</v>
      </c>
      <c r="D51" s="1" t="s">
        <v>357</v>
      </c>
      <c r="E51" s="1" t="s">
        <v>358</v>
      </c>
      <c r="F51" s="1" t="s">
        <v>359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360</v>
      </c>
      <c r="B52" s="1">
        <v>0.0</v>
      </c>
      <c r="C52" s="1" t="s">
        <v>356</v>
      </c>
      <c r="D52" s="1" t="s">
        <v>357</v>
      </c>
      <c r="E52" s="1" t="s">
        <v>358</v>
      </c>
      <c r="F52" s="1" t="s">
        <v>359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361</v>
      </c>
      <c r="B53" s="1">
        <v>0.0</v>
      </c>
      <c r="C53" s="1" t="s">
        <v>362</v>
      </c>
      <c r="D53" s="1" t="s">
        <v>357</v>
      </c>
      <c r="E53" s="1" t="s">
        <v>363</v>
      </c>
      <c r="F53" s="1" t="s">
        <v>364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365</v>
      </c>
      <c r="B54" s="1">
        <v>0.0</v>
      </c>
      <c r="C54" s="1" t="s">
        <v>366</v>
      </c>
      <c r="D54" s="1" t="s">
        <v>367</v>
      </c>
      <c r="E54" s="1" t="s">
        <v>368</v>
      </c>
      <c r="F54" s="1" t="s">
        <v>369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370</v>
      </c>
      <c r="B55" s="1">
        <v>0.0</v>
      </c>
      <c r="C55" s="1">
        <v>0.0</v>
      </c>
      <c r="D55" s="1">
        <v>0.0</v>
      </c>
      <c r="E55" s="1">
        <v>0.0</v>
      </c>
      <c r="F55" s="1" t="s">
        <v>371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372</v>
      </c>
      <c r="B56" s="1">
        <v>0.0</v>
      </c>
      <c r="C56" s="1">
        <v>0.0</v>
      </c>
      <c r="D56" s="1">
        <v>0.0</v>
      </c>
      <c r="E56" s="1">
        <v>0.0</v>
      </c>
      <c r="F56" s="1" t="s">
        <v>373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374</v>
      </c>
      <c r="B57" s="1">
        <v>0.0</v>
      </c>
      <c r="C57" s="1" t="s">
        <v>375</v>
      </c>
      <c r="D57" s="1" t="s">
        <v>376</v>
      </c>
      <c r="E57" s="1" t="s">
        <v>377</v>
      </c>
      <c r="F57" s="1" t="s">
        <v>378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379</v>
      </c>
      <c r="B58" s="1">
        <v>0.0</v>
      </c>
      <c r="C58" s="1" t="s">
        <v>380</v>
      </c>
      <c r="D58" s="1" t="s">
        <v>381</v>
      </c>
      <c r="E58" s="1" t="s">
        <v>382</v>
      </c>
      <c r="F58" s="1" t="s">
        <v>383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384</v>
      </c>
      <c r="B59" s="1">
        <v>0.0</v>
      </c>
      <c r="C59" s="1" t="s">
        <v>385</v>
      </c>
      <c r="D59" s="1" t="s">
        <v>386</v>
      </c>
      <c r="E59" s="1">
        <v>-519.0</v>
      </c>
      <c r="F59" s="1" t="s">
        <v>387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388</v>
      </c>
      <c r="B60" s="1">
        <v>0.0</v>
      </c>
      <c r="C60" s="1" t="s">
        <v>385</v>
      </c>
      <c r="D60" s="1" t="s">
        <v>386</v>
      </c>
      <c r="E60" s="1">
        <v>-519.0</v>
      </c>
      <c r="F60" s="1" t="s">
        <v>389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390</v>
      </c>
      <c r="B61" s="1">
        <v>0.0</v>
      </c>
      <c r="C61" s="1" t="s">
        <v>391</v>
      </c>
      <c r="D61" s="1" t="s">
        <v>392</v>
      </c>
      <c r="E61" s="1" t="s">
        <v>393</v>
      </c>
      <c r="F61" s="1" t="s">
        <v>394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395</v>
      </c>
      <c r="B62" s="1">
        <v>0.0</v>
      </c>
      <c r="C62" s="1" t="s">
        <v>396</v>
      </c>
      <c r="D62" s="1" t="s">
        <v>397</v>
      </c>
      <c r="E62" s="1">
        <v>0.0</v>
      </c>
      <c r="F62" s="1">
        <v>0.0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398</v>
      </c>
      <c r="B63" s="1">
        <v>0.0</v>
      </c>
      <c r="C63" s="1">
        <v>0.0</v>
      </c>
      <c r="D63" s="1" t="s">
        <v>399</v>
      </c>
      <c r="E63" s="1" t="s">
        <v>400</v>
      </c>
      <c r="F63" s="1" t="s">
        <v>401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402</v>
      </c>
      <c r="B64" s="1">
        <v>0.0</v>
      </c>
      <c r="C64" s="1">
        <v>0.0</v>
      </c>
      <c r="D64" s="1" t="s">
        <v>403</v>
      </c>
      <c r="E64" s="1" t="s">
        <v>404</v>
      </c>
      <c r="F64" s="1" t="s">
        <v>405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407</v>
      </c>
      <c r="B66" s="1">
        <v>0.0</v>
      </c>
      <c r="C66" s="1">
        <v>0.0</v>
      </c>
      <c r="D66" s="1" t="s">
        <v>408</v>
      </c>
      <c r="E66" s="1" t="s">
        <v>409</v>
      </c>
      <c r="F66" s="1" t="s">
        <v>410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411</v>
      </c>
      <c r="B67" s="1">
        <v>0.0</v>
      </c>
      <c r="C67" s="1">
        <v>0.0</v>
      </c>
      <c r="D67" s="1" t="s">
        <v>412</v>
      </c>
      <c r="E67" s="1" t="s">
        <v>413</v>
      </c>
      <c r="F67" s="1" t="s">
        <v>414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415</v>
      </c>
      <c r="B68" s="1">
        <v>0.0</v>
      </c>
      <c r="C68" s="1">
        <v>0.0</v>
      </c>
      <c r="D68" s="1" t="s">
        <v>412</v>
      </c>
      <c r="E68" s="1" t="s">
        <v>413</v>
      </c>
      <c r="F68" s="1" t="s">
        <v>414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416</v>
      </c>
      <c r="B69" s="1">
        <v>0.0</v>
      </c>
      <c r="C69" s="1">
        <v>0.0</v>
      </c>
      <c r="D69" s="1" t="s">
        <v>417</v>
      </c>
      <c r="E69" s="1" t="s">
        <v>418</v>
      </c>
      <c r="F69" s="1" t="s">
        <v>419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420</v>
      </c>
      <c r="B70" s="1">
        <v>0.0</v>
      </c>
      <c r="C70" s="1">
        <v>0.0</v>
      </c>
      <c r="D70" s="1" t="s">
        <v>417</v>
      </c>
      <c r="E70" s="1" t="s">
        <v>418</v>
      </c>
      <c r="F70" s="1" t="s">
        <v>419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421</v>
      </c>
      <c r="B71" s="1">
        <v>0.0</v>
      </c>
      <c r="C71" s="1">
        <v>0.0</v>
      </c>
      <c r="D71" s="1" t="s">
        <v>417</v>
      </c>
      <c r="E71" s="1" t="s">
        <v>422</v>
      </c>
      <c r="F71" s="1" t="s">
        <v>423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424</v>
      </c>
      <c r="B72" s="1">
        <v>0.0</v>
      </c>
      <c r="C72" s="1">
        <v>0.0</v>
      </c>
      <c r="D72" s="1" t="s">
        <v>425</v>
      </c>
      <c r="E72" s="1" t="s">
        <v>426</v>
      </c>
      <c r="F72" s="1" t="s">
        <v>427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428</v>
      </c>
      <c r="B73" s="1">
        <v>0.0</v>
      </c>
      <c r="C73" s="1">
        <v>0.0</v>
      </c>
      <c r="D73" s="1" t="s">
        <v>429</v>
      </c>
      <c r="E73" s="1" t="s">
        <v>430</v>
      </c>
      <c r="F73" s="1" t="s">
        <v>431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432</v>
      </c>
      <c r="B74" s="1">
        <v>0.0</v>
      </c>
      <c r="C74" s="1">
        <v>0.0</v>
      </c>
      <c r="D74" s="1" t="s">
        <v>433</v>
      </c>
      <c r="E74" s="1" t="s">
        <v>434</v>
      </c>
      <c r="F74" s="1" t="s">
        <v>435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436</v>
      </c>
      <c r="B75" s="1">
        <v>0.0</v>
      </c>
      <c r="C75" s="1">
        <v>0.0</v>
      </c>
      <c r="D75" s="1" t="s">
        <v>437</v>
      </c>
      <c r="E75" s="1" t="s">
        <v>438</v>
      </c>
      <c r="F75" s="1" t="s">
        <v>439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440</v>
      </c>
      <c r="B76" s="1">
        <v>0.0</v>
      </c>
      <c r="C76" s="1">
        <v>0.0</v>
      </c>
      <c r="D76" s="1" t="s">
        <v>437</v>
      </c>
      <c r="E76" s="1" t="s">
        <v>438</v>
      </c>
      <c r="F76" s="1" t="s">
        <v>441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442</v>
      </c>
      <c r="B77" s="1">
        <v>0.0</v>
      </c>
      <c r="C77" s="1">
        <v>0.0</v>
      </c>
      <c r="D77" s="1" t="s">
        <v>443</v>
      </c>
      <c r="E77" s="1" t="s">
        <v>444</v>
      </c>
      <c r="F77" s="1" t="s">
        <v>445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446</v>
      </c>
      <c r="B78" s="1">
        <v>0.0</v>
      </c>
      <c r="C78" s="1">
        <v>0.0</v>
      </c>
      <c r="D78" s="1" t="s">
        <v>447</v>
      </c>
      <c r="E78" s="1" t="s">
        <v>448</v>
      </c>
      <c r="F78" s="1">
        <v>0.0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449</v>
      </c>
      <c r="B79" s="1">
        <v>0.0</v>
      </c>
      <c r="C79" s="1">
        <v>0.0</v>
      </c>
      <c r="D79" s="1">
        <v>0.0</v>
      </c>
      <c r="E79" s="1" t="s">
        <v>450</v>
      </c>
      <c r="F79" s="1" t="s">
        <v>451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452</v>
      </c>
      <c r="B80" s="1">
        <v>0.0</v>
      </c>
      <c r="C80" s="1">
        <v>0.0</v>
      </c>
      <c r="D80" s="1">
        <v>0.0</v>
      </c>
      <c r="E80" s="1" t="s">
        <v>453</v>
      </c>
      <c r="F80" s="1" t="s">
        <v>454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455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456</v>
      </c>
      <c r="B82" s="1">
        <v>0.0</v>
      </c>
      <c r="C82" s="1">
        <v>0.0</v>
      </c>
      <c r="D82" s="1">
        <v>0.0</v>
      </c>
      <c r="E82" s="1" t="s">
        <v>457</v>
      </c>
      <c r="F82" s="1" t="s">
        <v>458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459</v>
      </c>
      <c r="B83" s="1">
        <v>0.0</v>
      </c>
      <c r="C83" s="1">
        <v>0.0</v>
      </c>
      <c r="D83" s="1">
        <v>0.0</v>
      </c>
      <c r="E83" s="1" t="s">
        <v>460</v>
      </c>
      <c r="F83" s="1" t="s">
        <v>461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462</v>
      </c>
      <c r="B84" s="1">
        <v>0.0</v>
      </c>
      <c r="C84" s="1">
        <v>0.0</v>
      </c>
      <c r="D84" s="1">
        <v>0.0</v>
      </c>
      <c r="E84" s="1" t="s">
        <v>460</v>
      </c>
      <c r="F84" s="1" t="s">
        <v>461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463</v>
      </c>
      <c r="B85" s="1">
        <v>0.0</v>
      </c>
      <c r="C85" s="1">
        <v>0.0</v>
      </c>
      <c r="D85" s="1">
        <v>0.0</v>
      </c>
      <c r="E85" s="1" t="s">
        <v>464</v>
      </c>
      <c r="F85" s="1" t="s">
        <v>465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466</v>
      </c>
      <c r="B86" s="1">
        <v>0.0</v>
      </c>
      <c r="C86" s="1">
        <v>0.0</v>
      </c>
      <c r="D86" s="1">
        <v>0.0</v>
      </c>
      <c r="E86" s="1" t="s">
        <v>464</v>
      </c>
      <c r="F86" s="1" t="s">
        <v>465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467</v>
      </c>
      <c r="B87" s="1">
        <v>0.0</v>
      </c>
      <c r="C87" s="1">
        <v>0.0</v>
      </c>
      <c r="D87" s="1">
        <v>0.0</v>
      </c>
      <c r="E87" s="1" t="s">
        <v>468</v>
      </c>
      <c r="F87" s="1" t="s">
        <v>469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470</v>
      </c>
      <c r="B88" s="1">
        <v>0.0</v>
      </c>
      <c r="C88" s="1">
        <v>0.0</v>
      </c>
      <c r="D88" s="1">
        <v>0.0</v>
      </c>
      <c r="E88" s="1" t="s">
        <v>471</v>
      </c>
      <c r="F88" s="1" t="s">
        <v>472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473</v>
      </c>
      <c r="B89" s="1">
        <v>0.0</v>
      </c>
      <c r="C89" s="1">
        <v>0.0</v>
      </c>
      <c r="D89" s="1">
        <v>0.0</v>
      </c>
      <c r="E89" s="1" t="s">
        <v>474</v>
      </c>
      <c r="F89" s="1" t="s">
        <v>475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476</v>
      </c>
      <c r="B90" s="1">
        <v>0.0</v>
      </c>
      <c r="C90" s="1">
        <v>0.0</v>
      </c>
      <c r="D90" s="1">
        <v>0.0</v>
      </c>
      <c r="E90" s="1" t="s">
        <v>477</v>
      </c>
      <c r="F90" s="1" t="s">
        <v>478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479</v>
      </c>
      <c r="B91" s="1">
        <v>0.0</v>
      </c>
      <c r="C91" s="1">
        <v>0.0</v>
      </c>
      <c r="D91" s="1">
        <v>0.0</v>
      </c>
      <c r="E91" s="1" t="s">
        <v>480</v>
      </c>
      <c r="F91" s="1" t="s">
        <v>481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482</v>
      </c>
      <c r="B92" s="1">
        <v>0.0</v>
      </c>
      <c r="C92" s="1">
        <v>0.0</v>
      </c>
      <c r="D92" s="1">
        <v>0.0</v>
      </c>
      <c r="E92" s="1" t="s">
        <v>480</v>
      </c>
      <c r="F92" s="1" t="s">
        <v>483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484</v>
      </c>
      <c r="B93" s="1">
        <v>0.0</v>
      </c>
      <c r="C93" s="1">
        <v>0.0</v>
      </c>
      <c r="D93" s="1">
        <v>0.0</v>
      </c>
      <c r="E93" s="1" t="s">
        <v>485</v>
      </c>
      <c r="F93" s="1" t="s">
        <v>486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487</v>
      </c>
      <c r="B94" s="1">
        <v>0.0</v>
      </c>
      <c r="C94" s="1">
        <v>0.0</v>
      </c>
      <c r="D94" s="1">
        <v>0.0</v>
      </c>
      <c r="E94" s="1" t="s">
        <v>488</v>
      </c>
      <c r="F94" s="1" t="s">
        <v>489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490</v>
      </c>
      <c r="B95" s="1">
        <v>0.0</v>
      </c>
      <c r="C95" s="1">
        <v>0.0</v>
      </c>
      <c r="D95" s="1">
        <v>0.0</v>
      </c>
      <c r="E95" s="1">
        <v>0.0</v>
      </c>
      <c r="F95" s="1" t="s">
        <v>417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491</v>
      </c>
      <c r="B96" s="1">
        <v>0.0</v>
      </c>
      <c r="C96" s="1">
        <v>0.0</v>
      </c>
      <c r="D96" s="1">
        <v>0.0</v>
      </c>
      <c r="E96" s="1">
        <v>0.0</v>
      </c>
      <c r="F96" s="1" t="s">
        <v>492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493</v>
      </c>
      <c r="C1" s="1" t="s">
        <v>494</v>
      </c>
      <c r="D1" s="1" t="s">
        <v>495</v>
      </c>
      <c r="E1" s="1" t="s">
        <v>496</v>
      </c>
      <c r="F1" s="1" t="s">
        <v>497</v>
      </c>
      <c r="G1" s="1" t="s">
        <v>498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499</v>
      </c>
      <c r="B2" s="1" t="s">
        <v>500</v>
      </c>
      <c r="C2" s="1" t="s">
        <v>501</v>
      </c>
      <c r="D2" s="1" t="s">
        <v>502</v>
      </c>
      <c r="E2" s="1" t="s">
        <v>503</v>
      </c>
      <c r="F2" s="1" t="s">
        <v>503</v>
      </c>
      <c r="G2" s="1" t="s">
        <v>504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505</v>
      </c>
      <c r="B3" s="1" t="s">
        <v>504</v>
      </c>
      <c r="C3" s="1" t="s">
        <v>506</v>
      </c>
      <c r="D3" s="1" t="s">
        <v>507</v>
      </c>
      <c r="E3" s="1" t="s">
        <v>508</v>
      </c>
      <c r="F3" s="1" t="s">
        <v>509</v>
      </c>
      <c r="G3" s="1" t="s">
        <v>504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510</v>
      </c>
      <c r="B4" s="1" t="s">
        <v>500</v>
      </c>
      <c r="C4" s="1" t="s">
        <v>511</v>
      </c>
      <c r="D4" s="1" t="s">
        <v>512</v>
      </c>
      <c r="E4" s="1" t="s">
        <v>513</v>
      </c>
      <c r="F4" s="1" t="s">
        <v>514</v>
      </c>
      <c r="G4" s="1" t="s">
        <v>515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505</v>
      </c>
      <c r="B5" s="1" t="s">
        <v>504</v>
      </c>
      <c r="C5" s="1" t="s">
        <v>516</v>
      </c>
      <c r="D5" s="1" t="s">
        <v>517</v>
      </c>
      <c r="E5" s="1" t="s">
        <v>518</v>
      </c>
      <c r="F5" s="1" t="s">
        <v>519</v>
      </c>
      <c r="G5" s="1" t="s">
        <v>520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521</v>
      </c>
      <c r="B6" s="1" t="s">
        <v>522</v>
      </c>
      <c r="C6" s="1" t="s">
        <v>523</v>
      </c>
      <c r="D6" s="1" t="s">
        <v>524</v>
      </c>
      <c r="E6" s="1" t="s">
        <v>525</v>
      </c>
      <c r="F6" s="1" t="s">
        <v>526</v>
      </c>
      <c r="G6" s="1" t="s">
        <v>527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528</v>
      </c>
      <c r="B7" s="1" t="s">
        <v>504</v>
      </c>
      <c r="C7" s="1" t="s">
        <v>529</v>
      </c>
      <c r="D7" s="1" t="s">
        <v>530</v>
      </c>
      <c r="E7" s="1" t="s">
        <v>504</v>
      </c>
      <c r="F7" s="1" t="s">
        <v>504</v>
      </c>
      <c r="G7" s="1" t="s">
        <v>504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531</v>
      </c>
      <c r="B8" s="1" t="s">
        <v>532</v>
      </c>
      <c r="C8" s="1" t="s">
        <v>533</v>
      </c>
      <c r="D8" s="1" t="s">
        <v>534</v>
      </c>
      <c r="E8" s="1" t="s">
        <v>535</v>
      </c>
      <c r="F8" s="1" t="s">
        <v>533</v>
      </c>
      <c r="G8" s="1" t="s">
        <v>536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537</v>
      </c>
      <c r="B9" s="1" t="s">
        <v>504</v>
      </c>
      <c r="C9" s="1" t="s">
        <v>538</v>
      </c>
      <c r="D9" s="1" t="s">
        <v>539</v>
      </c>
      <c r="E9" s="1" t="s">
        <v>540</v>
      </c>
      <c r="F9" s="1" t="s">
        <v>541</v>
      </c>
      <c r="G9" s="1" t="s">
        <v>542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543</v>
      </c>
      <c r="B10" s="1" t="s">
        <v>504</v>
      </c>
      <c r="C10" s="1" t="s">
        <v>544</v>
      </c>
      <c r="D10" s="1" t="s">
        <v>545</v>
      </c>
      <c r="E10" s="1" t="s">
        <v>546</v>
      </c>
      <c r="F10" s="1" t="s">
        <v>547</v>
      </c>
      <c r="G10" s="1" t="s">
        <v>548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549</v>
      </c>
      <c r="B11" s="1" t="s">
        <v>550</v>
      </c>
      <c r="C11" s="1" t="s">
        <v>551</v>
      </c>
      <c r="D11" s="1" t="s">
        <v>552</v>
      </c>
      <c r="E11" s="1" t="s">
        <v>553</v>
      </c>
      <c r="F11" s="1" t="s">
        <v>554</v>
      </c>
      <c r="G11" s="1" t="s">
        <v>555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556</v>
      </c>
      <c r="B12" s="1" t="s">
        <v>557</v>
      </c>
      <c r="C12" s="1" t="s">
        <v>558</v>
      </c>
      <c r="D12" s="1" t="s">
        <v>559</v>
      </c>
      <c r="E12" s="1" t="s">
        <v>560</v>
      </c>
      <c r="F12" s="1" t="s">
        <v>561</v>
      </c>
      <c r="G12" s="1" t="s">
        <v>562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563</v>
      </c>
      <c r="B13" s="1" t="s">
        <v>564</v>
      </c>
      <c r="C13" s="1" t="s">
        <v>565</v>
      </c>
      <c r="D13" s="1" t="s">
        <v>566</v>
      </c>
      <c r="E13" s="1" t="s">
        <v>567</v>
      </c>
      <c r="F13" s="1" t="s">
        <v>568</v>
      </c>
      <c r="G13" s="1" t="s">
        <v>569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570</v>
      </c>
      <c r="B14" s="1" t="s">
        <v>571</v>
      </c>
      <c r="C14" s="1" t="s">
        <v>572</v>
      </c>
      <c r="D14" s="1" t="s">
        <v>573</v>
      </c>
      <c r="E14" s="1" t="s">
        <v>574</v>
      </c>
      <c r="F14" s="1" t="s">
        <v>575</v>
      </c>
      <c r="G14" s="1" t="s">
        <v>576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577</v>
      </c>
      <c r="B15" s="1" t="s">
        <v>504</v>
      </c>
      <c r="C15" s="1" t="s">
        <v>504</v>
      </c>
      <c r="D15" s="1" t="s">
        <v>504</v>
      </c>
      <c r="E15" s="1" t="s">
        <v>504</v>
      </c>
      <c r="F15" s="1" t="s">
        <v>504</v>
      </c>
      <c r="G15" s="1" t="s">
        <v>504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578</v>
      </c>
      <c r="B16" s="1" t="s">
        <v>504</v>
      </c>
      <c r="C16" s="1" t="s">
        <v>504</v>
      </c>
      <c r="D16" s="1" t="s">
        <v>504</v>
      </c>
      <c r="E16" s="1" t="s">
        <v>504</v>
      </c>
      <c r="F16" s="1" t="s">
        <v>504</v>
      </c>
      <c r="G16" s="1" t="s">
        <v>504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579</v>
      </c>
      <c r="B17" s="1" t="s">
        <v>160</v>
      </c>
      <c r="C17" s="1" t="s">
        <v>161</v>
      </c>
      <c r="D17" s="1" t="s">
        <v>162</v>
      </c>
      <c r="E17" s="1" t="s">
        <v>580</v>
      </c>
      <c r="F17" s="1" t="s">
        <v>581</v>
      </c>
      <c r="G17" s="1" t="s">
        <v>582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583</v>
      </c>
      <c r="B18" s="1" t="s">
        <v>504</v>
      </c>
      <c r="C18" s="1" t="s">
        <v>504</v>
      </c>
      <c r="D18" s="1" t="s">
        <v>504</v>
      </c>
      <c r="E18" s="1" t="s">
        <v>504</v>
      </c>
      <c r="F18" s="1" t="s">
        <v>504</v>
      </c>
      <c r="G18" s="1" t="s">
        <v>504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584</v>
      </c>
      <c r="B19" s="1" t="s">
        <v>504</v>
      </c>
      <c r="C19" s="1" t="s">
        <v>585</v>
      </c>
      <c r="D19" s="1" t="s">
        <v>586</v>
      </c>
      <c r="E19" s="1" t="s">
        <v>587</v>
      </c>
      <c r="F19" s="1" t="s">
        <v>588</v>
      </c>
      <c r="G19" s="1" t="s">
        <v>589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590</v>
      </c>
      <c r="B20" s="1" t="s">
        <v>591</v>
      </c>
      <c r="C20" s="1" t="s">
        <v>592</v>
      </c>
      <c r="D20" s="1" t="s">
        <v>593</v>
      </c>
      <c r="E20" s="1" t="s">
        <v>594</v>
      </c>
      <c r="F20" s="1" t="s">
        <v>595</v>
      </c>
      <c r="G20" s="1" t="s">
        <v>596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597</v>
      </c>
      <c r="B21" s="1" t="s">
        <v>598</v>
      </c>
      <c r="C21" s="1" t="s">
        <v>599</v>
      </c>
      <c r="D21" s="1" t="s">
        <v>600</v>
      </c>
      <c r="E21" s="1" t="s">
        <v>601</v>
      </c>
      <c r="F21" s="1" t="s">
        <v>602</v>
      </c>
      <c r="G21" s="1" t="s">
        <v>603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604</v>
      </c>
      <c r="B22" s="1" t="s">
        <v>605</v>
      </c>
      <c r="C22" s="1" t="s">
        <v>606</v>
      </c>
      <c r="D22" s="1" t="s">
        <v>607</v>
      </c>
      <c r="E22" s="1" t="s">
        <v>608</v>
      </c>
      <c r="F22" s="1" t="s">
        <v>609</v>
      </c>
      <c r="G22" s="1" t="s">
        <v>610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611</v>
      </c>
      <c r="B23" s="1" t="s">
        <v>504</v>
      </c>
      <c r="C23" s="1" t="s">
        <v>612</v>
      </c>
      <c r="D23" s="1" t="s">
        <v>613</v>
      </c>
      <c r="E23" s="1" t="s">
        <v>614</v>
      </c>
      <c r="F23" s="1" t="s">
        <v>615</v>
      </c>
      <c r="G23" s="1" t="s">
        <v>616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617</v>
      </c>
      <c r="B24" s="1" t="s">
        <v>618</v>
      </c>
      <c r="C24" s="1" t="s">
        <v>619</v>
      </c>
      <c r="D24" s="1" t="s">
        <v>620</v>
      </c>
      <c r="E24" s="1" t="s">
        <v>621</v>
      </c>
      <c r="F24" s="1" t="s">
        <v>621</v>
      </c>
      <c r="G24" s="1" t="s">
        <v>621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622</v>
      </c>
      <c r="B25" s="1" t="s">
        <v>623</v>
      </c>
      <c r="C25" s="1" t="s">
        <v>624</v>
      </c>
      <c r="D25" s="1" t="s">
        <v>625</v>
      </c>
      <c r="E25" s="1" t="s">
        <v>626</v>
      </c>
      <c r="F25" s="1" t="s">
        <v>626</v>
      </c>
      <c r="G25" s="1" t="s">
        <v>504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627</v>
      </c>
      <c r="B26" s="1" t="s">
        <v>628</v>
      </c>
      <c r="C26" s="1" t="s">
        <v>629</v>
      </c>
      <c r="D26" s="1" t="s">
        <v>630</v>
      </c>
      <c r="E26" s="1" t="s">
        <v>504</v>
      </c>
      <c r="F26" s="1" t="s">
        <v>504</v>
      </c>
      <c r="G26" s="1" t="s">
        <v>504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631</v>
      </c>
      <c r="B2" s="1" t="s">
        <v>632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633</v>
      </c>
      <c r="B3" s="1" t="s">
        <v>634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635</v>
      </c>
      <c r="B4" s="1" t="s">
        <v>636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637</v>
      </c>
      <c r="B5" s="1" t="s">
        <v>638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639</v>
      </c>
      <c r="B6" s="1" t="s">
        <v>640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641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642</v>
      </c>
      <c r="B8" s="1" t="s">
        <v>643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644</v>
      </c>
      <c r="B9" s="4" t="s">
        <v>645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646</v>
      </c>
      <c r="B10" s="1" t="s">
        <v>647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648</v>
      </c>
      <c r="B11" s="1" t="s">
        <v>649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650</v>
      </c>
      <c r="B12" s="1" t="s">
        <v>647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651</v>
      </c>
      <c r="B13" s="1" t="s">
        <v>652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653</v>
      </c>
      <c r="B14" s="1" t="s">
        <v>654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655</v>
      </c>
      <c r="B15" s="1" t="s">
        <v>652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656</v>
      </c>
      <c r="B16" s="1" t="s">
        <v>657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658</v>
      </c>
      <c r="B17" s="1">
        <v>179.0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659</v>
      </c>
      <c r="B18" s="1" t="s">
        <v>660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661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662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663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664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665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666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667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668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669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670</v>
      </c>
      <c r="B28" s="1">
        <v>1.92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671</v>
      </c>
      <c r="B29" s="1">
        <v>1.88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672</v>
      </c>
      <c r="B30" s="1">
        <v>1.83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673</v>
      </c>
      <c r="B31" s="1">
        <v>2.04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674</v>
      </c>
      <c r="B32" s="1">
        <v>1.92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675</v>
      </c>
      <c r="B33" s="1">
        <v>1.88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676</v>
      </c>
      <c r="B34" s="1">
        <v>1.83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677</v>
      </c>
      <c r="B35" s="1">
        <v>2.04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678</v>
      </c>
      <c r="B36" s="1">
        <v>0.443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679</v>
      </c>
      <c r="B37" s="1">
        <v>-7.8158927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680</v>
      </c>
      <c r="B38" s="1">
        <v>976661.0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681</v>
      </c>
      <c r="B39" s="1">
        <v>976661.0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682</v>
      </c>
      <c r="B40" s="1">
        <v>1712340.0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683</v>
      </c>
      <c r="B41" s="1">
        <v>2541270.0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684</v>
      </c>
      <c r="B42" s="1">
        <v>2541270.0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685</v>
      </c>
      <c r="B43" s="1">
        <v>1.97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686</v>
      </c>
      <c r="B44" s="1">
        <v>1.97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687</v>
      </c>
      <c r="B45" s="1">
        <v>900.0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688</v>
      </c>
      <c r="B46" s="1">
        <v>3000.0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689</v>
      </c>
      <c r="B47" s="1">
        <v>3.011976E8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690</v>
      </c>
      <c r="B48" s="1">
        <v>0.78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691</v>
      </c>
      <c r="B49" s="1">
        <v>2.695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692</v>
      </c>
      <c r="B50" s="1">
        <v>2.2998502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693</v>
      </c>
      <c r="B51" s="1">
        <v>1.8886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694</v>
      </c>
      <c r="B52" s="1">
        <v>1.338535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695</v>
      </c>
      <c r="B53" s="1" t="s">
        <v>696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697</v>
      </c>
      <c r="B54" s="1">
        <v>2.43990688E8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698</v>
      </c>
      <c r="B55" s="1">
        <v>-0.73373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699</v>
      </c>
      <c r="B56" s="1">
        <v>9.5350104E7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700</v>
      </c>
      <c r="B57" s="1">
        <v>1.5212E8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701</v>
      </c>
      <c r="B58" s="1">
        <v>1.7810926E7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702</v>
      </c>
      <c r="B59" s="1">
        <v>1.8526196E7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703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704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705</v>
      </c>
      <c r="B62" s="1">
        <v>0.1171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706</v>
      </c>
      <c r="B63" s="1">
        <v>0.19827999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707</v>
      </c>
      <c r="B64" s="1">
        <v>0.38102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708</v>
      </c>
      <c r="B65" s="1">
        <v>13.08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709</v>
      </c>
      <c r="B66" s="1">
        <v>0.1675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710</v>
      </c>
      <c r="B67" s="1">
        <v>1.5212E8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711</v>
      </c>
      <c r="B68" s="1">
        <v>1.182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712</v>
      </c>
      <c r="B69" s="1">
        <v>1.6751269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713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714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715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716</v>
      </c>
      <c r="B73" s="1">
        <v>-9.6092E7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717</v>
      </c>
      <c r="B74" s="1">
        <v>-0.65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718</v>
      </c>
      <c r="B75" s="1">
        <v>-0.21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719</v>
      </c>
      <c r="B76" s="1">
        <v>1.863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720</v>
      </c>
      <c r="B77" s="1">
        <v>-2.442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721</v>
      </c>
      <c r="B78" s="1">
        <v>0.097142816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722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723</v>
      </c>
      <c r="B80" s="1" t="s">
        <v>724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725</v>
      </c>
      <c r="B81" s="1" t="s">
        <v>726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727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728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729</v>
      </c>
      <c r="B84" s="1" t="s">
        <v>730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731</v>
      </c>
      <c r="B85" s="1" t="s">
        <v>730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732</v>
      </c>
      <c r="B86" s="1">
        <v>1.6170246E9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733</v>
      </c>
      <c r="B87" s="1" t="s">
        <v>734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735</v>
      </c>
      <c r="B88" s="1" t="s">
        <v>736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737</v>
      </c>
      <c r="B89" s="1" t="s">
        <v>738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739</v>
      </c>
      <c r="B90" s="1" t="s">
        <v>740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741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742</v>
      </c>
      <c r="B92" s="1">
        <v>1.98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743</v>
      </c>
      <c r="B93" s="1">
        <v>2.5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744</v>
      </c>
      <c r="B94" s="1">
        <v>1.0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745</v>
      </c>
      <c r="B95" s="1">
        <v>2.125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746</v>
      </c>
      <c r="B96" s="1">
        <v>2.5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747</v>
      </c>
      <c r="B97" s="1" t="s">
        <v>748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749</v>
      </c>
      <c r="B98" s="1">
        <v>4.0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750</v>
      </c>
      <c r="B99" s="1">
        <v>5.1124E7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751</v>
      </c>
      <c r="B100" s="1">
        <v>0.336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752</v>
      </c>
      <c r="B101" s="1">
        <v>-9.9915E7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753</v>
      </c>
      <c r="B102" s="1">
        <v>3079000.0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754</v>
      </c>
      <c r="B103" s="1">
        <v>1.153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755</v>
      </c>
      <c r="B104" s="1">
        <v>1.869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756</v>
      </c>
      <c r="B105" s="1">
        <v>1.30964E8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757</v>
      </c>
      <c r="B106" s="1">
        <v>1.719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758</v>
      </c>
      <c r="B107" s="1">
        <v>0.885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759</v>
      </c>
      <c r="B108" s="1">
        <v>-0.22805001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760</v>
      </c>
      <c r="B109" s="1">
        <v>-0.46060002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761</v>
      </c>
      <c r="B110" s="1">
        <v>7617000.0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762</v>
      </c>
      <c r="B111" s="1">
        <v>1.96255E7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763</v>
      </c>
      <c r="B112" s="1">
        <v>2355000.0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764</v>
      </c>
      <c r="B113" s="1">
        <v>-0.993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765</v>
      </c>
      <c r="B114" s="1">
        <v>0.05816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766</v>
      </c>
      <c r="B115" s="1">
        <v>-0.76292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767</v>
      </c>
      <c r="B116" s="1">
        <v>-22.61218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768</v>
      </c>
      <c r="B117" s="1" t="s">
        <v>696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769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-10.0</v>
      </c>
      <c r="D3" s="1">
        <v>-17.0</v>
      </c>
      <c r="E3" s="1">
        <v>-58.0</v>
      </c>
      <c r="F3" s="1">
        <v>-55.0</v>
      </c>
      <c r="G3" s="1">
        <f>IF(F3*FORECAST(G2,B3:F3,B2:F2)&gt;0,FORECAST(G2,B3:F3,B2:F2),F3)*$X$1</f>
        <v>-75.4</v>
      </c>
      <c r="H3" s="1">
        <f>IF(G3*FORECAST(H2,B3:G3,B2:G2)&gt;0,FORECAST(H2,B3:G3,B2:G2),G3)*$X$1</f>
        <v>-91.2</v>
      </c>
      <c r="I3" s="1">
        <f>IF(H3*FORECAST(I2,B3:H3,B2:H2)&gt;0,FORECAST(I2,B3:H3,B2:H2),H3)*$X$1</f>
        <v>-107</v>
      </c>
      <c r="J3" s="1">
        <f>IF(I3*FORECAST(J2,B3:I3,B2:I2)&gt;0,FORECAST(J2,B3:I3,B2:I2),I3)*$X$1</f>
        <v>-122.8</v>
      </c>
      <c r="K3" s="1">
        <f>IF(J3*FORECAST(K2,B3:J3,B2:J2)&gt;0,FORECAST(K2,B3:J3,B2:J2),J3)*$X$1</f>
        <v>-138.6</v>
      </c>
      <c r="L3" s="1">
        <f>IF(K3*FORECAST(L2,B3:K3,B2:K2)&gt;0,FORECAST(L2,B3:K3,B2:K2),K3)*$X$1</f>
        <v>-154.4</v>
      </c>
      <c r="M3" s="1">
        <f>IF(L3*FORECAST(M2,B3:L3,B2:L2)&gt;0,FORECAST(M2,B3:L3,B2:L2),L3)*$X$1</f>
        <v>-170.2</v>
      </c>
      <c r="N3" s="5">
        <f>IF(M3*FORECAST(N2,B3:M3,B2:M2)&gt;0,FORECAST(N2,B3:M3,B2:M2),M3)*$X$1</f>
        <v>-186</v>
      </c>
      <c r="O3" s="5">
        <f>IF(N3*FORECAST(O2,B3:N3,B2:N2)&gt;0,FORECAST(O2,B3:N3,B2:N2),N3)*$X$1</f>
        <v>-201.8</v>
      </c>
      <c r="P3" s="5">
        <f>IF(O3*FORECAST(P2,B3:O3,B2:O2)&gt;0,FORECAST(P2,B3:O3,B2:O2),O3)*$X$1</f>
        <v>-217.6</v>
      </c>
      <c r="Q3" s="5">
        <f>IF(P3*FORECAST(Q2,B3:P3,B2:P2)&gt;0,FORECAST(Q2,B3:P3,B2:P2),P3)*$X$1</f>
        <v>-233.4</v>
      </c>
      <c r="R3" s="5">
        <f>IF(Q3*FORECAST(R2,B3:Q3,B2:Q2)&gt;0,FORECAST(R2,B3:Q3,B2:Q2),Q3)*$X$1</f>
        <v>-249.2</v>
      </c>
      <c r="S3" s="2"/>
      <c r="T3" s="2"/>
      <c r="U3" s="2"/>
      <c r="V3" s="2"/>
      <c r="W3" s="2"/>
      <c r="X3" s="2"/>
      <c r="Y3" s="2"/>
      <c r="Z3" s="2"/>
    </row>
    <row r="4">
      <c r="A4" s="3" t="s">
        <v>119</v>
      </c>
      <c r="B4" s="1">
        <v>-13.0</v>
      </c>
      <c r="C4" s="1">
        <v>-7.0</v>
      </c>
      <c r="D4" s="1">
        <v>-104.0</v>
      </c>
      <c r="E4" s="1">
        <v>-201.0</v>
      </c>
      <c r="F4" s="1">
        <v>-108.0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770</v>
      </c>
      <c r="B5" s="1">
        <v>92.0</v>
      </c>
      <c r="C5" s="1">
        <v>1.0</v>
      </c>
      <c r="D5" s="1">
        <v>1.0</v>
      </c>
      <c r="E5" s="1">
        <v>123.0</v>
      </c>
      <c r="F5" s="1">
        <v>143.0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771</v>
      </c>
      <c r="L7" s="1">
        <f>IF(R3*FORECAST(R2,B3:R3,B2:R2)&gt;0,FORECAST(R2,B3:R3,B2:R2),Q3)*$X$1 * (1+0.02)/(0.0846-0.02)</f>
        <v>-3934.736842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772</v>
      </c>
      <c r="L8" s="6">
        <f t="array" ref="L8">NPV(0.0846,H3:R3)</f>
        <v>-1099.9821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773</v>
      </c>
      <c r="L9" s="6">
        <f t="array" ref="L9">NPV(0.0846,H16:R16)</f>
        <v>-1610.46055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774</v>
      </c>
      <c r="L10" s="6">
        <f>L8 + L9</f>
        <v>-2710.44265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-108.0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775</v>
      </c>
      <c r="L12" s="6">
        <f>L10 - L11</f>
        <v>-2602.44265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776</v>
      </c>
      <c r="L13" s="1">
        <v>143.0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-18.19889965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(1+0.02)/(0.0846-0.02)</f>
        <v>-3934.736842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-10.0</v>
      </c>
      <c r="C3" s="1">
        <v>-24.0</v>
      </c>
      <c r="D3" s="1">
        <v>-31.0</v>
      </c>
      <c r="E3" s="1">
        <v>-78.0</v>
      </c>
      <c r="F3" s="1">
        <v>-98.0</v>
      </c>
      <c r="G3" s="1">
        <f>IF(F3*FORECAST(G2,B3:F3,B2:F2)&gt;0,FORECAST(G2,B3:F3,B2:F2),F3)*$X$1</f>
        <v>-117.2</v>
      </c>
      <c r="H3" s="1">
        <f>IF(G3*FORECAST(H2,B3:G3,B2:G2)&gt;0,FORECAST(H2,B3:G3,B2:G2),G3)*$X$1</f>
        <v>-140.2</v>
      </c>
      <c r="I3" s="1">
        <f>IF(H3*FORECAST(I2,B3:H3,B2:H2)&gt;0,FORECAST(I2,B3:H3,B2:H2),H3)*$X$1</f>
        <v>-163.2</v>
      </c>
      <c r="J3" s="1">
        <f>IF(I3*FORECAST(J2,B3:I3,B2:I2)&gt;0,FORECAST(J2,B3:I3,B2:I2),I3)*$X$1</f>
        <v>-186.2</v>
      </c>
      <c r="K3" s="1">
        <f>IF(J3*FORECAST(K2,B3:J3,B2:J2)&gt;0,FORECAST(K2,B3:J3,B2:J2),J3)*$X$1</f>
        <v>-209.2</v>
      </c>
      <c r="L3" s="1">
        <f>IF(K3*FORECAST(L2,B3:K3,B2:K2)&gt;0,FORECAST(L2,B3:K3,B2:K2),K3)*$X$1</f>
        <v>-232.2</v>
      </c>
      <c r="M3" s="1">
        <f>IF(L3*FORECAST(M2,B3:L3,B2:L2)&gt;0,FORECAST(M2,B3:L3,B2:L2),L3)*$X$1</f>
        <v>-255.2</v>
      </c>
      <c r="N3" s="5">
        <f>IF(M3*FORECAST(N2,B3:M3,B2:M2)&gt;0,FORECAST(N2,B3:M3,B2:M2),M3)*$X$1</f>
        <v>-278.2</v>
      </c>
      <c r="O3" s="5">
        <f>IF(N3*FORECAST(O2,B3:N3,B2:N2)&gt;0,FORECAST(O2,B3:N3,B2:N2),N3)*$X$1</f>
        <v>-301.2</v>
      </c>
      <c r="P3" s="5">
        <f>IF(O3*FORECAST(P2,B3:O3,B2:O2)&gt;0,FORECAST(P2,B3:O3,B2:O2),O3)*$X$1</f>
        <v>-324.2</v>
      </c>
      <c r="Q3" s="5">
        <f>IF(P3*FORECAST(Q2,B3:P3,B2:P2)&gt;0,FORECAST(Q2,B3:P3,B2:P2),P3)*$X$1</f>
        <v>-347.2</v>
      </c>
      <c r="R3" s="5">
        <f>IF(Q3*FORECAST(R2,B3:Q3,B2:Q2)&gt;0,FORECAST(R2,B3:Q3,B2:Q2),Q3)*$X$1</f>
        <v>-370.2</v>
      </c>
      <c r="S3" s="2"/>
      <c r="T3" s="2"/>
      <c r="U3" s="2"/>
      <c r="V3" s="2"/>
      <c r="W3" s="2"/>
      <c r="X3" s="2"/>
      <c r="Y3" s="2"/>
      <c r="Z3" s="2"/>
    </row>
    <row r="4">
      <c r="A4" s="3" t="s">
        <v>119</v>
      </c>
      <c r="B4" s="1">
        <v>-13.0</v>
      </c>
      <c r="C4" s="1">
        <v>-7.0</v>
      </c>
      <c r="D4" s="1">
        <v>-104.0</v>
      </c>
      <c r="E4" s="1">
        <v>-201.0</v>
      </c>
      <c r="F4" s="1">
        <v>-108.0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770</v>
      </c>
      <c r="B5" s="1">
        <v>92.0</v>
      </c>
      <c r="C5" s="1">
        <v>1.0</v>
      </c>
      <c r="D5" s="1">
        <v>1.0</v>
      </c>
      <c r="E5" s="1">
        <v>123.0</v>
      </c>
      <c r="F5" s="1">
        <v>143.0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771</v>
      </c>
      <c r="L7" s="1">
        <f>IF(R3*FORECAST(R2,B3:R3,B2:R2)&gt;0,FORECAST(R2,B3:R3,B2:R2),Q3)*$X$1 * (1+0.02)/(0.0846-0.02)</f>
        <v>-5845.263158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772</v>
      </c>
      <c r="L8" s="6">
        <f t="array" ref="L8">NPV(0.0846,H3:R3)</f>
        <v>-1653.191995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773</v>
      </c>
      <c r="L9" s="6">
        <f t="array" ref="L9">NPV(0.0846,H16:R16)</f>
        <v>-2392.425744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774</v>
      </c>
      <c r="L10" s="6">
        <f>L8 + L9</f>
        <v>-4045.617739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-108.0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775</v>
      </c>
      <c r="L12" s="6">
        <f>L10 - L11</f>
        <v>-3937.617739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776</v>
      </c>
      <c r="L13" s="1">
        <v>143.0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-27.53578839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(1+0.02)/(0.0846-0.02)</f>
        <v>-5845.263158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