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<sst xmlns="http://schemas.openxmlformats.org/spreadsheetml/2006/main" count="788" uniqueCount="630">
  <si>
    <t>ticker</t>
  </si>
  <si>
    <t>NREF</t>
  </si>
  <si>
    <t>nombre</t>
  </si>
  <si>
    <t>NEXPOINT REAL ESTATE FINA</t>
  </si>
  <si>
    <t>empresa</t>
  </si>
  <si>
    <t>Commercial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</si>
  <si>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</si>
  <si>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</si>
  <si>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</si>
  <si>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</si>
  <si>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</si>
  <si>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</si>
  <si>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</si>
  <si>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</si>
  <si>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</si>
  <si>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</si>
  <si>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</si>
  <si>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</si>
  <si>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-27.98%</t>
  </si>
  <si>
    <t>Total Assets Growth</t>
  </si>
  <si>
    <t>-27.38%</t>
  </si>
  <si>
    <t>Net Property, Plant and Equipment Growth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</si>
  <si>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</si>
  <si>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</si>
  <si>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</si>
  <si>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</si>
  <si>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</si>
  <si>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</si>
  <si>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</si>
  <si>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Provision for Credit Losses</t>
  </si>
  <si>
    <t>(Income) Loss On Equity Investments - (CF)</t>
  </si>
  <si>
    <t>Stock-Based Compensation (CF)</t>
  </si>
  <si>
    <t>Changes in Accrued Interest Receivable</t>
  </si>
  <si>
    <t>Change in Accounts Payable</t>
  </si>
  <si>
    <t>Changes in Accrued Interest Payable</t>
  </si>
  <si>
    <t>Change in Other Net Operating Assets (Collected)</t>
  </si>
  <si>
    <t>Other Operating Activities</t>
  </si>
  <si>
    <t>Cash from Operations</t>
  </si>
  <si>
    <t>Cash Acquisitions</t>
  </si>
  <si>
    <t>Divestitures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</si>
  <si>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</si>
  <si>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</si>
  <si>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</si>
  <si>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</si>
  <si>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</si>
  <si>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</si>
  <si>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</si>
  <si>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</si>
  <si>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</si>
  <si>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</si>
  <si>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</si>
  <si>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</si>
  <si>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</si>
  <si>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</si>
  <si>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</si>
  <si>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</si>
  <si>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</si>
  <si>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</si>
  <si>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</si>
  <si>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</si>
  <si>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</si>
  <si>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</si>
  <si>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</si>
  <si>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</si>
  <si>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Assets</t>
  </si>
  <si>
    <t>Cash And Equivalents</t>
  </si>
  <si>
    <t>Long-Term Investments - (FS Template)</t>
  </si>
  <si>
    <t>Loans and Lease Receivables - (FS Template)</t>
  </si>
  <si>
    <t>Other Receivables</t>
  </si>
  <si>
    <t>Restricted Cash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</si>
  <si>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</si>
  <si>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</si>
  <si>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</si>
  <si>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</si>
  <si>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</si>
  <si>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</si>
  <si>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Long-Term Debt</t>
  </si>
  <si>
    <t>Total Liabilities</t>
  </si>
  <si>
    <t>Preferred Stock Redeemable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</si>
  <si>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</si>
  <si>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</si>
  <si>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</si>
  <si>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</si>
  <si>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</si>
  <si>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</si>
  <si>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</si>
  <si>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</si>
  <si>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</si>
  <si>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</si>
  <si>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</si>
  <si>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</si>
  <si>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</si>
  <si>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27.24</t>
  </si>
  <si>
    <t>26.91</t>
  </si>
  <si>
    <t>22.98</t>
  </si>
  <si>
    <t>20.65</t>
  </si>
  <si>
    <t>Tangible Book Value</t>
  </si>
  <si>
    <t>Tangible Book Value Per Share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</si>
  <si>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</si>
  <si>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</si>
  <si>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</si>
  <si>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</si>
  <si>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</si>
  <si>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</si>
  <si>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</si>
  <si>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</si>
  <si>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</si>
  <si>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</si>
  <si>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</si>
  <si>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</si>
  <si>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</si>
  <si>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Other Operating Expenses</t>
  </si>
  <si>
    <t>Total Operating Expenses</t>
  </si>
  <si>
    <t>Operating Income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</si>
  <si>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</si>
  <si>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</si>
  <si>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</si>
  <si>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</si>
  <si>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</si>
  <si>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</si>
  <si>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</si>
  <si>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</si>
  <si>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</si>
  <si>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</si>
  <si>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</si>
  <si>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2.13</t>
  </si>
  <si>
    <t>0.22</t>
  </si>
  <si>
    <t>0.6</t>
  </si>
  <si>
    <t>Basic EPS - Continuing Operations</t>
  </si>
  <si>
    <t>Basic Weighted Average Shares Outstanding</t>
  </si>
  <si>
    <t>Net EPS - Diluted</t>
  </si>
  <si>
    <t>1.74</t>
  </si>
  <si>
    <t>3.93</t>
  </si>
  <si>
    <t>Diluted EPS - Continuing Operations</t>
  </si>
  <si>
    <t>Diluted Weighted Average Shares Outstanding</t>
  </si>
  <si>
    <t>Normalized Basic EPS</t>
  </si>
  <si>
    <t>0.01</t>
  </si>
  <si>
    <t>1.79</t>
  </si>
  <si>
    <t>0.1</t>
  </si>
  <si>
    <t>0.4</t>
  </si>
  <si>
    <t>Normalized Diluted EPS</t>
  </si>
  <si>
    <t>0</t>
  </si>
  <si>
    <t>0.58</t>
  </si>
  <si>
    <t>Dividend Per Share</t>
  </si>
  <si>
    <t>1.42</t>
  </si>
  <si>
    <t>1.9</t>
  </si>
  <si>
    <t>Payout Ratio</t>
  </si>
  <si>
    <t>64.22</t>
  </si>
  <si>
    <t>41.02</t>
  </si>
  <si>
    <t>491.61</t>
  </si>
  <si>
    <t>368.7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</si>
  <si>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</si>
  <si>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</si>
  <si>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</si>
  <si>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</si>
  <si>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</si>
  <si>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</si>
  <si>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</si>
  <si>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0.76</t>
  </si>
  <si>
    <t>1.14</t>
  </si>
  <si>
    <t>0.17</t>
  </si>
  <si>
    <t>0.25</t>
  </si>
  <si>
    <t>Return On Equity %</t>
  </si>
  <si>
    <t>9.09</t>
  </si>
  <si>
    <t>18.33</t>
  </si>
  <si>
    <t>2.7</t>
  </si>
  <si>
    <t>3.78</t>
  </si>
  <si>
    <t>Return on Common Equity</t>
  </si>
  <si>
    <t>16.23</t>
  </si>
  <si>
    <t>1.01</t>
  </si>
  <si>
    <t>2.78</t>
  </si>
  <si>
    <t>Margin Analysis</t>
  </si>
  <si>
    <t>Gross Profit Margin %</t>
  </si>
  <si>
    <t>90.06</t>
  </si>
  <si>
    <t>94.68</t>
  </si>
  <si>
    <t>89.13</t>
  </si>
  <si>
    <t>90.05</t>
  </si>
  <si>
    <t>SG&amp;A Margin</t>
  </si>
  <si>
    <t>11.36</t>
  </si>
  <si>
    <t>8.91</t>
  </si>
  <si>
    <t>25.74</t>
  </si>
  <si>
    <t>29.66</t>
  </si>
  <si>
    <t>Income From Continuing Operations Margin %</t>
  </si>
  <si>
    <t>78.7</t>
  </si>
  <si>
    <t>85.77</t>
  </si>
  <si>
    <t>35.2</t>
  </si>
  <si>
    <t>44.52</t>
  </si>
  <si>
    <t>Net Income Margin %</t>
  </si>
  <si>
    <t>29.59</t>
  </si>
  <si>
    <t>44.27</t>
  </si>
  <si>
    <t>16.71</t>
  </si>
  <si>
    <t>33.2</t>
  </si>
  <si>
    <t>Net Avail. For Common Margin %</t>
  </si>
  <si>
    <t>25.56</t>
  </si>
  <si>
    <t>40.67</t>
  </si>
  <si>
    <t>8.01</t>
  </si>
  <si>
    <t>24.71</t>
  </si>
  <si>
    <t>Normalized Net Income Margin</t>
  </si>
  <si>
    <t>0.08</t>
  </si>
  <si>
    <t>12.11</t>
  </si>
  <si>
    <t>3.48</t>
  </si>
  <si>
    <t>16.51</t>
  </si>
  <si>
    <t>Asset Turnover</t>
  </si>
  <si>
    <t>Short Term Liquidity</t>
  </si>
  <si>
    <t>Current Ratio</t>
  </si>
  <si>
    <t>36.8</t>
  </si>
  <si>
    <t>28.29</t>
  </si>
  <si>
    <t>22.45</t>
  </si>
  <si>
    <t>21.17</t>
  </si>
  <si>
    <t>Quick Ratio</t>
  </si>
  <si>
    <t>36.78</t>
  </si>
  <si>
    <t>28.27</t>
  </si>
  <si>
    <t>21.16</t>
  </si>
  <si>
    <t>Operating Cash Flow to Current Liabilities</t>
  </si>
  <si>
    <t>0.2</t>
  </si>
  <si>
    <t>0.19</t>
  </si>
  <si>
    <t>Long Term Solvency</t>
  </si>
  <si>
    <t>Total Debt/Equity</t>
  </si>
  <si>
    <t>Total Debt / Total Capital</t>
  </si>
  <si>
    <t>93.46</t>
  </si>
  <si>
    <t>94.04</t>
  </si>
  <si>
    <t>93.3</t>
  </si>
  <si>
    <t>93.64</t>
  </si>
  <si>
    <t>LT Debt/Equity</t>
  </si>
  <si>
    <t>Long-Term Debt / Total Capital</t>
  </si>
  <si>
    <t>90.84</t>
  </si>
  <si>
    <t>90.68</t>
  </si>
  <si>
    <t>89.24</t>
  </si>
  <si>
    <t>89.31</t>
  </si>
  <si>
    <t>Total Liabilities / Total Assets</t>
  </si>
  <si>
    <t>94.05</t>
  </si>
  <si>
    <t>93.32</t>
  </si>
  <si>
    <t>93.65</t>
  </si>
  <si>
    <t>Growth Over Prior Year</t>
  </si>
  <si>
    <t>Total Revenues, 1 Yr. Growth %</t>
  </si>
  <si>
    <t>28.99</t>
  </si>
  <si>
    <t>124.14</t>
  </si>
  <si>
    <t>-58.53</t>
  </si>
  <si>
    <t>4.24</t>
  </si>
  <si>
    <t>Gross Profit, 1 Yr. Growth %</t>
  </si>
  <si>
    <t>35.45</t>
  </si>
  <si>
    <t>135.63</t>
  </si>
  <si>
    <t>-60.96</t>
  </si>
  <si>
    <t>5.32</t>
  </si>
  <si>
    <t>Earnings From Cont. Operations, 1 Yr. Growth %</t>
  </si>
  <si>
    <t>18.36</t>
  </si>
  <si>
    <t>144.28</t>
  </si>
  <si>
    <t>-82.97</t>
  </si>
  <si>
    <t>31.84</t>
  </si>
  <si>
    <t>Net Income, 1 Yr. Growth %</t>
  </si>
  <si>
    <t>235.37</t>
  </si>
  <si>
    <t>-84.34</t>
  </si>
  <si>
    <t>107.16</t>
  </si>
  <si>
    <t>Normalized Net Income, 1 Yr. Growth %</t>
  </si>
  <si>
    <t>-100.31</t>
  </si>
  <si>
    <t>-88.08</t>
  </si>
  <si>
    <t>394.44</t>
  </si>
  <si>
    <t>Diluted EPS Before Extra, 1 Yr. Growth %</t>
  </si>
  <si>
    <t>125.83</t>
  </si>
  <si>
    <t>-94.4</t>
  </si>
  <si>
    <t>172.73</t>
  </si>
  <si>
    <t>Common Equity, 1 Yr. Growth %</t>
  </si>
  <si>
    <t>80.24</t>
  </si>
  <si>
    <t>59.2</t>
  </si>
  <si>
    <t>-9.33</t>
  </si>
  <si>
    <t>Total Assets, 1 Yr. Growth %</t>
  </si>
  <si>
    <t>121.16</t>
  </si>
  <si>
    <t>37.85</t>
  </si>
  <si>
    <t>-4.23</t>
  </si>
  <si>
    <t>-13.93</t>
  </si>
  <si>
    <t>Tangible Book Value, 1 Yr. Growth %</t>
  </si>
  <si>
    <t>Cash From Operations, 1 Yr. Growth %</t>
  </si>
  <si>
    <t>49.83</t>
  </si>
  <si>
    <t>33.48</t>
  </si>
  <si>
    <t>-52.04</t>
  </si>
  <si>
    <t>Dividend Per Share, 1 Yr. Growth %</t>
  </si>
  <si>
    <t>33.82</t>
  </si>
  <si>
    <t>5.26</t>
  </si>
  <si>
    <t>Compound Annual Growth Rate Over Two Years</t>
  </si>
  <si>
    <t>Total Revenues, 2 Yr. CAGR %</t>
  </si>
  <si>
    <t>12.57</t>
  </si>
  <si>
    <t>70.04</t>
  </si>
  <si>
    <t>-3.57</t>
  </si>
  <si>
    <t>-34.25</t>
  </si>
  <si>
    <t>Gross Profit, 2 Yr. CAGR %</t>
  </si>
  <si>
    <t>29.85</t>
  </si>
  <si>
    <t>78.65</t>
  </si>
  <si>
    <t>-4.07</t>
  </si>
  <si>
    <t>-35.88</t>
  </si>
  <si>
    <t>Earnings From Cont. Operations, 2 Yr. CAGR %</t>
  </si>
  <si>
    <t>32.75</t>
  </si>
  <si>
    <t>-35.5</t>
  </si>
  <si>
    <t>-52.62</t>
  </si>
  <si>
    <t>Net Income, 2 Yr. CAGR %</t>
  </si>
  <si>
    <t>-18.6</t>
  </si>
  <si>
    <t>-27.54</t>
  </si>
  <si>
    <t>-43.05</t>
  </si>
  <si>
    <t>Normalized Net Income, 2 Yr. CAGR %</t>
  </si>
  <si>
    <t>-94.76</t>
  </si>
  <si>
    <t>4.33</t>
  </si>
  <si>
    <t>550.07</t>
  </si>
  <si>
    <t>-23.21</t>
  </si>
  <si>
    <t>Diluted EPS Before Extra, 2 Yr. CAGR %</t>
  </si>
  <si>
    <t>-64.43</t>
  </si>
  <si>
    <t>-60.91</t>
  </si>
  <si>
    <t>Common Equity, 2 Yr. CAGR %</t>
  </si>
  <si>
    <t>69.4</t>
  </si>
  <si>
    <t>20.14</t>
  </si>
  <si>
    <t>Total Assets, 2 Yr. CAGR %</t>
  </si>
  <si>
    <t>74.99</t>
  </si>
  <si>
    <t>74.6</t>
  </si>
  <si>
    <t>14.9</t>
  </si>
  <si>
    <t>-9.21</t>
  </si>
  <si>
    <t>Tangible Book Value, 2 Yr. CAGR %</t>
  </si>
  <si>
    <t>Cash From Operations, 2 Yr. CAGR %</t>
  </si>
  <si>
    <t>41.42</t>
  </si>
  <si>
    <t>-19.99</t>
  </si>
  <si>
    <t>Dividend Per Share, 2 Yr. CAGR %</t>
  </si>
  <si>
    <t>18.69</t>
  </si>
  <si>
    <t>2.6</t>
  </si>
  <si>
    <t>Compound Annual Growth Rate Over Three Years</t>
  </si>
  <si>
    <t>Total Revenues, 3 Yr. CAGR %</t>
  </si>
  <si>
    <t>41.62</t>
  </si>
  <si>
    <t>6.25</t>
  </si>
  <si>
    <t>-1.03</t>
  </si>
  <si>
    <t>Gross Profit, 3 Yr. CAGR %</t>
  </si>
  <si>
    <t>58.38</t>
  </si>
  <si>
    <t>7.62</t>
  </si>
  <si>
    <t>Earnings From Cont. Operations, 3 Yr. CAGR %</t>
  </si>
  <si>
    <t>62.67</t>
  </si>
  <si>
    <t>-21.04</t>
  </si>
  <si>
    <t>-18.15</t>
  </si>
  <si>
    <t>Net Income, 3 Yr. CAGR %</t>
  </si>
  <si>
    <t>30.49</t>
  </si>
  <si>
    <t>2.84</t>
  </si>
  <si>
    <t>Normalized Net Income, 3 Yr. CAGR %</t>
  </si>
  <si>
    <t>-0.93</t>
  </si>
  <si>
    <t>-49.37</t>
  </si>
  <si>
    <t>493.4</t>
  </si>
  <si>
    <t>Diluted EPS Before Extra, 3 Yr. CAGR %</t>
  </si>
  <si>
    <t>-29.86</t>
  </si>
  <si>
    <t>Common Equity, 3 Yr. CAGR %</t>
  </si>
  <si>
    <t>37.54</t>
  </si>
  <si>
    <t>Total Assets, 3 Yr. CAGR %</t>
  </si>
  <si>
    <t>61.61</t>
  </si>
  <si>
    <t>42.93</t>
  </si>
  <si>
    <t>4.35</t>
  </si>
  <si>
    <t>Tangible Book Value, 3 Yr. CAGR %</t>
  </si>
  <si>
    <t>Cash From Operations, 3 Yr. CAGR %</t>
  </si>
  <si>
    <t>-1.38</t>
  </si>
  <si>
    <t>Dividend Per Share, 3 Yr. CAGR %</t>
  </si>
  <si>
    <t>12.1</t>
  </si>
  <si>
    <t>Compound Annual Growth Rate Over Five Years</t>
  </si>
  <si>
    <t>Total Revenues, 5 Yr. CAGR %</t>
  </si>
  <si>
    <t>4.2</t>
  </si>
  <si>
    <t>Gross Profit, 5 Yr. CAGR %</t>
  </si>
  <si>
    <t>10.32</t>
  </si>
  <si>
    <t>Earnings From Cont. Operations, 5 Yr. CAGR %</t>
  </si>
  <si>
    <t>-0.68</t>
  </si>
  <si>
    <t>Net Income, 5 Yr. CAGR %</t>
  </si>
  <si>
    <t>-6.34</t>
  </si>
  <si>
    <t>Normalized Net Income, 5 Yr. CAGR %</t>
  </si>
  <si>
    <t>-10.53</t>
  </si>
  <si>
    <t>Common Equity, 5 Yr. CAGR %</t>
  </si>
  <si>
    <t>Total Assets, 5 Yr. CAGR %</t>
  </si>
  <si>
    <t>28.32</t>
  </si>
  <si>
    <t>Tangible Book Value,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</si>
  <si>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</si>
  <si>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</si>
  <si>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</si>
  <si>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</si>
  <si>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</si>
  <si>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</si>
  <si>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</si>
  <si>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</si>
  <si>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84.47</t>
  </si>
  <si>
    <t>186.6</t>
  </si>
  <si>
    <t>271.4</t>
  </si>
  <si>
    <t>260.2</t>
  </si>
  <si>
    <t>-</t>
  </si>
  <si>
    <t>Change</t>
  </si>
  <si>
    <t>120.93%</t>
  </si>
  <si>
    <t>45.42%</t>
  </si>
  <si>
    <t>0%</t>
  </si>
  <si>
    <t>-4.14%</t>
  </si>
  <si>
    <t>Enterprise Value (EV)</t>
  </si>
  <si>
    <t>P/E ratio</t>
  </si>
  <si>
    <t>9.49x</t>
  </si>
  <si>
    <t>4.89x</t>
  </si>
  <si>
    <t>31.2x</t>
  </si>
  <si>
    <t>29.2x</t>
  </si>
  <si>
    <t>14.1x</t>
  </si>
  <si>
    <t>8.03x</t>
  </si>
  <si>
    <t>7.9x</t>
  </si>
  <si>
    <t>PBR</t>
  </si>
  <si>
    <t>0.64x</t>
  </si>
  <si>
    <t>0.89x</t>
  </si>
  <si>
    <t>0.79x</t>
  </si>
  <si>
    <t>0.88x</t>
  </si>
  <si>
    <t>0.9x</t>
  </si>
  <si>
    <t>0.87x</t>
  </si>
  <si>
    <t>PEG</t>
  </si>
  <si>
    <t>0x</t>
  </si>
  <si>
    <t>-0.4x</t>
  </si>
  <si>
    <t>4.96x</t>
  </si>
  <si>
    <t>0.1x</t>
  </si>
  <si>
    <t>4.88x</t>
  </si>
  <si>
    <t>Capitalization / Revenue</t>
  </si>
  <si>
    <t>4.78x</t>
  </si>
  <si>
    <t>7.16x</t>
  </si>
  <si>
    <t>6.39x</t>
  </si>
  <si>
    <t>16.2x</t>
  </si>
  <si>
    <t>14.6x</t>
  </si>
  <si>
    <t>5.98x</t>
  </si>
  <si>
    <t>5.83x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</si>
  <si>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</si>
  <si>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</si>
  <si>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</si>
  <si>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</si>
  <si>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</si>
  <si>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</si>
  <si>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2</t>
  </si>
  <si>
    <t>Rate of return</t>
  </si>
  <si>
    <t>8.59%</t>
  </si>
  <si>
    <t>9.87%</t>
  </si>
  <si>
    <t>12.6%</t>
  </si>
  <si>
    <t>12.7%</t>
  </si>
  <si>
    <t>13.4%</t>
  </si>
  <si>
    <t>EPS
                                    2</t>
  </si>
  <si>
    <t>3.94</t>
  </si>
  <si>
    <t>0.51</t>
  </si>
  <si>
    <t>0.54</t>
  </si>
  <si>
    <t>1.055</t>
  </si>
  <si>
    <t>1.855</t>
  </si>
  <si>
    <t>1.885</t>
  </si>
  <si>
    <t>Distribution rate</t>
  </si>
  <si>
    <t>81.6%</t>
  </si>
  <si>
    <t>48.2%</t>
  </si>
  <si>
    <t>392%</t>
  </si>
  <si>
    <t>370%</t>
  </si>
  <si>
    <t>190%</t>
  </si>
  <si>
    <t>108%</t>
  </si>
  <si>
    <t>106%</t>
  </si>
  <si>
    <t>Net sales
                                    1</t>
  </si>
  <si>
    <t>17.67</t>
  </si>
  <si>
    <t>26.06</t>
  </si>
  <si>
    <t>42.46</t>
  </si>
  <si>
    <t>16.8</t>
  </si>
  <si>
    <t>17.82</t>
  </si>
  <si>
    <t>43.51</t>
  </si>
  <si>
    <t>44.61</t>
  </si>
  <si>
    <t>EBITDA</t>
  </si>
  <si>
    <t>EBIT</t>
  </si>
  <si>
    <t>Net income
                                    1</t>
  </si>
  <si>
    <t>11.1</t>
  </si>
  <si>
    <t>39.58</t>
  </si>
  <si>
    <t>7.513</t>
  </si>
  <si>
    <t>10.4</t>
  </si>
  <si>
    <t>23.75</t>
  </si>
  <si>
    <t>37.27</t>
  </si>
  <si>
    <t>39.08</t>
  </si>
  <si>
    <t>Reference price
                                    2</t>
  </si>
  <si>
    <t>16.52</t>
  </si>
  <si>
    <t>19.25</t>
  </si>
  <si>
    <t>15.89</t>
  </si>
  <si>
    <t>15.75</t>
  </si>
  <si>
    <t>14.90</t>
  </si>
  <si>
    <t>Nbr of stocks (in thousands)</t>
  </si>
  <si>
    <t>5,113</t>
  </si>
  <si>
    <t>9,695</t>
  </si>
  <si>
    <t>17,080</t>
  </si>
  <si>
    <t>17,232</t>
  </si>
  <si>
    <t>17,461</t>
  </si>
  <si>
    <t>Announcement Date</t>
  </si>
  <si>
    <t>2/18/21</t>
  </si>
  <si>
    <t>2/17/22</t>
  </si>
  <si>
    <t>2/23/23</t>
  </si>
  <si>
    <t>2/29/24</t>
  </si>
  <si>
    <t>address1</t>
  </si>
  <si>
    <t>300 Crescent Court</t>
  </si>
  <si>
    <t>address2</t>
  </si>
  <si>
    <t>Suite 700</t>
  </si>
  <si>
    <t>city</t>
  </si>
  <si>
    <t>Dallas</t>
  </si>
  <si>
    <t>state</t>
  </si>
  <si>
    <t>TX</t>
  </si>
  <si>
    <t>zip</t>
  </si>
  <si>
    <t>75201</t>
  </si>
  <si>
    <t>country</t>
  </si>
  <si>
    <t>phone</t>
  </si>
  <si>
    <t>214 276 6300</t>
  </si>
  <si>
    <t>website</t>
  </si>
  <si>
    <t>https://www.nexpointfinance.com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</si>
  <si>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</si>
  <si>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</si>
  <si>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</si>
  <si>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</si>
  <si>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</si>
  <si>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</si>
  <si>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</si>
  <si>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</si>
  <si>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</si>
  <si>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</si>
  <si>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</si>
  <si>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NexPoint Real Estate Finance, Inc. operates as a commercial mortgage real estate investment trust in the United States. It focuses on originating, structuring, and investing in first-lien mortgage loans, mezzanine loans, preferred equity, convertible notes, multifamily properties, and common equity investments, as well as multifamily and single-family rental commercial mortgage-backed securities securitizations, multifamily structured credit risk notes, and mortgage-backed securities or target assets. The company has elected to be taxed as a real estate investment trust (REIT) and would not be subject to federal corporate income taxes if it distributes at least 90% of its taxable income to its stockholders. NexPoint Real Estate Finance, Inc. was incorporated in 2019 and is based in Dallas, Texas.</t>
  </si>
  <si>
    <t>fullTimeEmployees</t>
  </si>
  <si>
    <t>companyOfficers</t>
  </si>
  <si>
    <t>[{'maxAge': 1, 'name': 'Mr. James David Dondero CFA, CPA', 'age': 61, 'title': 'Chairman, President &amp; CEO', 'yearBorn': 1963, 'exercisedValue': 0, 'unexercisedValue': 0}, {'maxAge': 1, 'name': 'Mr. Matthew Ryan McGraner J.D.', 'age': 40, 'title': 'Executive VP &amp; Chief Investment Officer', 'yearBorn': 1984, 'exercisedValue': 0, 'unexercisedValue': 0}, {'maxAge': 1, 'name': 'Mr. Paul  Richards', 'age': 35, 'title': 'EVP of Finance, Assistant Secretary &amp; Treasurer', 'yearBorn': 1989, 'exercisedValue': 0, 'unexercisedValue': 0}, {'maxAge': 1, 'name': 'Kristen  Thomas', 'title': 'Director of Investor Relations', 'exercisedValue': 0, 'unexercisedValue': 0}, {'maxAge': 1, 'name': 'Mr. Dennis Charles Sauter Jr.', 'age': 49, 'title': 'General Counsel', 'yearBorn': 1975,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</si>
  <si>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</si>
  <si>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</si>
  <si>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</si>
  <si>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</si>
  <si>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</si>
  <si>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</si>
  <si>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</si>
  <si>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</si>
  <si>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</si>
  <si>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</si>
  <si>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</si>
  <si>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</si>
  <si>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</si>
  <si>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</si>
  <si>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</si>
  <si>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</si>
  <si>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</si>
  <si>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</si>
  <si>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</si>
  <si>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</si>
  <si>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</si>
  <si>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</si>
  <si>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</si>
  <si>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</si>
  <si>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</si>
  <si>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</si>
  <si>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</si>
  <si>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</si>
  <si>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</si>
  <si>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</si>
  <si>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</si>
  <si>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</si>
  <si>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</si>
  <si>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</si>
  <si>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</si>
  <si>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</si>
  <si>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</si>
  <si>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</si>
  <si>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</si>
  <si>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</si>
  <si>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</si>
  <si>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</si>
  <si>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</si>
  <si>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</si>
  <si>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</si>
  <si>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</si>
  <si>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</si>
  <si>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</si>
  <si>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</si>
  <si>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</si>
  <si>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</si>
  <si>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</si>
  <si>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</si>
  <si>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</si>
  <si>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</si>
  <si>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</si>
  <si>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</si>
  <si>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</si>
  <si>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</si>
  <si>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</si>
  <si>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</si>
  <si>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</si>
  <si>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</si>
  <si>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</si>
  <si>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</si>
  <si>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</si>
  <si>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</si>
  <si>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</si>
  <si>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</si>
  <si>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</si>
  <si>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</si>
  <si>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</si>
  <si>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</si>
  <si>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</si>
  <si>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</si>
  <si>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</si>
  <si>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NexPoint Real Estate Finance, I</t>
  </si>
  <si>
    <t>longName</t>
  </si>
  <si>
    <t>NexPoint Real Estate Finance, Inc.</t>
  </si>
  <si>
    <t>firstTradeDateEpochUtc</t>
  </si>
  <si>
    <t>timeZoneFullName</t>
  </si>
  <si>
    <t>America/New_York</t>
  </si>
  <si>
    <t>timeZoneShortName</t>
  </si>
  <si>
    <t>EST</t>
  </si>
  <si>
    <t>uuid</t>
  </si>
  <si>
    <t>f6d3f02a-5bab-3ec1-9716-ae5d04a5c113</t>
  </si>
  <si>
    <t>messageBoardId</t>
  </si>
  <si>
    <t>finmb_650039473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</si>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</sst>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xpointfina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3.37717504E8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19.043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6.597802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2.0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12.0</v>
      </c>
      <c r="C2" s="1">
        <v>43.0</v>
      </c>
      <c r="D2" s="1">
        <v>6.0</v>
      </c>
      <c r="E2" s="1">
        <v>13.0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2.0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2.0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4.0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49.0</v>
      </c>
      <c r="C6" s="1">
        <v>25.0</v>
      </c>
      <c r="D6" s="1">
        <v>1.0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1.0</v>
      </c>
      <c r="C7" s="1">
        <v>-36.0</v>
      </c>
      <c r="D7" s="1">
        <v>52.0</v>
      </c>
      <c r="E7" s="1">
        <v>15.0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32.0</v>
      </c>
      <c r="C8" s="1">
        <v>18.0</v>
      </c>
      <c r="D8" s="1">
        <v>16.0</v>
      </c>
      <c r="E8" s="1">
        <v>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54.0</v>
      </c>
      <c r="C10" s="1">
        <v>2.0</v>
      </c>
      <c r="D10" s="1">
        <v>3.0</v>
      </c>
      <c r="E10" s="1">
        <v>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-6.0</v>
      </c>
      <c r="C11" s="1">
        <v>-3.0</v>
      </c>
      <c r="D11" s="1">
        <v>-10.0</v>
      </c>
      <c r="E11" s="1">
        <v>-4.0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66.0</v>
      </c>
      <c r="C12" s="1">
        <v>1.0</v>
      </c>
      <c r="D12" s="1">
        <v>31.0</v>
      </c>
      <c r="E12" s="1">
        <v>-2.0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2.0</v>
      </c>
      <c r="C13" s="1">
        <v>1.0</v>
      </c>
      <c r="D13" s="1">
        <v>2.0</v>
      </c>
      <c r="E13" s="1">
        <v>33.0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-74.0</v>
      </c>
      <c r="C14" s="1">
        <v>35.0</v>
      </c>
      <c r="D14" s="1">
        <v>-43.0</v>
      </c>
      <c r="E14" s="1">
        <v>-35.0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21.0</v>
      </c>
      <c r="C15" s="1">
        <v>40.0</v>
      </c>
      <c r="D15" s="1">
        <v>6.0</v>
      </c>
      <c r="E15" s="1">
        <v>-4.0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32.0</v>
      </c>
      <c r="C16" s="1">
        <v>49.0</v>
      </c>
      <c r="D16" s="1">
        <v>65.0</v>
      </c>
      <c r="E16" s="1">
        <v>31.0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-4.0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-29.0</v>
      </c>
      <c r="D19" s="1">
        <v>-185.0</v>
      </c>
      <c r="E19" s="1">
        <v>-52.0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-33.0</v>
      </c>
      <c r="E20" s="1">
        <v>-22.0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-68.0</v>
      </c>
      <c r="C21" s="1">
        <v>548.0</v>
      </c>
      <c r="D21" s="1">
        <v>1180.0</v>
      </c>
      <c r="E21" s="1">
        <v>767.0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-10.0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-68.0</v>
      </c>
      <c r="C23" s="1">
        <v>518.0</v>
      </c>
      <c r="D23" s="1">
        <v>951.0</v>
      </c>
      <c r="E23" s="1">
        <v>741.0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249.0</v>
      </c>
      <c r="C24" s="1">
        <v>174.0</v>
      </c>
      <c r="D24" s="1">
        <v>186.0</v>
      </c>
      <c r="E24" s="1">
        <v>55.0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94.0</v>
      </c>
      <c r="C25" s="1">
        <v>133.0</v>
      </c>
      <c r="D25" s="1">
        <v>130.0</v>
      </c>
      <c r="E25" s="1">
        <v>13.0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344.0</v>
      </c>
      <c r="C26" s="1">
        <v>307.0</v>
      </c>
      <c r="D26" s="1">
        <v>316.0</v>
      </c>
      <c r="E26" s="1">
        <v>69.0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-183.0</v>
      </c>
      <c r="C27" s="1">
        <v>-48.0</v>
      </c>
      <c r="D27" s="1">
        <v>-141.0</v>
      </c>
      <c r="E27" s="1">
        <v>-82.0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-8.0</v>
      </c>
      <c r="C28" s="1">
        <v>-54.0</v>
      </c>
      <c r="D28" s="1">
        <v>-103.0</v>
      </c>
      <c r="E28" s="1">
        <v>-38.0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-191.0</v>
      </c>
      <c r="C29" s="1">
        <v>-103.0</v>
      </c>
      <c r="D29" s="1">
        <v>-244.0</v>
      </c>
      <c r="E29" s="1">
        <v>-121.0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91.0</v>
      </c>
      <c r="C30" s="1">
        <v>83.0</v>
      </c>
      <c r="D30" s="1">
        <v>169.0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-4.0</v>
      </c>
      <c r="C31" s="1">
        <v>-32.0</v>
      </c>
      <c r="D31" s="1">
        <v>-49.0</v>
      </c>
      <c r="E31" s="1">
        <v>-79.0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46.0</v>
      </c>
      <c r="C32" s="1">
        <v>0.0</v>
      </c>
      <c r="D32" s="1">
        <v>0.0</v>
      </c>
      <c r="E32" s="1">
        <v>8.0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-8.0</v>
      </c>
      <c r="C33" s="1">
        <v>0.0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-7.0</v>
      </c>
      <c r="C34" s="1">
        <v>-14.0</v>
      </c>
      <c r="D34" s="1">
        <v>-29.0</v>
      </c>
      <c r="E34" s="1">
        <v>-47.0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-87.0</v>
      </c>
      <c r="C35" s="1">
        <v>-3.0</v>
      </c>
      <c r="D35" s="1">
        <v>-3.0</v>
      </c>
      <c r="E35" s="1">
        <v>-3.0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-8.0</v>
      </c>
      <c r="C36" s="1">
        <v>-17.0</v>
      </c>
      <c r="D36" s="1">
        <v>-33.0</v>
      </c>
      <c r="E36" s="1">
        <v>-51.0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-200.0</v>
      </c>
      <c r="C37" s="1">
        <v>-836.0</v>
      </c>
      <c r="D37" s="1">
        <v>-1240.0</v>
      </c>
      <c r="E37" s="1">
        <v>-681.0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68.0</v>
      </c>
      <c r="C38" s="1">
        <v>-567.0</v>
      </c>
      <c r="D38" s="1">
        <v>-1030.0</v>
      </c>
      <c r="E38" s="1">
        <v>-777.0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33.0</v>
      </c>
      <c r="C39" s="1">
        <v>-23.0</v>
      </c>
      <c r="D39" s="1">
        <v>-12.0</v>
      </c>
      <c r="E39" s="1">
        <v>-3.0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23.0</v>
      </c>
      <c r="C41" s="1">
        <v>27.0</v>
      </c>
      <c r="D41" s="1">
        <v>35.0</v>
      </c>
      <c r="E41" s="1">
        <v>51.0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153.0</v>
      </c>
      <c r="C42" s="1">
        <v>203.0</v>
      </c>
      <c r="D42" s="1">
        <v>71.0</v>
      </c>
      <c r="E42" s="1">
        <v>-51.0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30.0</v>
      </c>
      <c r="C3" s="1">
        <v>26.0</v>
      </c>
      <c r="D3" s="1">
        <v>20.0</v>
      </c>
      <c r="E3" s="1">
        <v>13.0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44.0</v>
      </c>
      <c r="C4" s="1">
        <v>58.0</v>
      </c>
      <c r="D4" s="1">
        <v>111.0</v>
      </c>
      <c r="E4" s="1">
        <v>115.0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6050.0</v>
      </c>
      <c r="C5" s="1">
        <v>8280.0</v>
      </c>
      <c r="D5" s="1">
        <v>7710.0</v>
      </c>
      <c r="E5" s="1">
        <v>6690.0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5.0</v>
      </c>
      <c r="C6" s="1">
        <v>8.0</v>
      </c>
      <c r="D6" s="1">
        <v>17.0</v>
      </c>
      <c r="E6" s="1">
        <v>26.0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3.0</v>
      </c>
      <c r="C7" s="1">
        <v>6.0</v>
      </c>
      <c r="D7" s="1">
        <v>29.0</v>
      </c>
      <c r="E7" s="1">
        <v>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38.0</v>
      </c>
      <c r="C8" s="1">
        <v>132.0</v>
      </c>
      <c r="D8" s="1">
        <v>292.0</v>
      </c>
      <c r="E8" s="1">
        <v>168.0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6180.0</v>
      </c>
      <c r="C9" s="1">
        <v>8510.0</v>
      </c>
      <c r="D9" s="1">
        <v>8150.0</v>
      </c>
      <c r="E9" s="1">
        <v>7020.0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1.0</v>
      </c>
      <c r="C11" s="1">
        <v>3.0</v>
      </c>
      <c r="D11" s="1">
        <v>6.0</v>
      </c>
      <c r="E11" s="1">
        <v>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2.0</v>
      </c>
      <c r="C12" s="1">
        <v>3.0</v>
      </c>
      <c r="D12" s="1">
        <v>7.0</v>
      </c>
      <c r="E12" s="1">
        <v>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161.0</v>
      </c>
      <c r="C13" s="1">
        <v>286.0</v>
      </c>
      <c r="D13" s="1">
        <v>331.0</v>
      </c>
      <c r="E13" s="1">
        <v>304.0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5610.0</v>
      </c>
      <c r="C14" s="1">
        <v>7710.0</v>
      </c>
      <c r="D14" s="1">
        <v>7260.0</v>
      </c>
      <c r="E14" s="1">
        <v>6250.0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5770.0</v>
      </c>
      <c r="C15" s="1">
        <v>8010.0</v>
      </c>
      <c r="D15" s="1">
        <v>7610.0</v>
      </c>
      <c r="E15" s="1">
        <v>6570.0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1.0</v>
      </c>
      <c r="C16" s="1">
        <v>1.0</v>
      </c>
      <c r="D16" s="1">
        <v>1.0</v>
      </c>
      <c r="E16" s="1">
        <v>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-8.0</v>
      </c>
      <c r="C17" s="1">
        <v>-8.0</v>
      </c>
      <c r="D17" s="1">
        <v>-8.0</v>
      </c>
      <c r="E17" s="1">
        <v>-8.0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-8.0</v>
      </c>
      <c r="C18" s="1">
        <v>-8.0</v>
      </c>
      <c r="D18" s="1">
        <v>-8.0</v>
      </c>
      <c r="E18" s="1">
        <v>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5.0</v>
      </c>
      <c r="C19" s="1">
        <v>9.0</v>
      </c>
      <c r="D19" s="1">
        <v>17.0</v>
      </c>
      <c r="E19" s="1">
        <v>17.0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138.0</v>
      </c>
      <c r="C20" s="1">
        <v>222.0</v>
      </c>
      <c r="D20" s="1">
        <v>392.0</v>
      </c>
      <c r="E20" s="1">
        <v>396.0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3.0</v>
      </c>
      <c r="C21" s="1">
        <v>28.0</v>
      </c>
      <c r="D21" s="1">
        <v>4.0</v>
      </c>
      <c r="E21" s="1">
        <v>-35.0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-4.0</v>
      </c>
      <c r="C22" s="1">
        <v>-4.0</v>
      </c>
      <c r="D22" s="1">
        <v>-4.0</v>
      </c>
      <c r="E22" s="1">
        <v>-4.0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137.0</v>
      </c>
      <c r="C23" s="1">
        <v>247.0</v>
      </c>
      <c r="D23" s="1">
        <v>393.0</v>
      </c>
      <c r="E23" s="1">
        <v>356.0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276.0</v>
      </c>
      <c r="C24" s="1">
        <v>269.0</v>
      </c>
      <c r="D24" s="1">
        <v>161.0</v>
      </c>
      <c r="E24" s="1">
        <v>89.0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404.0</v>
      </c>
      <c r="C25" s="1">
        <v>507.0</v>
      </c>
      <c r="D25" s="1">
        <v>545.0</v>
      </c>
      <c r="E25" s="1">
        <v>446.0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6180.0</v>
      </c>
      <c r="C26" s="1">
        <v>8510.0</v>
      </c>
      <c r="D26" s="1">
        <v>8150.0</v>
      </c>
      <c r="E26" s="1">
        <v>7020.0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5.0</v>
      </c>
      <c r="C28" s="1">
        <v>14.0</v>
      </c>
      <c r="D28" s="1">
        <v>17.0</v>
      </c>
      <c r="E28" s="1">
        <v>17.0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5.0</v>
      </c>
      <c r="C29" s="1">
        <v>9.0</v>
      </c>
      <c r="D29" s="1">
        <v>17.0</v>
      </c>
      <c r="E29" s="1">
        <v>17.0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 t="s">
        <v>92</v>
      </c>
      <c r="C30" s="1" t="s">
        <v>93</v>
      </c>
      <c r="D30" s="1" t="s">
        <v>94</v>
      </c>
      <c r="E30" s="1" t="s">
        <v>95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137.0</v>
      </c>
      <c r="C31" s="1">
        <v>247.0</v>
      </c>
      <c r="D31" s="1">
        <v>393.0</v>
      </c>
      <c r="E31" s="1">
        <v>356.0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 t="s">
        <v>92</v>
      </c>
      <c r="C32" s="1" t="s">
        <v>93</v>
      </c>
      <c r="D32" s="1" t="s">
        <v>94</v>
      </c>
      <c r="E32" s="1" t="s">
        <v>95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5770.0</v>
      </c>
      <c r="C33" s="1">
        <v>8000.0</v>
      </c>
      <c r="D33" s="1">
        <v>7590.0</v>
      </c>
      <c r="E33" s="1">
        <v>6560.0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5740.0</v>
      </c>
      <c r="C34" s="1">
        <v>7970.0</v>
      </c>
      <c r="D34" s="1">
        <v>7570.0</v>
      </c>
      <c r="E34" s="1">
        <v>6540.0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1.0</v>
      </c>
      <c r="C35" s="1">
        <v>1.0</v>
      </c>
      <c r="D35" s="1">
        <v>1.0</v>
      </c>
      <c r="E35" s="1">
        <v>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45.0</v>
      </c>
      <c r="C2" s="1">
        <v>55.0</v>
      </c>
      <c r="D2" s="1">
        <v>77.0</v>
      </c>
      <c r="E2" s="1">
        <v>68.0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21.0</v>
      </c>
      <c r="C3" s="1">
        <v>29.0</v>
      </c>
      <c r="D3" s="1">
        <v>40.0</v>
      </c>
      <c r="E3" s="1">
        <v>51.0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23.0</v>
      </c>
      <c r="C4" s="1">
        <v>26.0</v>
      </c>
      <c r="D4" s="1">
        <v>37.0</v>
      </c>
      <c r="E4" s="1">
        <v>16.0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19.0</v>
      </c>
      <c r="C5" s="1">
        <v>70.0</v>
      </c>
      <c r="D5" s="1">
        <v>-8.0</v>
      </c>
      <c r="E5" s="1">
        <v>25.0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-12.0</v>
      </c>
      <c r="C6" s="1">
        <v>48.0</v>
      </c>
      <c r="D6" s="1">
        <v>11.0</v>
      </c>
      <c r="E6" s="1">
        <v>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43.0</v>
      </c>
      <c r="C7" s="1">
        <v>97.0</v>
      </c>
      <c r="D7" s="1">
        <v>40.0</v>
      </c>
      <c r="E7" s="1">
        <v>46.0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32.0</v>
      </c>
      <c r="C8" s="1">
        <v>18.0</v>
      </c>
      <c r="D8" s="1">
        <v>16.0</v>
      </c>
      <c r="E8" s="1">
        <v>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43.0</v>
      </c>
      <c r="C9" s="1">
        <v>97.0</v>
      </c>
      <c r="D9" s="1">
        <v>40.0</v>
      </c>
      <c r="E9" s="1">
        <v>42.0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0.0</v>
      </c>
      <c r="C10" s="1">
        <v>0.0</v>
      </c>
      <c r="D10" s="1">
        <v>0.0</v>
      </c>
      <c r="E10" s="1">
        <v>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9.0</v>
      </c>
      <c r="C11" s="1">
        <v>13.0</v>
      </c>
      <c r="D11" s="1">
        <v>14.0</v>
      </c>
      <c r="E11" s="1">
        <v>12.0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0.0</v>
      </c>
      <c r="C12" s="1">
        <v>0.0</v>
      </c>
      <c r="D12" s="1">
        <v>11.0</v>
      </c>
      <c r="E12" s="1">
        <v>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9.0</v>
      </c>
      <c r="C13" s="1">
        <v>13.0</v>
      </c>
      <c r="D13" s="1">
        <v>26.0</v>
      </c>
      <c r="E13" s="1">
        <v>23.0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34.0</v>
      </c>
      <c r="C14" s="1">
        <v>83.0</v>
      </c>
      <c r="D14" s="1">
        <v>14.0</v>
      </c>
      <c r="E14" s="1">
        <v>18.0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34.0</v>
      </c>
      <c r="C15" s="1">
        <v>83.0</v>
      </c>
      <c r="D15" s="1">
        <v>14.0</v>
      </c>
      <c r="E15" s="1">
        <v>18.0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0.0</v>
      </c>
      <c r="C16" s="1">
        <v>0.0</v>
      </c>
      <c r="D16" s="1">
        <v>1.0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34.0</v>
      </c>
      <c r="C17" s="1">
        <v>83.0</v>
      </c>
      <c r="D17" s="1">
        <v>14.0</v>
      </c>
      <c r="E17" s="1">
        <v>18.0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34.0</v>
      </c>
      <c r="C18" s="1">
        <v>83.0</v>
      </c>
      <c r="D18" s="1">
        <v>14.0</v>
      </c>
      <c r="E18" s="1">
        <v>18.0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34.0</v>
      </c>
      <c r="C19" s="1">
        <v>83.0</v>
      </c>
      <c r="D19" s="1">
        <v>14.0</v>
      </c>
      <c r="E19" s="1">
        <v>18.0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-21.0</v>
      </c>
      <c r="C20" s="1">
        <v>-40.0</v>
      </c>
      <c r="D20" s="1">
        <v>-7.0</v>
      </c>
      <c r="E20" s="1">
        <v>-4.0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12.0</v>
      </c>
      <c r="C21" s="1">
        <v>43.0</v>
      </c>
      <c r="D21" s="1">
        <v>6.0</v>
      </c>
      <c r="E21" s="1">
        <v>13.0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1.0</v>
      </c>
      <c r="C22" s="1">
        <v>3.0</v>
      </c>
      <c r="D22" s="1">
        <v>3.0</v>
      </c>
      <c r="E22" s="1">
        <v>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11.0</v>
      </c>
      <c r="C23" s="1">
        <v>39.0</v>
      </c>
      <c r="D23" s="1">
        <v>3.0</v>
      </c>
      <c r="E23" s="1">
        <v>10.0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11.0</v>
      </c>
      <c r="C24" s="1">
        <v>39.0</v>
      </c>
      <c r="D24" s="1">
        <v>3.0</v>
      </c>
      <c r="E24" s="1">
        <v>10.0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 t="s">
        <v>125</v>
      </c>
      <c r="C26" s="1">
        <v>6.0</v>
      </c>
      <c r="D26" s="1" t="s">
        <v>126</v>
      </c>
      <c r="E26" s="1" t="s">
        <v>127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125</v>
      </c>
      <c r="C27" s="1">
        <v>6.0</v>
      </c>
      <c r="D27" s="1" t="s">
        <v>126</v>
      </c>
      <c r="E27" s="1" t="s">
        <v>127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5.0</v>
      </c>
      <c r="C28" s="1">
        <v>6.0</v>
      </c>
      <c r="D28" s="1">
        <v>14.0</v>
      </c>
      <c r="E28" s="1">
        <v>17.0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132</v>
      </c>
      <c r="D29" s="1" t="s">
        <v>126</v>
      </c>
      <c r="E29" s="1" t="s">
        <v>127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 t="s">
        <v>131</v>
      </c>
      <c r="C30" s="1" t="s">
        <v>132</v>
      </c>
      <c r="D30" s="1" t="s">
        <v>126</v>
      </c>
      <c r="E30" s="1" t="s">
        <v>127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134</v>
      </c>
      <c r="B31" s="1">
        <v>18.0</v>
      </c>
      <c r="C31" s="1">
        <v>20.0</v>
      </c>
      <c r="D31" s="1">
        <v>14.0</v>
      </c>
      <c r="E31" s="1">
        <v>17.0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135</v>
      </c>
      <c r="B32" s="1" t="s">
        <v>136</v>
      </c>
      <c r="C32" s="1" t="s">
        <v>137</v>
      </c>
      <c r="D32" s="1" t="s">
        <v>138</v>
      </c>
      <c r="E32" s="1" t="s">
        <v>139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 t="s">
        <v>141</v>
      </c>
      <c r="C33" s="1" t="s">
        <v>142</v>
      </c>
      <c r="D33" s="1" t="s">
        <v>138</v>
      </c>
      <c r="E33" s="1" t="s">
        <v>139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 t="s">
        <v>144</v>
      </c>
      <c r="C34" s="1" t="s">
        <v>145</v>
      </c>
      <c r="D34" s="1">
        <v>2.0</v>
      </c>
      <c r="E34" s="1">
        <v>2.0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 t="s">
        <v>147</v>
      </c>
      <c r="C35" s="1" t="s">
        <v>148</v>
      </c>
      <c r="D35" s="1" t="s">
        <v>149</v>
      </c>
      <c r="E35" s="1" t="s">
        <v>150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3.0</v>
      </c>
      <c r="C37" s="1">
        <v>11.0</v>
      </c>
      <c r="D37" s="1">
        <v>1.0</v>
      </c>
      <c r="E37" s="1">
        <v>6.0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0.0</v>
      </c>
      <c r="C39" s="1">
        <v>0.0</v>
      </c>
      <c r="D39" s="1">
        <v>0.0</v>
      </c>
      <c r="E39" s="1">
        <v>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54.0</v>
      </c>
      <c r="C40" s="1">
        <v>2.0</v>
      </c>
      <c r="D40" s="1">
        <v>3.0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54.0</v>
      </c>
      <c r="C41" s="1">
        <v>2.0</v>
      </c>
      <c r="D41" s="1">
        <v>3.0</v>
      </c>
      <c r="E41" s="1">
        <v>4.0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 t="s">
        <v>158</v>
      </c>
      <c r="C3" s="1" t="s">
        <v>159</v>
      </c>
      <c r="D3" s="1" t="s">
        <v>160</v>
      </c>
      <c r="E3" s="1" t="s">
        <v>161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 t="s">
        <v>163</v>
      </c>
      <c r="C4" s="1" t="s">
        <v>164</v>
      </c>
      <c r="D4" s="1" t="s">
        <v>165</v>
      </c>
      <c r="E4" s="1" t="s">
        <v>166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 t="s">
        <v>168</v>
      </c>
      <c r="C5" s="1" t="s">
        <v>95</v>
      </c>
      <c r="D5" s="1" t="s">
        <v>169</v>
      </c>
      <c r="E5" s="1" t="s">
        <v>170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172</v>
      </c>
      <c r="B7" s="1" t="s">
        <v>173</v>
      </c>
      <c r="C7" s="1" t="s">
        <v>174</v>
      </c>
      <c r="D7" s="1" t="s">
        <v>175</v>
      </c>
      <c r="E7" s="1" t="s">
        <v>176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177</v>
      </c>
      <c r="B8" s="1" t="s">
        <v>178</v>
      </c>
      <c r="C8" s="1" t="s">
        <v>179</v>
      </c>
      <c r="D8" s="1" t="s">
        <v>180</v>
      </c>
      <c r="E8" s="1" t="s">
        <v>181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 t="s">
        <v>183</v>
      </c>
      <c r="C9" s="1" t="s">
        <v>184</v>
      </c>
      <c r="D9" s="1" t="s">
        <v>185</v>
      </c>
      <c r="E9" s="1" t="s">
        <v>186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 t="s">
        <v>188</v>
      </c>
      <c r="C10" s="1" t="s">
        <v>189</v>
      </c>
      <c r="D10" s="1" t="s">
        <v>190</v>
      </c>
      <c r="E10" s="1" t="s">
        <v>191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192</v>
      </c>
      <c r="B11" s="1" t="s">
        <v>193</v>
      </c>
      <c r="C11" s="1" t="s">
        <v>194</v>
      </c>
      <c r="D11" s="1" t="s">
        <v>195</v>
      </c>
      <c r="E11" s="1" t="s">
        <v>196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197</v>
      </c>
      <c r="B12" s="1" t="s">
        <v>198</v>
      </c>
      <c r="C12" s="1" t="s">
        <v>199</v>
      </c>
      <c r="D12" s="1" t="s">
        <v>200</v>
      </c>
      <c r="E12" s="1" t="s">
        <v>201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 t="s">
        <v>136</v>
      </c>
      <c r="C14" s="1" t="s">
        <v>136</v>
      </c>
      <c r="D14" s="1" t="s">
        <v>141</v>
      </c>
      <c r="E14" s="1" t="s">
        <v>136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 t="s">
        <v>207</v>
      </c>
      <c r="E16" s="1" t="s">
        <v>208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209</v>
      </c>
      <c r="B17" s="1" t="s">
        <v>210</v>
      </c>
      <c r="C17" s="1" t="s">
        <v>211</v>
      </c>
      <c r="D17" s="1" t="s">
        <v>207</v>
      </c>
      <c r="E17" s="1" t="s">
        <v>212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213</v>
      </c>
      <c r="B18" s="1" t="s">
        <v>214</v>
      </c>
      <c r="C18" s="1" t="s">
        <v>160</v>
      </c>
      <c r="D18" s="1" t="s">
        <v>215</v>
      </c>
      <c r="E18" s="1" t="s">
        <v>138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217</v>
      </c>
      <c r="B20" s="1">
        <v>0.0</v>
      </c>
      <c r="C20" s="1">
        <v>0.0</v>
      </c>
      <c r="D20" s="1">
        <v>0.0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218</v>
      </c>
      <c r="B21" s="1" t="s">
        <v>219</v>
      </c>
      <c r="C21" s="1" t="s">
        <v>220</v>
      </c>
      <c r="D21" s="1" t="s">
        <v>221</v>
      </c>
      <c r="E21" s="1" t="s">
        <v>222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>
        <v>0.0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224</v>
      </c>
      <c r="B23" s="1" t="s">
        <v>225</v>
      </c>
      <c r="C23" s="1" t="s">
        <v>226</v>
      </c>
      <c r="D23" s="1" t="s">
        <v>227</v>
      </c>
      <c r="E23" s="1" t="s">
        <v>228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229</v>
      </c>
      <c r="B24" s="1" t="s">
        <v>219</v>
      </c>
      <c r="C24" s="1" t="s">
        <v>230</v>
      </c>
      <c r="D24" s="1" t="s">
        <v>231</v>
      </c>
      <c r="E24" s="1" t="s">
        <v>232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234</v>
      </c>
      <c r="B26" s="1" t="s">
        <v>235</v>
      </c>
      <c r="C26" s="1" t="s">
        <v>236</v>
      </c>
      <c r="D26" s="1" t="s">
        <v>237</v>
      </c>
      <c r="E26" s="1" t="s">
        <v>238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239</v>
      </c>
      <c r="B27" s="1" t="s">
        <v>240</v>
      </c>
      <c r="C27" s="1" t="s">
        <v>241</v>
      </c>
      <c r="D27" s="1" t="s">
        <v>242</v>
      </c>
      <c r="E27" s="1" t="s">
        <v>243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244</v>
      </c>
      <c r="B28" s="1" t="s">
        <v>245</v>
      </c>
      <c r="C28" s="1" t="s">
        <v>246</v>
      </c>
      <c r="D28" s="1" t="s">
        <v>247</v>
      </c>
      <c r="E28" s="1" t="s">
        <v>248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 t="s">
        <v>250</v>
      </c>
      <c r="D29" s="1" t="s">
        <v>251</v>
      </c>
      <c r="E29" s="1" t="s">
        <v>252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253</v>
      </c>
      <c r="B30" s="1" t="s">
        <v>254</v>
      </c>
      <c r="C30" s="1">
        <v>3.0</v>
      </c>
      <c r="D30" s="1" t="s">
        <v>255</v>
      </c>
      <c r="E30" s="1" t="s">
        <v>256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257</v>
      </c>
      <c r="B31" s="1">
        <v>0.0</v>
      </c>
      <c r="C31" s="1" t="s">
        <v>258</v>
      </c>
      <c r="D31" s="1" t="s">
        <v>259</v>
      </c>
      <c r="E31" s="1" t="s">
        <v>260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>
        <v>1370.0</v>
      </c>
      <c r="C32" s="1" t="s">
        <v>262</v>
      </c>
      <c r="D32" s="1" t="s">
        <v>263</v>
      </c>
      <c r="E32" s="1" t="s">
        <v>264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265</v>
      </c>
      <c r="B33" s="1" t="s">
        <v>266</v>
      </c>
      <c r="C33" s="1" t="s">
        <v>267</v>
      </c>
      <c r="D33" s="1" t="s">
        <v>268</v>
      </c>
      <c r="E33" s="1" t="s">
        <v>269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>
        <v>1370.0</v>
      </c>
      <c r="C34" s="1" t="s">
        <v>262</v>
      </c>
      <c r="D34" s="1" t="s">
        <v>263</v>
      </c>
      <c r="E34" s="1" t="s">
        <v>264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>
        <v>0.0</v>
      </c>
      <c r="C35" s="1" t="s">
        <v>272</v>
      </c>
      <c r="D35" s="1" t="s">
        <v>273</v>
      </c>
      <c r="E35" s="1" t="s">
        <v>274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>
        <v>0.0</v>
      </c>
      <c r="C36" s="1" t="s">
        <v>276</v>
      </c>
      <c r="D36" s="1" t="s">
        <v>277</v>
      </c>
      <c r="E36" s="1" t="s">
        <v>141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279</v>
      </c>
      <c r="B38" s="1" t="s">
        <v>280</v>
      </c>
      <c r="C38" s="1" t="s">
        <v>281</v>
      </c>
      <c r="D38" s="1" t="s">
        <v>282</v>
      </c>
      <c r="E38" s="1" t="s">
        <v>283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284</v>
      </c>
      <c r="B39" s="1" t="s">
        <v>285</v>
      </c>
      <c r="C39" s="1" t="s">
        <v>286</v>
      </c>
      <c r="D39" s="1" t="s">
        <v>287</v>
      </c>
      <c r="E39" s="1" t="s">
        <v>288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289</v>
      </c>
      <c r="B40" s="1" t="s">
        <v>290</v>
      </c>
      <c r="C40" s="1" t="s">
        <v>281</v>
      </c>
      <c r="D40" s="1" t="s">
        <v>291</v>
      </c>
      <c r="E40" s="1" t="s">
        <v>292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293</v>
      </c>
      <c r="B41" s="1" t="s">
        <v>294</v>
      </c>
      <c r="C41" s="1">
        <v>0.0</v>
      </c>
      <c r="D41" s="1" t="s">
        <v>295</v>
      </c>
      <c r="E41" s="1" t="s">
        <v>296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297</v>
      </c>
      <c r="B42" s="1" t="s">
        <v>298</v>
      </c>
      <c r="C42" s="1" t="s">
        <v>299</v>
      </c>
      <c r="D42" s="1" t="s">
        <v>300</v>
      </c>
      <c r="E42" s="1" t="s">
        <v>301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302</v>
      </c>
      <c r="B43" s="1">
        <v>0.0</v>
      </c>
      <c r="C43" s="1">
        <v>0.0</v>
      </c>
      <c r="D43" s="1" t="s">
        <v>303</v>
      </c>
      <c r="E43" s="1" t="s">
        <v>304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305</v>
      </c>
      <c r="B44" s="1">
        <v>37.0</v>
      </c>
      <c r="C44" s="1">
        <v>49.0</v>
      </c>
      <c r="D44" s="1" t="s">
        <v>306</v>
      </c>
      <c r="E44" s="1" t="s">
        <v>307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308</v>
      </c>
      <c r="B45" s="1" t="s">
        <v>309</v>
      </c>
      <c r="C45" s="1" t="s">
        <v>310</v>
      </c>
      <c r="D45" s="1" t="s">
        <v>311</v>
      </c>
      <c r="E45" s="1" t="s">
        <v>312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313</v>
      </c>
      <c r="B46" s="1">
        <v>37.0</v>
      </c>
      <c r="C46" s="1">
        <v>49.0</v>
      </c>
      <c r="D46" s="1" t="s">
        <v>306</v>
      </c>
      <c r="E46" s="1" t="s">
        <v>307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314</v>
      </c>
      <c r="B47" s="1">
        <v>0.0</v>
      </c>
      <c r="C47" s="1">
        <v>0.0</v>
      </c>
      <c r="D47" s="1" t="s">
        <v>315</v>
      </c>
      <c r="E47" s="1" t="s">
        <v>316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317</v>
      </c>
      <c r="B48" s="1">
        <v>0.0</v>
      </c>
      <c r="C48" s="1">
        <v>0.0</v>
      </c>
      <c r="D48" s="1" t="s">
        <v>318</v>
      </c>
      <c r="E48" s="1" t="s">
        <v>319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320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321</v>
      </c>
      <c r="B50" s="1">
        <v>0.0</v>
      </c>
      <c r="C50" s="1" t="s">
        <v>322</v>
      </c>
      <c r="D50" s="1" t="s">
        <v>323</v>
      </c>
      <c r="E50" s="1" t="s">
        <v>324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325</v>
      </c>
      <c r="B51" s="1">
        <v>0.0</v>
      </c>
      <c r="C51" s="1" t="s">
        <v>326</v>
      </c>
      <c r="D51" s="1" t="s">
        <v>327</v>
      </c>
      <c r="E51" s="1" t="s">
        <v>324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328</v>
      </c>
      <c r="B52" s="1">
        <v>0.0</v>
      </c>
      <c r="C52" s="1" t="s">
        <v>329</v>
      </c>
      <c r="D52" s="1" t="s">
        <v>330</v>
      </c>
      <c r="E52" s="1" t="s">
        <v>331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1">
        <v>0.0</v>
      </c>
      <c r="C53" s="1" t="s">
        <v>333</v>
      </c>
      <c r="D53" s="1">
        <v>0.0</v>
      </c>
      <c r="E53" s="1" t="s">
        <v>334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335</v>
      </c>
      <c r="B54" s="1">
        <v>0.0</v>
      </c>
      <c r="C54" s="1" t="s">
        <v>336</v>
      </c>
      <c r="D54" s="1" t="s">
        <v>337</v>
      </c>
      <c r="E54" s="1" t="s">
        <v>338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>
        <v>0.0</v>
      </c>
      <c r="D55" s="1">
        <v>0.0</v>
      </c>
      <c r="E55" s="1" t="s">
        <v>340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341</v>
      </c>
      <c r="B56" s="1">
        <v>0.0</v>
      </c>
      <c r="C56" s="1">
        <v>2.0</v>
      </c>
      <c r="D56" s="1">
        <v>3.0</v>
      </c>
      <c r="E56" s="1" t="s">
        <v>342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343</v>
      </c>
      <c r="B57" s="1">
        <v>0.0</v>
      </c>
      <c r="C57" s="1" t="s">
        <v>344</v>
      </c>
      <c r="D57" s="1" t="s">
        <v>345</v>
      </c>
      <c r="E57" s="1" t="s">
        <v>346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347</v>
      </c>
      <c r="B58" s="1">
        <v>0.0</v>
      </c>
      <c r="C58" s="1">
        <v>2.0</v>
      </c>
      <c r="D58" s="1">
        <v>3.0</v>
      </c>
      <c r="E58" s="1" t="s">
        <v>342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348</v>
      </c>
      <c r="B59" s="1">
        <v>0.0</v>
      </c>
      <c r="C59" s="1">
        <v>0.0</v>
      </c>
      <c r="D59" s="1">
        <v>0.0</v>
      </c>
      <c r="E59" s="1" t="s">
        <v>349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350</v>
      </c>
      <c r="B60" s="1">
        <v>0.0</v>
      </c>
      <c r="C60" s="1">
        <v>0.0</v>
      </c>
      <c r="D60" s="1">
        <v>0.0</v>
      </c>
      <c r="E60" s="1" t="s">
        <v>351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353</v>
      </c>
      <c r="B62" s="1">
        <v>0.0</v>
      </c>
      <c r="C62" s="1">
        <v>0.0</v>
      </c>
      <c r="D62" s="1">
        <v>0.0</v>
      </c>
      <c r="E62" s="1" t="s">
        <v>354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355</v>
      </c>
      <c r="B63" s="1">
        <v>0.0</v>
      </c>
      <c r="C63" s="1">
        <v>0.0</v>
      </c>
      <c r="D63" s="1">
        <v>0.0</v>
      </c>
      <c r="E63" s="1" t="s">
        <v>356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357</v>
      </c>
      <c r="B64" s="1">
        <v>0.0</v>
      </c>
      <c r="C64" s="1">
        <v>0.0</v>
      </c>
      <c r="D64" s="1">
        <v>0.0</v>
      </c>
      <c r="E64" s="1" t="s">
        <v>358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359</v>
      </c>
      <c r="B65" s="1">
        <v>0.0</v>
      </c>
      <c r="C65" s="1">
        <v>0.0</v>
      </c>
      <c r="D65" s="1">
        <v>0.0</v>
      </c>
      <c r="E65" s="1" t="s">
        <v>360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361</v>
      </c>
      <c r="B66" s="1">
        <v>0.0</v>
      </c>
      <c r="C66" s="1">
        <v>0.0</v>
      </c>
      <c r="D66" s="1">
        <v>0.0</v>
      </c>
      <c r="E66" s="1" t="s">
        <v>362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363</v>
      </c>
      <c r="B67" s="1">
        <v>0.0</v>
      </c>
      <c r="C67" s="1">
        <v>0.0</v>
      </c>
      <c r="D67" s="1">
        <v>0.0</v>
      </c>
      <c r="E67" s="1">
        <v>0.0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364</v>
      </c>
      <c r="B68" s="1">
        <v>0.0</v>
      </c>
      <c r="C68" s="1">
        <v>0.0</v>
      </c>
      <c r="D68" s="1">
        <v>0.0</v>
      </c>
      <c r="E68" s="1" t="s">
        <v>365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366</v>
      </c>
      <c r="B69" s="1">
        <v>0.0</v>
      </c>
      <c r="C69" s="1">
        <v>0.0</v>
      </c>
      <c r="D69" s="1">
        <v>0.0</v>
      </c>
      <c r="E69" s="1">
        <v>0.0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367</v>
      </c>
      <c r="C1" s="1" t="s">
        <v>368</v>
      </c>
      <c r="D1" s="1" t="s">
        <v>369</v>
      </c>
      <c r="E1" s="1" t="s">
        <v>370</v>
      </c>
      <c r="F1" s="1" t="s">
        <v>371</v>
      </c>
      <c r="G1" s="1" t="s">
        <v>372</v>
      </c>
      <c r="H1" s="1" t="s">
        <v>373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374</v>
      </c>
      <c r="B2" s="1" t="s">
        <v>375</v>
      </c>
      <c r="C2" s="1" t="s">
        <v>376</v>
      </c>
      <c r="D2" s="1" t="s">
        <v>377</v>
      </c>
      <c r="E2" s="1" t="s">
        <v>377</v>
      </c>
      <c r="F2" s="1" t="s">
        <v>378</v>
      </c>
      <c r="G2" s="1" t="s">
        <v>378</v>
      </c>
      <c r="H2" s="1" t="s">
        <v>379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380</v>
      </c>
      <c r="B3" s="1" t="s">
        <v>379</v>
      </c>
      <c r="C3" s="1" t="s">
        <v>381</v>
      </c>
      <c r="D3" s="1" t="s">
        <v>382</v>
      </c>
      <c r="E3" s="1" t="s">
        <v>383</v>
      </c>
      <c r="F3" s="1" t="s">
        <v>384</v>
      </c>
      <c r="G3" s="1" t="s">
        <v>383</v>
      </c>
      <c r="H3" s="1" t="s">
        <v>379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385</v>
      </c>
      <c r="B4" s="1" t="s">
        <v>375</v>
      </c>
      <c r="C4" s="1" t="s">
        <v>376</v>
      </c>
      <c r="D4" s="1" t="s">
        <v>377</v>
      </c>
      <c r="E4" s="1" t="s">
        <v>377</v>
      </c>
      <c r="F4" s="1" t="s">
        <v>378</v>
      </c>
      <c r="G4" s="1" t="s">
        <v>378</v>
      </c>
      <c r="H4" s="1" t="s">
        <v>378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380</v>
      </c>
      <c r="B5" s="1" t="s">
        <v>379</v>
      </c>
      <c r="C5" s="1" t="s">
        <v>381</v>
      </c>
      <c r="D5" s="1" t="s">
        <v>382</v>
      </c>
      <c r="E5" s="1" t="s">
        <v>383</v>
      </c>
      <c r="F5" s="1" t="s">
        <v>384</v>
      </c>
      <c r="G5" s="1" t="s">
        <v>383</v>
      </c>
      <c r="H5" s="1" t="s">
        <v>383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386</v>
      </c>
      <c r="B6" s="1" t="s">
        <v>387</v>
      </c>
      <c r="C6" s="1" t="s">
        <v>388</v>
      </c>
      <c r="D6" s="1" t="s">
        <v>389</v>
      </c>
      <c r="E6" s="1" t="s">
        <v>390</v>
      </c>
      <c r="F6" s="1" t="s">
        <v>391</v>
      </c>
      <c r="G6" s="1" t="s">
        <v>392</v>
      </c>
      <c r="H6" s="1" t="s">
        <v>393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394</v>
      </c>
      <c r="B7" s="1" t="s">
        <v>395</v>
      </c>
      <c r="C7" s="1" t="s">
        <v>396</v>
      </c>
      <c r="D7" s="1" t="s">
        <v>397</v>
      </c>
      <c r="E7" s="1" t="s">
        <v>398</v>
      </c>
      <c r="F7" s="1" t="s">
        <v>399</v>
      </c>
      <c r="G7" s="1" t="s">
        <v>399</v>
      </c>
      <c r="H7" s="1" t="s">
        <v>400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401</v>
      </c>
      <c r="B8" s="1" t="s">
        <v>379</v>
      </c>
      <c r="C8" s="1" t="s">
        <v>402</v>
      </c>
      <c r="D8" s="1" t="s">
        <v>403</v>
      </c>
      <c r="E8" s="1" t="s">
        <v>404</v>
      </c>
      <c r="F8" s="1" t="s">
        <v>405</v>
      </c>
      <c r="G8" s="1" t="s">
        <v>405</v>
      </c>
      <c r="H8" s="1" t="s">
        <v>406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407</v>
      </c>
      <c r="B9" s="1" t="s">
        <v>408</v>
      </c>
      <c r="C9" s="1" t="s">
        <v>409</v>
      </c>
      <c r="D9" s="1" t="s">
        <v>410</v>
      </c>
      <c r="E9" s="1" t="s">
        <v>411</v>
      </c>
      <c r="F9" s="1" t="s">
        <v>412</v>
      </c>
      <c r="G9" s="1" t="s">
        <v>413</v>
      </c>
      <c r="H9" s="1" t="s">
        <v>414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415</v>
      </c>
      <c r="B10" s="1" t="s">
        <v>402</v>
      </c>
      <c r="C10" s="1" t="s">
        <v>402</v>
      </c>
      <c r="D10" s="1" t="s">
        <v>402</v>
      </c>
      <c r="E10" s="1" t="s">
        <v>402</v>
      </c>
      <c r="F10" s="1" t="s">
        <v>412</v>
      </c>
      <c r="G10" s="1" t="s">
        <v>413</v>
      </c>
      <c r="H10" s="1" t="s">
        <v>414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416</v>
      </c>
      <c r="B11" s="1" t="s">
        <v>379</v>
      </c>
      <c r="C11" s="1" t="s">
        <v>379</v>
      </c>
      <c r="D11" s="1" t="s">
        <v>379</v>
      </c>
      <c r="E11" s="1" t="s">
        <v>379</v>
      </c>
      <c r="F11" s="1" t="s">
        <v>379</v>
      </c>
      <c r="G11" s="1" t="s">
        <v>379</v>
      </c>
      <c r="H11" s="1" t="s">
        <v>379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417</v>
      </c>
      <c r="B12" s="1" t="s">
        <v>379</v>
      </c>
      <c r="C12" s="1" t="s">
        <v>379</v>
      </c>
      <c r="D12" s="1" t="s">
        <v>379</v>
      </c>
      <c r="E12" s="1" t="s">
        <v>379</v>
      </c>
      <c r="F12" s="1" t="s">
        <v>379</v>
      </c>
      <c r="G12" s="1" t="s">
        <v>379</v>
      </c>
      <c r="H12" s="1" t="s">
        <v>379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418</v>
      </c>
      <c r="B13" s="1" t="s">
        <v>379</v>
      </c>
      <c r="C13" s="1" t="s">
        <v>379</v>
      </c>
      <c r="D13" s="1" t="s">
        <v>379</v>
      </c>
      <c r="E13" s="1" t="s">
        <v>379</v>
      </c>
      <c r="F13" s="1" t="s">
        <v>379</v>
      </c>
      <c r="G13" s="1" t="s">
        <v>379</v>
      </c>
      <c r="H13" s="1" t="s">
        <v>379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419</v>
      </c>
      <c r="B14" s="1" t="s">
        <v>379</v>
      </c>
      <c r="C14" s="1" t="s">
        <v>379</v>
      </c>
      <c r="D14" s="1" t="s">
        <v>379</v>
      </c>
      <c r="E14" s="1" t="s">
        <v>379</v>
      </c>
      <c r="F14" s="1" t="s">
        <v>379</v>
      </c>
      <c r="G14" s="1" t="s">
        <v>379</v>
      </c>
      <c r="H14" s="1" t="s">
        <v>379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420</v>
      </c>
      <c r="B15" s="1" t="s">
        <v>144</v>
      </c>
      <c r="C15" s="1" t="s">
        <v>145</v>
      </c>
      <c r="D15" s="1" t="s">
        <v>421</v>
      </c>
      <c r="E15" s="1" t="s">
        <v>421</v>
      </c>
      <c r="F15" s="1" t="s">
        <v>421</v>
      </c>
      <c r="G15" s="1" t="s">
        <v>421</v>
      </c>
      <c r="H15" s="1" t="s">
        <v>421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422</v>
      </c>
      <c r="B16" s="1" t="s">
        <v>423</v>
      </c>
      <c r="C16" s="1" t="s">
        <v>424</v>
      </c>
      <c r="D16" s="1" t="s">
        <v>425</v>
      </c>
      <c r="E16" s="1" t="s">
        <v>426</v>
      </c>
      <c r="F16" s="1" t="s">
        <v>427</v>
      </c>
      <c r="G16" s="1" t="s">
        <v>427</v>
      </c>
      <c r="H16" s="1" t="s">
        <v>427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428</v>
      </c>
      <c r="B17" s="1" t="s">
        <v>131</v>
      </c>
      <c r="C17" s="1" t="s">
        <v>429</v>
      </c>
      <c r="D17" s="1" t="s">
        <v>430</v>
      </c>
      <c r="E17" s="1" t="s">
        <v>431</v>
      </c>
      <c r="F17" s="1" t="s">
        <v>432</v>
      </c>
      <c r="G17" s="1" t="s">
        <v>433</v>
      </c>
      <c r="H17" s="1" t="s">
        <v>434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435</v>
      </c>
      <c r="B18" s="1" t="s">
        <v>436</v>
      </c>
      <c r="C18" s="1" t="s">
        <v>437</v>
      </c>
      <c r="D18" s="1" t="s">
        <v>438</v>
      </c>
      <c r="E18" s="1" t="s">
        <v>439</v>
      </c>
      <c r="F18" s="1" t="s">
        <v>440</v>
      </c>
      <c r="G18" s="1" t="s">
        <v>441</v>
      </c>
      <c r="H18" s="1" t="s">
        <v>442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443</v>
      </c>
      <c r="B19" s="1" t="s">
        <v>444</v>
      </c>
      <c r="C19" s="1" t="s">
        <v>445</v>
      </c>
      <c r="D19" s="1" t="s">
        <v>446</v>
      </c>
      <c r="E19" s="1" t="s">
        <v>447</v>
      </c>
      <c r="F19" s="1" t="s">
        <v>448</v>
      </c>
      <c r="G19" s="1" t="s">
        <v>449</v>
      </c>
      <c r="H19" s="1" t="s">
        <v>450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451</v>
      </c>
      <c r="B20" s="1" t="s">
        <v>379</v>
      </c>
      <c r="C20" s="1" t="s">
        <v>379</v>
      </c>
      <c r="D20" s="1" t="s">
        <v>379</v>
      </c>
      <c r="E20" s="1" t="s">
        <v>379</v>
      </c>
      <c r="F20" s="1" t="s">
        <v>379</v>
      </c>
      <c r="G20" s="1" t="s">
        <v>379</v>
      </c>
      <c r="H20" s="1" t="s">
        <v>379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452</v>
      </c>
      <c r="B21" s="1" t="s">
        <v>379</v>
      </c>
      <c r="C21" s="1" t="s">
        <v>379</v>
      </c>
      <c r="D21" s="1" t="s">
        <v>379</v>
      </c>
      <c r="E21" s="1" t="s">
        <v>379</v>
      </c>
      <c r="F21" s="1" t="s">
        <v>379</v>
      </c>
      <c r="G21" s="1" t="s">
        <v>379</v>
      </c>
      <c r="H21" s="1" t="s">
        <v>379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453</v>
      </c>
      <c r="B22" s="1" t="s">
        <v>454</v>
      </c>
      <c r="C22" s="1" t="s">
        <v>455</v>
      </c>
      <c r="D22" s="1" t="s">
        <v>456</v>
      </c>
      <c r="E22" s="1" t="s">
        <v>457</v>
      </c>
      <c r="F22" s="1" t="s">
        <v>458</v>
      </c>
      <c r="G22" s="1" t="s">
        <v>459</v>
      </c>
      <c r="H22" s="1" t="s">
        <v>460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379</v>
      </c>
      <c r="C23" s="1" t="s">
        <v>379</v>
      </c>
      <c r="D23" s="1" t="s">
        <v>379</v>
      </c>
      <c r="E23" s="1" t="s">
        <v>379</v>
      </c>
      <c r="F23" s="1" t="s">
        <v>379</v>
      </c>
      <c r="G23" s="1" t="s">
        <v>379</v>
      </c>
      <c r="H23" s="1" t="s">
        <v>379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461</v>
      </c>
      <c r="B24" s="1" t="s">
        <v>462</v>
      </c>
      <c r="C24" s="1" t="s">
        <v>463</v>
      </c>
      <c r="D24" s="1" t="s">
        <v>464</v>
      </c>
      <c r="E24" s="1" t="s">
        <v>465</v>
      </c>
      <c r="F24" s="1" t="s">
        <v>466</v>
      </c>
      <c r="G24" s="1" t="s">
        <v>466</v>
      </c>
      <c r="H24" s="1" t="s">
        <v>466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467</v>
      </c>
      <c r="B25" s="1" t="s">
        <v>468</v>
      </c>
      <c r="C25" s="1" t="s">
        <v>469</v>
      </c>
      <c r="D25" s="1" t="s">
        <v>470</v>
      </c>
      <c r="E25" s="1" t="s">
        <v>471</v>
      </c>
      <c r="F25" s="1" t="s">
        <v>472</v>
      </c>
      <c r="G25" s="1" t="s">
        <v>472</v>
      </c>
      <c r="H25" s="1" t="s">
        <v>379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473</v>
      </c>
      <c r="B26" s="1" t="s">
        <v>474</v>
      </c>
      <c r="C26" s="1" t="s">
        <v>475</v>
      </c>
      <c r="D26" s="1" t="s">
        <v>476</v>
      </c>
      <c r="E26" s="1" t="s">
        <v>477</v>
      </c>
      <c r="F26" s="1" t="s">
        <v>379</v>
      </c>
      <c r="G26" s="1" t="s">
        <v>379</v>
      </c>
      <c r="H26" s="1" t="s">
        <v>379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478</v>
      </c>
      <c r="B2" s="1" t="s">
        <v>479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480</v>
      </c>
      <c r="B3" s="1" t="s">
        <v>481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482</v>
      </c>
      <c r="B4" s="1" t="s">
        <v>483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 t="s">
        <v>485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486</v>
      </c>
      <c r="B6" s="1" t="s">
        <v>487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488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489</v>
      </c>
      <c r="B8" s="1" t="s">
        <v>490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491</v>
      </c>
      <c r="B9" s="4" t="s">
        <v>492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493</v>
      </c>
      <c r="B10" s="1" t="s">
        <v>494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495</v>
      </c>
      <c r="B11" s="1" t="s">
        <v>496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497</v>
      </c>
      <c r="B12" s="1" t="s">
        <v>494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498</v>
      </c>
      <c r="B13" s="1" t="s">
        <v>499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500</v>
      </c>
      <c r="B14" s="1" t="s">
        <v>501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502</v>
      </c>
      <c r="B15" s="1" t="s">
        <v>499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503</v>
      </c>
      <c r="B16" s="1" t="s">
        <v>504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505</v>
      </c>
      <c r="B17" s="1">
        <v>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506</v>
      </c>
      <c r="B18" s="1" t="s">
        <v>507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509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510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511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516</v>
      </c>
      <c r="B27" s="1">
        <v>14.9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517</v>
      </c>
      <c r="B28" s="1">
        <v>14.92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518</v>
      </c>
      <c r="B29" s="1">
        <v>14.51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519</v>
      </c>
      <c r="B30" s="1">
        <v>15.07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520</v>
      </c>
      <c r="B31" s="1">
        <v>14.9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521</v>
      </c>
      <c r="B32" s="1">
        <v>14.92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522</v>
      </c>
      <c r="B33" s="1">
        <v>14.51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523</v>
      </c>
      <c r="B34" s="1">
        <v>15.07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524</v>
      </c>
      <c r="B35" s="1">
        <v>2.0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525</v>
      </c>
      <c r="B36" s="1">
        <v>0.1342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526</v>
      </c>
      <c r="B37" s="1">
        <v>1.734048E9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527</v>
      </c>
      <c r="B38" s="1">
        <v>1.5038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528</v>
      </c>
      <c r="B39" s="1">
        <v>1.643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529</v>
      </c>
      <c r="B40" s="1">
        <v>11.285714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530</v>
      </c>
      <c r="B41" s="1">
        <v>6.597802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531</v>
      </c>
      <c r="B42" s="1">
        <v>47033.0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532</v>
      </c>
      <c r="B43" s="1">
        <v>47033.0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533</v>
      </c>
      <c r="B44" s="1">
        <v>42962.0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534</v>
      </c>
      <c r="B45" s="1">
        <v>47330.0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535</v>
      </c>
      <c r="B46" s="1">
        <v>47330.0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536</v>
      </c>
      <c r="B47" s="1">
        <v>14.87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537</v>
      </c>
      <c r="B48" s="1">
        <v>15.12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538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539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540</v>
      </c>
      <c r="B51" s="1">
        <v>3.37717504E8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541</v>
      </c>
      <c r="B52" s="1">
        <v>12.629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542</v>
      </c>
      <c r="B53" s="1">
        <v>18.09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543</v>
      </c>
      <c r="B54" s="1">
        <v>4.615897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544</v>
      </c>
      <c r="B55" s="1">
        <v>16.2948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545</v>
      </c>
      <c r="B56" s="1">
        <v>14.86675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546</v>
      </c>
      <c r="B57" s="1">
        <v>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547</v>
      </c>
      <c r="B58" s="1">
        <v>0.13422818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548</v>
      </c>
      <c r="B59" s="1" t="s">
        <v>549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550</v>
      </c>
      <c r="B60" s="1">
        <v>5.559572992E9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551</v>
      </c>
      <c r="B61" s="1">
        <v>0.42470002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552</v>
      </c>
      <c r="B62" s="1">
        <v>1.1212839E7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553</v>
      </c>
      <c r="B63" s="1">
        <v>1.74611E7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554</v>
      </c>
      <c r="B64" s="1">
        <v>119351.0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555</v>
      </c>
      <c r="B65" s="1">
        <v>114183.0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556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557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558</v>
      </c>
      <c r="B68" s="1">
        <v>0.0068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559</v>
      </c>
      <c r="B69" s="1">
        <v>0.07255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560</v>
      </c>
      <c r="B70" s="1">
        <v>0.69753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561</v>
      </c>
      <c r="B71" s="1">
        <v>2.94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562</v>
      </c>
      <c r="B72" s="1">
        <v>0.015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563</v>
      </c>
      <c r="B73" s="1">
        <v>2.24995E7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564</v>
      </c>
      <c r="B74" s="1">
        <v>19.043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565</v>
      </c>
      <c r="B75" s="1">
        <v>0.7882162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566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567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568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569</v>
      </c>
      <c r="B79" s="1">
        <v>2.2952E7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570</v>
      </c>
      <c r="B80" s="1">
        <v>1.33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571</v>
      </c>
      <c r="B81" s="1">
        <v>2.06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572</v>
      </c>
      <c r="B82" s="1">
        <v>75.988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573</v>
      </c>
      <c r="B83" s="1">
        <v>-0.034348667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574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575</v>
      </c>
      <c r="B85" s="1">
        <v>0.5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576</v>
      </c>
      <c r="B86" s="1">
        <v>1.734048E9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577</v>
      </c>
      <c r="B87" s="1" t="s">
        <v>578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579</v>
      </c>
      <c r="B88" s="1" t="s">
        <v>580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581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582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583</v>
      </c>
      <c r="B91" s="1" t="s">
        <v>584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585</v>
      </c>
      <c r="B92" s="1" t="s">
        <v>586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587</v>
      </c>
      <c r="B93" s="1">
        <v>1.5810858E9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588</v>
      </c>
      <c r="B94" s="1" t="s">
        <v>589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590</v>
      </c>
      <c r="B95" s="1" t="s">
        <v>591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592</v>
      </c>
      <c r="B96" s="1" t="s">
        <v>593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594</v>
      </c>
      <c r="B97" s="1" t="s">
        <v>595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596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597</v>
      </c>
      <c r="B99" s="1">
        <v>15.01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598</v>
      </c>
      <c r="B100" s="1">
        <v>16.5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599</v>
      </c>
      <c r="B101" s="1">
        <v>16.5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600</v>
      </c>
      <c r="B102" s="1">
        <v>16.5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601</v>
      </c>
      <c r="B103" s="1">
        <v>16.5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602</v>
      </c>
      <c r="B104" s="1">
        <v>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603</v>
      </c>
      <c r="B105" s="1" t="s">
        <v>604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605</v>
      </c>
      <c r="B106" s="1">
        <v>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606</v>
      </c>
      <c r="B107" s="1">
        <v>3.4707E7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607</v>
      </c>
      <c r="B108" s="1">
        <v>1.988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608</v>
      </c>
      <c r="B109" s="1">
        <v>5.133858816E9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609</v>
      </c>
      <c r="B110" s="1">
        <v>20.933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610</v>
      </c>
      <c r="B111" s="1">
        <v>20.948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611</v>
      </c>
      <c r="B112" s="1">
        <v>7.3164E7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612</v>
      </c>
      <c r="B113" s="1">
        <v>963.615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613</v>
      </c>
      <c r="B114" s="1">
        <v>4.218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614</v>
      </c>
      <c r="B115" s="1">
        <v>0.00616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615</v>
      </c>
      <c r="B116" s="1">
        <v>0.080129996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616</v>
      </c>
      <c r="B117" s="1">
        <v>7.0874E7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617</v>
      </c>
      <c r="B118" s="1">
        <v>2.8053E7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618</v>
      </c>
      <c r="B119" s="1">
        <v>0.96870005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619</v>
      </c>
      <c r="B120" s="1">
        <v>0.74981004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620</v>
      </c>
      <c r="B121" s="1" t="s">
        <v>549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621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622</v>
      </c>
      <c r="B3" s="2"/>
      <c r="C3" s="2"/>
      <c r="D3" s="2"/>
      <c r="E3" s="2"/>
      <c r="F3" s="1" t="str">
        <f>IF(E3*FORECAST(F2,B3:E3,B2:E2)&gt;0,FORECAST(F2,B3:E3,B2:E2),E3)*$X$1</f>
        <v>#N/A</v>
      </c>
      <c r="G3" s="1" t="str">
        <f>IF(F3*FORECAST(G2,B3:F3,B2:F2)&gt;0,FORECAST(G2,B3:F3,B2:F2),F3)*$X$1</f>
        <v>#N/A</v>
      </c>
      <c r="H3" s="1" t="str">
        <f>IF(G3*FORECAST(H2,B3:G3,B2:G2)&gt;0,FORECAST(H2,B3:G3,B2:G2),G3)*$X$1</f>
        <v>#N/A</v>
      </c>
      <c r="I3" s="1" t="str">
        <f>IF(H3*FORECAST(I2,B3:H3,B2:H2)&gt;0,FORECAST(I2,B3:H3,B2:H2),H3)*$X$1</f>
        <v>#N/A</v>
      </c>
      <c r="J3" s="1" t="str">
        <f>IF(I3*FORECAST(J2,B3:I3,B2:I2)&gt;0,FORECAST(J2,B3:I3,B2:I2),I3)*$X$1</f>
        <v>#N/A</v>
      </c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5" t="str">
        <f>IF(L3*FORECAST(M2,B3:L3,B2:L2)&gt;0,FORECAST(M2,B3:L3,B2:L2),L3)*$X$1</f>
        <v>#N/A</v>
      </c>
      <c r="N3" s="5" t="str">
        <f>IF(M3*FORECAST(N2,B3:M3,B2:M2)&gt;0,FORECAST(N2,B3:M3,B2:M2),M3)*$X$1</f>
        <v>#N/A</v>
      </c>
      <c r="O3" s="5" t="str">
        <f>IF(N3*FORECAST(O2,B3:N3,B2:N2)&gt;0,FORECAST(O2,B3:N3,B2:N2),N3)*$X$1</f>
        <v>#N/A</v>
      </c>
      <c r="P3" s="5" t="str">
        <f>IF(O3*FORECAST(P2,B3:O3,B2:O2)&gt;0,FORECAST(P2,B3:O3,B2:O2),O3)*$X$1</f>
        <v>#N/A</v>
      </c>
      <c r="Q3" s="5" t="str">
        <f>IF(P3*FORECAST(Q2,B3:P3,B2:P2)&gt;0,FORECAST(Q2,B3:P3,B2:P2),P3)*$X$1</f>
        <v>#N/A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5740.0</v>
      </c>
      <c r="C4" s="1">
        <v>7970.0</v>
      </c>
      <c r="D4" s="1">
        <v>7570.0</v>
      </c>
      <c r="E4" s="1">
        <v>6540.0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623</v>
      </c>
      <c r="B5" s="1">
        <v>18.0</v>
      </c>
      <c r="C5" s="1">
        <v>20.0</v>
      </c>
      <c r="D5" s="1">
        <v>14.0</v>
      </c>
      <c r="E5" s="1">
        <v>17.0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624</v>
      </c>
      <c r="L7" s="1" t="str">
        <f>IF(Q3*FORECAST(Q2,B3:Q3,B2:Q2)&gt;0,FORECAST(Q2,B3:Q3,B2:Q2),P3)*$X$1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625</v>
      </c>
      <c r="L8" s="1" t="str">
        <f t="array" ref="L8">NPV(0.0765,G3:Q3)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626</v>
      </c>
      <c r="L9" s="1" t="str">
        <f t="array" ref="L9">NPV(0.0765,G16:Q16)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627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6540.0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628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629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 t="str">
        <f>IF(Q3*FORECAST(Q2,B3:Q3,B2:Q2)&gt;0,FORECAST(Q2,B3:Q3,B2:Q2),P3)*$X$1 * (1+0.02)/(0.0765-0.02)</f>
        <v>#N/A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5">
        <v>34.0</v>
      </c>
      <c r="C3" s="5">
        <v>83.0</v>
      </c>
      <c r="D3" s="5">
        <v>14.0</v>
      </c>
      <c r="E3" s="5">
        <v>18.0</v>
      </c>
      <c r="F3" s="1">
        <f>IF(E3*FORECAST(F2,B3:E3,B2:E2)&gt;0,FORECAST(F2,B3:E3,B2:E2),E3)*$X$1</f>
        <v>8</v>
      </c>
      <c r="G3" s="1">
        <f>IF(F3*FORECAST(G2,B3:F3,B2:F2)&gt;0,FORECAST(G2,B3:F3,B2:F2),F3)*$X$1</f>
        <v>8</v>
      </c>
      <c r="H3" s="1">
        <f>IF(G3*FORECAST(H2,B3:G3,B2:G2)&gt;0,FORECAST(H2,B3:G3,B2:G2),G3)*$X$1</f>
        <v>8</v>
      </c>
      <c r="I3" s="1">
        <f>IF(H3*FORECAST(I2,B3:H3,B2:H2)&gt;0,FORECAST(I2,B3:H3,B2:H2),H3)*$X$1</f>
        <v>8</v>
      </c>
      <c r="J3" s="1">
        <f>IF(I3*FORECAST(J2,B3:I3,B2:I2)&gt;0,FORECAST(J2,B3:I3,B2:I2),I3)*$X$1</f>
        <v>8</v>
      </c>
      <c r="K3" s="1">
        <f>IF(J3*FORECAST(K2,B3:J3,B2:J2)&gt;0,FORECAST(K2,B3:J3,B2:J2),J3)*$X$1</f>
        <v>8</v>
      </c>
      <c r="L3" s="1">
        <f>IF(K3*FORECAST(L2,B3:K3,B2:K2)&gt;0,FORECAST(L2,B3:K3,B2:K2),K3)*$X$1</f>
        <v>8</v>
      </c>
      <c r="M3" s="5">
        <f>IF(L3*FORECAST(M2,B3:L3,B2:L2)&gt;0,FORECAST(M2,B3:L3,B2:L2),L3)*$X$1</f>
        <v>8</v>
      </c>
      <c r="N3" s="5">
        <f>IF(M3*FORECAST(N2,B3:M3,B2:M2)&gt;0,FORECAST(N2,B3:M3,B2:M2),M3)*$X$1</f>
        <v>8</v>
      </c>
      <c r="O3" s="5">
        <f>IF(N3*FORECAST(O2,B3:N3,B2:N2)&gt;0,FORECAST(O2,B3:N3,B2:N2),N3)*$X$1</f>
        <v>8</v>
      </c>
      <c r="P3" s="5">
        <f>IF(O3*FORECAST(P2,B3:O3,B2:O2)&gt;0,FORECAST(P2,B3:O3,B2:O2),O3)*$X$1</f>
        <v>8</v>
      </c>
      <c r="Q3" s="5">
        <f>IF(P3*FORECAST(Q2,B3:P3,B2:P2)&gt;0,FORECAST(Q2,B3:P3,B2:P2),P3)*$X$1</f>
        <v>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5740.0</v>
      </c>
      <c r="C4" s="1">
        <v>7970.0</v>
      </c>
      <c r="D4" s="1">
        <v>7570.0</v>
      </c>
      <c r="E4" s="1">
        <v>6540.0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623</v>
      </c>
      <c r="B5" s="1">
        <v>18.0</v>
      </c>
      <c r="C5" s="1">
        <v>20.0</v>
      </c>
      <c r="D5" s="1">
        <v>14.0</v>
      </c>
      <c r="E5" s="1">
        <v>17.0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624</v>
      </c>
      <c r="L7" s="1">
        <f>IF(Q3*FORECAST(Q2,B3:Q3,B2:Q2)&gt;0,FORECAST(Q2,B3:Q3,B2:Q2),P3)*$X$1 * (1+0.02)/(0.0765-0.02)</f>
        <v>144.4247788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625</v>
      </c>
      <c r="L8" s="6">
        <f t="array" ref="L8">NPV(0.0765,G3:Q3)</f>
        <v>58.09430113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626</v>
      </c>
      <c r="L9" s="6">
        <f t="array" ref="L9">NPV(0.0765,G16:Q16)</f>
        <v>64.19295014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627</v>
      </c>
      <c r="L10" s="6">
        <f>L8 + L9</f>
        <v>122.2872513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6540.0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628</v>
      </c>
      <c r="L12" s="6">
        <f>L10 - L11</f>
        <v>-6417.712749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629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-377.5125146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(1+0.02)/(0.0765-0.02)</f>
        <v>144.4247788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