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<sst xmlns="http://schemas.openxmlformats.org/spreadsheetml/2006/main" count="947" uniqueCount="692">
  <si>
    <t>ticker</t>
  </si>
  <si>
    <t>MTVA</t>
  </si>
  <si>
    <t>nombre</t>
  </si>
  <si>
    <t>NEUROBO PHARMACEUTICALS I</t>
  </si>
  <si>
    <t>empresa</t>
  </si>
  <si>
    <t>Biotechnology &amp; Medical Research</t>
  </si>
  <si>
    <t>Open</t>
  </si>
  <si>
    <t>Target Price</t>
  </si>
  <si>
    <t>Upside</t>
  </si>
  <si>
    <t>-2314.29%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</si>
  <si>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</si>
  <si>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</si>
  <si>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</si>
  <si>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</si>
  <si>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</si>
  <si>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</si>
  <si>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</si>
  <si>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</si>
  <si>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150.00%</t>
  </si>
  <si>
    <t>Total Assets Growth</t>
  </si>
  <si>
    <t>66.67%</t>
  </si>
  <si>
    <t>Net Property, Plant and Equipment Growth</t>
  </si>
  <si>
    <t>No calculado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</si>
  <si>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</si>
  <si>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</si>
  <si>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</si>
  <si>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</si>
  <si>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</si>
  <si>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</si>
  <si>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</si>
  <si>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</si>
  <si>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</si>
  <si>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</si>
  <si>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</si>
  <si>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</si>
  <si>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0</t>
  </si>
  <si>
    <t>Capital Expenditure</t>
  </si>
  <si>
    <t>Sale of Property, Plant, and Equipment</t>
  </si>
  <si>
    <t>Cash Acquisitions</t>
  </si>
  <si>
    <t>Cash from Investing</t>
  </si>
  <si>
    <t>Long-Term Debt Issued, Total</t>
  </si>
  <si>
    <t>Total Debt Issued</t>
  </si>
  <si>
    <t>Issuance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</si>
  <si>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</si>
  <si>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</si>
  <si>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</si>
  <si>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</si>
  <si>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</si>
  <si>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</si>
  <si>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</si>
  <si>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</si>
  <si>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</si>
  <si>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</si>
  <si>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</si>
  <si>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</si>
  <si>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</si>
  <si>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</si>
  <si>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</si>
  <si>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</si>
  <si>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</si>
  <si>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</si>
  <si>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</si>
  <si>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</si>
  <si>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</si>
  <si>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</si>
  <si>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</si>
  <si>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</si>
  <si>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</si>
  <si>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</si>
  <si>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</si>
  <si>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</si>
  <si>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</si>
  <si>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</si>
  <si>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</si>
  <si>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</si>
  <si>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</si>
  <si>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</si>
  <si>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</si>
  <si>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</si>
  <si>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</si>
  <si>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</si>
  <si>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</si>
  <si>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</si>
  <si>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</si>
  <si>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</si>
  <si>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</si>
  <si>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</si>
  <si>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-2.94</t>
  </si>
  <si>
    <t>189.2</t>
  </si>
  <si>
    <t>87.88</t>
  </si>
  <si>
    <t>131.4</t>
  </si>
  <si>
    <t>6.84</t>
  </si>
  <si>
    <t>3.4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</si>
  <si>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</si>
  <si>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</si>
  <si>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</si>
  <si>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</si>
  <si>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</si>
  <si>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</si>
  <si>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</si>
  <si>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</si>
  <si>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</si>
  <si>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</si>
  <si>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</si>
  <si>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</si>
  <si>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</si>
  <si>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</si>
  <si>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</si>
  <si>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</si>
  <si>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</si>
  <si>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</si>
  <si>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Gain (Loss) On Sale Of Assets</t>
  </si>
  <si>
    <t>In Process R&amp;D Expenses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</si>
  <si>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</si>
  <si>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</si>
  <si>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</si>
  <si>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</si>
  <si>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</si>
  <si>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</si>
  <si>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</si>
  <si>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</si>
  <si>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</si>
  <si>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-979.1</t>
  </si>
  <si>
    <t>-439.21</t>
  </si>
  <si>
    <t>-158.5</t>
  </si>
  <si>
    <t>-43.42</t>
  </si>
  <si>
    <t>-2.46</t>
  </si>
  <si>
    <t>Basic EPS - Continuing Operations</t>
  </si>
  <si>
    <t>Basic Weighted Average Shares Outstanding</t>
  </si>
  <si>
    <t>Net EPS - Diluted</t>
  </si>
  <si>
    <t>-43.44</t>
  </si>
  <si>
    <t>Diluted EPS - Continuing Operations</t>
  </si>
  <si>
    <t>Diluted Weighted Average Shares Outstanding</t>
  </si>
  <si>
    <t>Normalized Basic EPS</t>
  </si>
  <si>
    <t>-626.33</t>
  </si>
  <si>
    <t>-231.06</t>
  </si>
  <si>
    <t>-114.13</t>
  </si>
  <si>
    <t>-99.06</t>
  </si>
  <si>
    <t>-11.04</t>
  </si>
  <si>
    <t>-1.54</t>
  </si>
  <si>
    <t>Normalized Diluted EPS</t>
  </si>
  <si>
    <t>EBITDA</t>
  </si>
  <si>
    <t>EBITA</t>
  </si>
  <si>
    <t>EBIT</t>
  </si>
  <si>
    <t>EBITDAR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</si>
  <si>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</si>
  <si>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</si>
  <si>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</si>
  <si>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</si>
  <si>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</si>
  <si>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</si>
  <si>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</si>
  <si>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</si>
  <si>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</si>
  <si>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</si>
  <si>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</si>
  <si>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</si>
  <si>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</si>
  <si>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-499.81</t>
  </si>
  <si>
    <t>-54.85</t>
  </si>
  <si>
    <t>-60.82</t>
  </si>
  <si>
    <t>-68.87</t>
  </si>
  <si>
    <t>-28.36</t>
  </si>
  <si>
    <t>-35.26</t>
  </si>
  <si>
    <t>Return on Total Capital</t>
  </si>
  <si>
    <t>-537.26</t>
  </si>
  <si>
    <t>-62.66</t>
  </si>
  <si>
    <t>-78.51</t>
  </si>
  <si>
    <t>-87.06</t>
  </si>
  <si>
    <t>-39.19</t>
  </si>
  <si>
    <t>-51.39</t>
  </si>
  <si>
    <t>Return On Equity %</t>
  </si>
  <si>
    <t>-891.19</t>
  </si>
  <si>
    <t>-270.59</t>
  </si>
  <si>
    <t>-304.47</t>
  </si>
  <si>
    <t>-140.22</t>
  </si>
  <si>
    <t>-76.85</t>
  </si>
  <si>
    <t>-64.89</t>
  </si>
  <si>
    <t>Return on Common Equity</t>
  </si>
  <si>
    <t>234.21</t>
  </si>
  <si>
    <t>Short Term Liquidity</t>
  </si>
  <si>
    <t>Current Ratio</t>
  </si>
  <si>
    <t>1.89</t>
  </si>
  <si>
    <t>17.39</t>
  </si>
  <si>
    <t>6.78</t>
  </si>
  <si>
    <t>2.89</t>
  </si>
  <si>
    <t>7.69</t>
  </si>
  <si>
    <t>2.85</t>
  </si>
  <si>
    <t>3.78</t>
  </si>
  <si>
    <t>Quick Ratio</t>
  </si>
  <si>
    <t>1.79</t>
  </si>
  <si>
    <t>12.99</t>
  </si>
  <si>
    <t>6.68</t>
  </si>
  <si>
    <t>2.73</t>
  </si>
  <si>
    <t>7.6</t>
  </si>
  <si>
    <t>2.83</t>
  </si>
  <si>
    <t>3.76</t>
  </si>
  <si>
    <t>Operating Cash Flow to Current Liabilities</t>
  </si>
  <si>
    <t>-65.99</t>
  </si>
  <si>
    <t>-3.38</t>
  </si>
  <si>
    <t>-2.91</t>
  </si>
  <si>
    <t>-7.02</t>
  </si>
  <si>
    <t>-0.99</t>
  </si>
  <si>
    <t>-1.81</t>
  </si>
  <si>
    <t>Long Term Solvency</t>
  </si>
  <si>
    <t>Total Debt/Equity</t>
  </si>
  <si>
    <t>3.41</t>
  </si>
  <si>
    <t>0.94</t>
  </si>
  <si>
    <t>1.3</t>
  </si>
  <si>
    <t>0.49</t>
  </si>
  <si>
    <t>1.22</t>
  </si>
  <si>
    <t>Total Debt / Total Capital</t>
  </si>
  <si>
    <t>3.3</t>
  </si>
  <si>
    <t>0.93</t>
  </si>
  <si>
    <t>1.29</t>
  </si>
  <si>
    <t>0.48</t>
  </si>
  <si>
    <t>1.2</t>
  </si>
  <si>
    <t>LT Debt/Equity</t>
  </si>
  <si>
    <t>0.76</t>
  </si>
  <si>
    <t>0.97</t>
  </si>
  <si>
    <t>0.31</t>
  </si>
  <si>
    <t>0.82</t>
  </si>
  <si>
    <t>Long-Term Debt / Total Capital</t>
  </si>
  <si>
    <t>0.96</t>
  </si>
  <si>
    <t>0.81</t>
  </si>
  <si>
    <t>Total Liabilities / Total Assets</t>
  </si>
  <si>
    <t>52.83</t>
  </si>
  <si>
    <t>9.42</t>
  </si>
  <si>
    <t>15.04</t>
  </si>
  <si>
    <t>34.33</t>
  </si>
  <si>
    <t>13.11</t>
  </si>
  <si>
    <t>35.14</t>
  </si>
  <si>
    <t>26.76</t>
  </si>
  <si>
    <t>EBIT / Interest Expense</t>
  </si>
  <si>
    <t>-377.71</t>
  </si>
  <si>
    <t>-62.21</t>
  </si>
  <si>
    <t>-5.21</t>
  </si>
  <si>
    <t>EBITDA / Interest Expense</t>
  </si>
  <si>
    <t>-60.96</t>
  </si>
  <si>
    <t>-5.2</t>
  </si>
  <si>
    <t>(EBITDA - Capex) / Interest Expense</t>
  </si>
  <si>
    <t>-62.62</t>
  </si>
  <si>
    <t>Total Debt / EBITDA</t>
  </si>
  <si>
    <t>-0.01</t>
  </si>
  <si>
    <t>Net Debt / EBITDA</t>
  </si>
  <si>
    <t>1.75</t>
  </si>
  <si>
    <t>0.83</t>
  </si>
  <si>
    <t>1.07</t>
  </si>
  <si>
    <t>2.93</t>
  </si>
  <si>
    <t>1.4</t>
  </si>
  <si>
    <t>Total Debt / (EBITDA - Capex)</t>
  </si>
  <si>
    <t>Net Debt / (EBITDA - Capex)</t>
  </si>
  <si>
    <t>1.71</t>
  </si>
  <si>
    <t>Growth Over Prior Year</t>
  </si>
  <si>
    <t>EBITDA, 1 Yr. Growth %</t>
  </si>
  <si>
    <t>53.98</t>
  </si>
  <si>
    <t>23.67</t>
  </si>
  <si>
    <t>-25.26</t>
  </si>
  <si>
    <t>39.32</t>
  </si>
  <si>
    <t>EBITA, 1 Yr. Growth %</t>
  </si>
  <si>
    <t>20.3</t>
  </si>
  <si>
    <t>54.23</t>
  </si>
  <si>
    <t>23.6</t>
  </si>
  <si>
    <t>-25.36</t>
  </si>
  <si>
    <t>39.13</t>
  </si>
  <si>
    <t>EBIT, 1 Yr. Growth %</t>
  </si>
  <si>
    <t>Earnings From Cont. Operations, 1 Yr. Growth %</t>
  </si>
  <si>
    <t>37.24</t>
  </si>
  <si>
    <t>39.25</t>
  </si>
  <si>
    <t>-48.5</t>
  </si>
  <si>
    <t>-8.62</t>
  </si>
  <si>
    <t>-10.72</t>
  </si>
  <si>
    <t>Net Income, 1 Yr. Growth %</t>
  </si>
  <si>
    <t>Normalized Net Income, 1 Yr. Growth %</t>
  </si>
  <si>
    <t>19.85</t>
  </si>
  <si>
    <t>53.34</t>
  </si>
  <si>
    <t>23.87</t>
  </si>
  <si>
    <t>-62.82</t>
  </si>
  <si>
    <t>119.46</t>
  </si>
  <si>
    <t>Diluted EPS Before Extra, 1 Yr. Growth %</t>
  </si>
  <si>
    <t>11.69</t>
  </si>
  <si>
    <t>-55.14</t>
  </si>
  <si>
    <t>-63.91</t>
  </si>
  <si>
    <t>-72.59</t>
  </si>
  <si>
    <t>-94.33</t>
  </si>
  <si>
    <t>Net Property, Plant and Equip., 1 Yr. Growth %</t>
  </si>
  <si>
    <t>-18.57</t>
  </si>
  <si>
    <t>-24.56</t>
  </si>
  <si>
    <t>-99.07</t>
  </si>
  <si>
    <t>Total Assets, 1 Yr. Growth %</t>
  </si>
  <si>
    <t>278.74</t>
  </si>
  <si>
    <t>-24.19</t>
  </si>
  <si>
    <t>53.16</t>
  </si>
  <si>
    <t>99.62</t>
  </si>
  <si>
    <t>-32.07</t>
  </si>
  <si>
    <t>Tangible Book Value, 1 Yr. Growth %</t>
  </si>
  <si>
    <t>-192.52</t>
  </si>
  <si>
    <t>-41.4</t>
  </si>
  <si>
    <t>102.65</t>
  </si>
  <si>
    <t>-23.29</t>
  </si>
  <si>
    <t>Common Equity, 1 Yr. Growth %</t>
  </si>
  <si>
    <t>Cash From Operations, 1 Yr. Growth %</t>
  </si>
  <si>
    <t>-51.29</t>
  </si>
  <si>
    <t>52.92</t>
  </si>
  <si>
    <t>40.6</t>
  </si>
  <si>
    <t>-22.61</t>
  </si>
  <si>
    <t>-7.8</t>
  </si>
  <si>
    <t>Capital Expenditures, 1 Yr. Growth %</t>
  </si>
  <si>
    <t>-98.13</t>
  </si>
  <si>
    <t>Levered Free Cash Flow, 1 Yr. Growth %</t>
  </si>
  <si>
    <t>-48.03</t>
  </si>
  <si>
    <t>123.44</t>
  </si>
  <si>
    <t>73.33</t>
  </si>
  <si>
    <t>-142.43</t>
  </si>
  <si>
    <t>-466.64</t>
  </si>
  <si>
    <t>Unlevered Free Cash Flow, 1 Yr. Growth %</t>
  </si>
  <si>
    <t>-49.39</t>
  </si>
  <si>
    <t>130.65</t>
  </si>
  <si>
    <t>-156.12</t>
  </si>
  <si>
    <t>-377.16</t>
  </si>
  <si>
    <t>Compound Annual Growth Rate Over Two Years</t>
  </si>
  <si>
    <t>EBITDA, 2 Yr. CAGR %</t>
  </si>
  <si>
    <t>-3.86</t>
  </si>
  <si>
    <t>2.04</t>
  </si>
  <si>
    <t>EBITA, 2 Yr. CAGR %</t>
  </si>
  <si>
    <t>36.21</t>
  </si>
  <si>
    <t>38.07</t>
  </si>
  <si>
    <t>-3.95</t>
  </si>
  <si>
    <t>1.9</t>
  </si>
  <si>
    <t>EBIT, 2 Yr. CAGR %</t>
  </si>
  <si>
    <t>Earnings From Cont. Operations, 2 Yr. CAGR %</t>
  </si>
  <si>
    <t>38.24</t>
  </si>
  <si>
    <t>-15.32</t>
  </si>
  <si>
    <t>-31.4</t>
  </si>
  <si>
    <t>-9.67</t>
  </si>
  <si>
    <t>Net Income, 2 Yr. CAGR %</t>
  </si>
  <si>
    <t>Normalized Net Income, 2 Yr. CAGR %</t>
  </si>
  <si>
    <t>35.57</t>
  </si>
  <si>
    <t>37.82</t>
  </si>
  <si>
    <t>-32.14</t>
  </si>
  <si>
    <t>Diluted EPS Before Extra, 2 Yr. CAGR %</t>
  </si>
  <si>
    <t>-29.22</t>
  </si>
  <si>
    <t>-59.77</t>
  </si>
  <si>
    <t>-68.55</t>
  </si>
  <si>
    <t>-87.54</t>
  </si>
  <si>
    <t>Net Property, Plant and Equip., 2 Yr. CAGR %</t>
  </si>
  <si>
    <t>874.68</t>
  </si>
  <si>
    <t>-21.62</t>
  </si>
  <si>
    <t>-91.62</t>
  </si>
  <si>
    <t>7.4</t>
  </si>
  <si>
    <t>Total Assets, 2 Yr. CAGR %</t>
  </si>
  <si>
    <t>69.45</t>
  </si>
  <si>
    <t>7.76</t>
  </si>
  <si>
    <t>74.86</t>
  </si>
  <si>
    <t>16.45</t>
  </si>
  <si>
    <t>Tangible Book Value, 2 Yr. CAGR %</t>
  </si>
  <si>
    <t>-26.37</t>
  </si>
  <si>
    <t>8.97</t>
  </si>
  <si>
    <t>73.77</t>
  </si>
  <si>
    <t>6.91</t>
  </si>
  <si>
    <t>Common Equity, 2 Yr. CAGR %</t>
  </si>
  <si>
    <t>Cash From Operations, 2 Yr. CAGR %</t>
  </si>
  <si>
    <t>-13.69</t>
  </si>
  <si>
    <t>46.63</t>
  </si>
  <si>
    <t>4.31</t>
  </si>
  <si>
    <t>-15.53</t>
  </si>
  <si>
    <t>Capital Expenditures, 2 Yr. CAGR %</t>
  </si>
  <si>
    <t>15.47</t>
  </si>
  <si>
    <t>-88.16</t>
  </si>
  <si>
    <t>308.25</t>
  </si>
  <si>
    <t>Levered Free Cash Flow, 2 Yr. CAGR %</t>
  </si>
  <si>
    <t>7.77</t>
  </si>
  <si>
    <t>96.8</t>
  </si>
  <si>
    <t>-14.25</t>
  </si>
  <si>
    <t>24.72</t>
  </si>
  <si>
    <t>Unlevered Free Cash Flow, 2 Yr. CAGR %</t>
  </si>
  <si>
    <t>8.04</t>
  </si>
  <si>
    <t>99.95</t>
  </si>
  <si>
    <t>-1.37</t>
  </si>
  <si>
    <t>Compound Annual Growth Rate Over Three Years</t>
  </si>
  <si>
    <t>EBITDA, 3 Yr. CAGR %</t>
  </si>
  <si>
    <t>12.49</t>
  </si>
  <si>
    <t>8.8</t>
  </si>
  <si>
    <t>EBITA, 3 Yr. CAGR %</t>
  </si>
  <si>
    <t>490.86</t>
  </si>
  <si>
    <t>31.87</t>
  </si>
  <si>
    <t>12.47</t>
  </si>
  <si>
    <t>8.68</t>
  </si>
  <si>
    <t>EBIT, 3 Yr. CAGR %</t>
  </si>
  <si>
    <t>Earnings From Cont. Operations, 3 Yr. CAGR %</t>
  </si>
  <si>
    <t>690.85</t>
  </si>
  <si>
    <t>-0.53</t>
  </si>
  <si>
    <t>-13.14</t>
  </si>
  <si>
    <t>-25.1</t>
  </si>
  <si>
    <t>Net Income, 3 Yr. CAGR %</t>
  </si>
  <si>
    <t>Normalized Net Income, 3 Yr. CAGR %</t>
  </si>
  <si>
    <t>490.26</t>
  </si>
  <si>
    <t>31.55</t>
  </si>
  <si>
    <t>-10.95</t>
  </si>
  <si>
    <t>0.35</t>
  </si>
  <si>
    <t>Diluted EPS Before Extra, 3 Yr. CAGR %</t>
  </si>
  <si>
    <t>-43.45</t>
  </si>
  <si>
    <t>-64.6</t>
  </si>
  <si>
    <t>-82.24</t>
  </si>
  <si>
    <t>Net Property, Plant and Equip., 3 Yr. CAGR %</t>
  </si>
  <si>
    <t>315.37</t>
  </si>
  <si>
    <t>-82.12</t>
  </si>
  <si>
    <t>-4.53</t>
  </si>
  <si>
    <t>Total Assets, 3 Yr. CAGR %</t>
  </si>
  <si>
    <t>491.49</t>
  </si>
  <si>
    <t>63.84</t>
  </si>
  <si>
    <t>32.34</t>
  </si>
  <si>
    <t>27.59</t>
  </si>
  <si>
    <t>Tangible Book Value, 3 Yr. CAGR %</t>
  </si>
  <si>
    <t>560.48</t>
  </si>
  <si>
    <t>3.19</t>
  </si>
  <si>
    <t>20.95</t>
  </si>
  <si>
    <t>32.31</t>
  </si>
  <si>
    <t>Common Equity, 3 Yr. CAGR %</t>
  </si>
  <si>
    <t>Cash From Operations, 3 Yr. CAGR %</t>
  </si>
  <si>
    <t>1.55</t>
  </si>
  <si>
    <t>18.5</t>
  </si>
  <si>
    <t>0.11</t>
  </si>
  <si>
    <t>Capital Expenditures, 3 Yr. CAGR %</t>
  </si>
  <si>
    <t>132.08</t>
  </si>
  <si>
    <t>Levered Free Cash Flow, 3 Yr. CAGR %</t>
  </si>
  <si>
    <t>26.26</t>
  </si>
  <si>
    <t>39.18</t>
  </si>
  <si>
    <t>Unlevered Free Cash Flow, 3 Yr. CAGR %</t>
  </si>
  <si>
    <t>26.48</t>
  </si>
  <si>
    <t>30.92</t>
  </si>
  <si>
    <t>Compound Annual Growth Rate Over Five Years</t>
  </si>
  <si>
    <t>EBITA, 5 Yr. CAGR %</t>
  </si>
  <si>
    <t>185.69</t>
  </si>
  <si>
    <t>18.95</t>
  </si>
  <si>
    <t>EBIT, 5 Yr. CAGR %</t>
  </si>
  <si>
    <t>Earnings From Cont. Operations, 5 Yr. CAGR %</t>
  </si>
  <si>
    <t>197.43</t>
  </si>
  <si>
    <t>-4.29</t>
  </si>
  <si>
    <t>Net Income, 5 Yr. CAGR %</t>
  </si>
  <si>
    <t>Normalized Net Income, 5 Yr. CAGR %</t>
  </si>
  <si>
    <t>148.47</t>
  </si>
  <si>
    <t>13.18</t>
  </si>
  <si>
    <t>Diluted EPS Before Extra, 5 Yr. CAGR %</t>
  </si>
  <si>
    <t>-69.12</t>
  </si>
  <si>
    <t>Net Property, Plant and Equip., 5 Yr. CAGR %</t>
  </si>
  <si>
    <t>141.81</t>
  </si>
  <si>
    <t>Total Assets, 5 Yr. CAGR %</t>
  </si>
  <si>
    <t>263.28</t>
  </si>
  <si>
    <t>42.92</t>
  </si>
  <si>
    <t>Tangible Book Value, 5 Yr. CAGR %</t>
  </si>
  <si>
    <t>287.17</t>
  </si>
  <si>
    <t>4.66</t>
  </si>
  <si>
    <t>Common Equity, 5 Yr. CAGR %</t>
  </si>
  <si>
    <t>Cash From Operations, 5 Yr. CAGR %</t>
  </si>
  <si>
    <t>-5.66</t>
  </si>
  <si>
    <t>Capital Expenditures, 5 Yr. CAGR %</t>
  </si>
  <si>
    <t>75.54</t>
  </si>
  <si>
    <t>Levered Free Cash Flow, 5 Yr. CAGR %</t>
  </si>
  <si>
    <t>25.64</t>
  </si>
  <si>
    <t>Unlevered Free Cash Flow, 5 Yr. CAGR %</t>
  </si>
  <si>
    <t>25.77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</si>
  <si>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</si>
  <si>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</si>
  <si>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</si>
  <si>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</si>
  <si>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</si>
  <si>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</si>
  <si>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</si>
  <si>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</si>
  <si>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</si>
  <si>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136.8</t>
  </si>
  <si>
    <t>86.24</t>
  </si>
  <si>
    <t>32.44</t>
  </si>
  <si>
    <t>13.61</t>
  </si>
  <si>
    <t>17.93</t>
  </si>
  <si>
    <t>17.75</t>
  </si>
  <si>
    <t>-</t>
  </si>
  <si>
    <t>Change</t>
  </si>
  <si>
    <t>-36.95%</t>
  </si>
  <si>
    <t>-62.38%</t>
  </si>
  <si>
    <t>-58.04%</t>
  </si>
  <si>
    <t>31.75%</t>
  </si>
  <si>
    <t>-1.03%</t>
  </si>
  <si>
    <t>0%</t>
  </si>
  <si>
    <t>Enterprise Value (EV)</t>
  </si>
  <si>
    <t>P/E ratio</t>
  </si>
  <si>
    <t>-2.14x</t>
  </si>
  <si>
    <t>-2.87x</t>
  </si>
  <si>
    <t>-1.85x</t>
  </si>
  <si>
    <t>-0.13x</t>
  </si>
  <si>
    <t>-1.5x</t>
  </si>
  <si>
    <t>-0.52x</t>
  </si>
  <si>
    <t>-1.18x</t>
  </si>
  <si>
    <t>-1.31x</t>
  </si>
  <si>
    <t>PBR</t>
  </si>
  <si>
    <t>1.7x</t>
  </si>
  <si>
    <t>22.9x</t>
  </si>
  <si>
    <t>PEG</t>
  </si>
  <si>
    <t>0.1x</t>
  </si>
  <si>
    <t>0x</t>
  </si>
  <si>
    <t>-0x</t>
  </si>
  <si>
    <t>0.14x</t>
  </si>
  <si>
    <t>Capitalization / Revenue</t>
  </si>
  <si>
    <t>EV / Revenue</t>
  </si>
  <si>
    <t>EV / EBITDA</t>
  </si>
  <si>
    <t>EV / EBIT</t>
  </si>
  <si>
    <t>-0.57x</t>
  </si>
  <si>
    <t>-0.6x</t>
  </si>
  <si>
    <t>-0.4x</t>
  </si>
  <si>
    <t>EV / FCF</t>
  </si>
  <si>
    <t>-1.16x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</si>
  <si>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</si>
  <si>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</si>
  <si>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</si>
  <si>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</si>
  <si>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</si>
  <si>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-979.2</t>
  </si>
  <si>
    <t>-439.2</t>
  </si>
  <si>
    <t>-158.4</t>
  </si>
  <si>
    <t>-3.972</t>
  </si>
  <si>
    <t>-1.74</t>
  </si>
  <si>
    <t>-1.578</t>
  </si>
  <si>
    <t>Distribution rate</t>
  </si>
  <si>
    <t>Net sales
                                    1</t>
  </si>
  <si>
    <t>EBIT
                                    1</t>
  </si>
  <si>
    <t>-20.18</t>
  </si>
  <si>
    <t>-29.72</t>
  </si>
  <si>
    <t>-19.63</t>
  </si>
  <si>
    <t>-15.89</t>
  </si>
  <si>
    <t>-31.1</t>
  </si>
  <si>
    <t>-29.34</t>
  </si>
  <si>
    <t>-44.58</t>
  </si>
  <si>
    <t>Net income
                                    1</t>
  </si>
  <si>
    <t>-21.31</t>
  </si>
  <si>
    <t>-29.68</t>
  </si>
  <si>
    <t>-15.28</t>
  </si>
  <si>
    <t>-13.97</t>
  </si>
  <si>
    <t>-12.47</t>
  </si>
  <si>
    <t>-30.2</t>
  </si>
  <si>
    <t>-29.1</t>
  </si>
  <si>
    <t>-44.33</t>
  </si>
  <si>
    <t>Reference price
                                    2</t>
  </si>
  <si>
    <t>2,100.002</t>
  </si>
  <si>
    <t>1,260.001</t>
  </si>
  <si>
    <t>292.800</t>
  </si>
  <si>
    <t>5.740</t>
  </si>
  <si>
    <t>3.697</t>
  </si>
  <si>
    <t>2.060</t>
  </si>
  <si>
    <t>Nbr of stocks (in thousands)</t>
  </si>
  <si>
    <t>65.1</t>
  </si>
  <si>
    <t>68.4</t>
  </si>
  <si>
    <t>111</t>
  </si>
  <si>
    <t>2,372</t>
  </si>
  <si>
    <t>4,852</t>
  </si>
  <si>
    <t>8,616</t>
  </si>
  <si>
    <t>Announcement Date</t>
  </si>
  <si>
    <t>3/30/20</t>
  </si>
  <si>
    <t>4/15/21</t>
  </si>
  <si>
    <t>3/31/22</t>
  </si>
  <si>
    <t>3/30/23</t>
  </si>
  <si>
    <t>3/28/24</t>
  </si>
  <si>
    <t>address1</t>
  </si>
  <si>
    <t>545 Concord Avenue</t>
  </si>
  <si>
    <t>address2</t>
  </si>
  <si>
    <t>Suite 210</t>
  </si>
  <si>
    <t>city</t>
  </si>
  <si>
    <t>Cambridge</t>
  </si>
  <si>
    <t>state</t>
  </si>
  <si>
    <t>MA</t>
  </si>
  <si>
    <t>zip</t>
  </si>
  <si>
    <t>02138</t>
  </si>
  <si>
    <t>country</t>
  </si>
  <si>
    <t>phone</t>
  </si>
  <si>
    <t>857 702 9600</t>
  </si>
  <si>
    <t>website</t>
  </si>
  <si>
    <t>https://www.metaviatx.com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</si>
  <si>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</si>
  <si>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</si>
  <si>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</si>
  <si>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</si>
  <si>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</si>
  <si>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</si>
  <si>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</si>
  <si>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</si>
  <si>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</si>
  <si>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</si>
  <si>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</si>
  <si>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MetaVia Inc., a clinical-stage biotechnology company focuses on developing and commercializing novel pharmaceuticals to treat cardiometabolic diseases. It develops DA-1241, a novel G-Protein-Coupled Receptor 119 agonist with development optionality as a standalone and/or combination therapy that is in Phase 2a clinical trial for metabolic dysfunction-associated steatohepatitis (MASH), and has completed Phase 1 clinical trial for the treatment of type 2 diabetes mellitus (T2DM); and DA-1726, a novel oxyntomodulin analogue functioning as a GLP-1 receptor and glucagon receptor dual agonist, which is in preclinical development for the treatment of obesity. The company's therapeutic programs include ANA001, a proprietary oral niclosamide formulation for the treatment of patients with moderate COVID-19; NB-01 for the treatment of painful diabetic neuropathy; NB-02 for the treatment of cognitive impairment; and Gemcabene for the treatment of dyslipidemia. It has a license agreement with Pfizer Inc. for the research, development, manufacture, and commercialization of Gemcabene; and joint research agreement with Dong-A ST and ImmunoForge for the development of DA-1726. The company was formerly known as NeuroBo Pharmaceuticals, Inc. and changed its name to MetaVia Inc. in November 2024. MetaVia Inc. is headquartered in Cambridge, Massachusetts.</t>
  </si>
  <si>
    <t>fullTimeEmployees</t>
  </si>
  <si>
    <t>companyOfficers</t>
  </si>
  <si>
    <t>[{'maxAge': 1, 'name': 'Mr. Hyung-Heon  Kim', 'age': 48, 'title': 'CEO, President &amp; Director', 'yearBorn': 1975, 'fiscalYear': 2023, 'totalPay': 625158, 'exercisedValue': 0, 'unexercisedValue': 0}, {'maxAge': 1, 'name': 'Mr. Marshall H. Woodworth', 'age': 65, 'title': 'Chief Financial Officer', 'yearBorn': 1958, 'fiscalYear': 2023, 'totalPay': 154500, 'exercisedValue': 0, 'unexercisedValue': 0}, {'maxAge': 1, 'name': 'Dr. Mi-Kyung  Kim', 'title': 'Chief Scientific Officer', 'fiscalYear': 2023, 'exercisedValue': 0, 'unexercisedValue': 0}, {'maxAge': 1, 'name': 'Mr. Robert  Homolka', 'title': 'Senior Vice President of Clinical Operations',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</si>
  <si>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</si>
  <si>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</si>
  <si>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</si>
  <si>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</si>
  <si>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</si>
  <si>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</si>
  <si>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</si>
  <si>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</si>
  <si>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</si>
  <si>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</si>
  <si>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</si>
  <si>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</si>
  <si>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</si>
  <si>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</si>
  <si>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</si>
  <si>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</si>
  <si>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</si>
  <si>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</si>
  <si>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</si>
  <si>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</si>
  <si>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</si>
  <si>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</si>
  <si>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</si>
  <si>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</si>
  <si>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</si>
  <si>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</si>
  <si>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</si>
  <si>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</si>
  <si>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</si>
  <si>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</si>
  <si>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</si>
  <si>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</si>
  <si>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</si>
  <si>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</si>
  <si>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</si>
  <si>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</si>
  <si>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</si>
  <si>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</si>
  <si>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</si>
  <si>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</si>
  <si>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</si>
  <si>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</si>
  <si>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</si>
  <si>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</si>
  <si>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</si>
  <si>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</si>
  <si>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</si>
  <si>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1:8</t>
  </si>
  <si>
    <t>lastSplitDate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</si>
  <si>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</si>
  <si>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</si>
  <si>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</si>
  <si>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</si>
  <si>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</si>
  <si>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</si>
  <si>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</si>
  <si>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</si>
  <si>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NRBO</t>
  </si>
  <si>
    <t>underlyingSymbol</t>
  </si>
  <si>
    <t>shortName</t>
  </si>
  <si>
    <t>NeuroBo Pharmaceuticals, Inc.</t>
  </si>
  <si>
    <t>longName</t>
  </si>
  <si>
    <t>MetaVia Inc.</t>
  </si>
  <si>
    <t>firstTradeDateEpochUtc</t>
  </si>
  <si>
    <t>timeZoneFullName</t>
  </si>
  <si>
    <t>America/New_York</t>
  </si>
  <si>
    <t>timeZoneShortName</t>
  </si>
  <si>
    <t>EST</t>
  </si>
  <si>
    <t>uuid</t>
  </si>
  <si>
    <t>df3dac6a-eed3-3175-b85d-a432fd732c3e</t>
  </si>
  <si>
    <t>messageBoardId</t>
  </si>
  <si>
    <t>finmb_630763379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</si>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</sst>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metaviatx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2.416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-53.49714305252553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2.0333782E7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1.505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-1.3882352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23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-6.0</v>
      </c>
      <c r="C2" s="1">
        <v>-15.0</v>
      </c>
      <c r="D2" s="1">
        <v>-21.0</v>
      </c>
      <c r="E2" s="1">
        <v>-29.0</v>
      </c>
      <c r="F2" s="1">
        <v>-15.0</v>
      </c>
      <c r="G2" s="1">
        <v>-13.0</v>
      </c>
      <c r="H2" s="1">
        <v>-12.0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0.0</v>
      </c>
      <c r="C3" s="1">
        <v>0.0</v>
      </c>
      <c r="D3" s="1">
        <v>1.0</v>
      </c>
      <c r="E3" s="1">
        <v>4.0</v>
      </c>
      <c r="F3" s="1">
        <v>4.0</v>
      </c>
      <c r="G3" s="1">
        <v>2.0</v>
      </c>
      <c r="H3" s="1">
        <v>0.0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0.0</v>
      </c>
      <c r="C4" s="1">
        <v>0.0</v>
      </c>
      <c r="D4" s="1">
        <v>1.0</v>
      </c>
      <c r="E4" s="1">
        <v>4.0</v>
      </c>
      <c r="F4" s="1">
        <v>4.0</v>
      </c>
      <c r="G4" s="1">
        <v>2.0</v>
      </c>
      <c r="H4" s="1">
        <v>0.0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2.0</v>
      </c>
      <c r="H5" s="1">
        <v>0.0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7.0</v>
      </c>
      <c r="H6" s="1">
        <v>0.0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0.0</v>
      </c>
      <c r="C7" s="1">
        <v>1.0</v>
      </c>
      <c r="D7" s="1">
        <v>12.0</v>
      </c>
      <c r="E7" s="1">
        <v>17.0</v>
      </c>
      <c r="F7" s="1">
        <v>0.0</v>
      </c>
      <c r="G7" s="1">
        <v>8.0</v>
      </c>
      <c r="H7" s="1">
        <v>0.0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0.0</v>
      </c>
      <c r="C8" s="1">
        <v>0.0</v>
      </c>
      <c r="D8" s="1">
        <v>11.0</v>
      </c>
      <c r="E8" s="1">
        <v>69.0</v>
      </c>
      <c r="F8" s="1">
        <v>66.0</v>
      </c>
      <c r="G8" s="1">
        <v>85.0</v>
      </c>
      <c r="H8" s="1">
        <v>22.0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0.0</v>
      </c>
      <c r="C9" s="1">
        <v>4.0</v>
      </c>
      <c r="D9" s="1">
        <v>1.0</v>
      </c>
      <c r="E9" s="1">
        <v>2.0</v>
      </c>
      <c r="F9" s="1">
        <v>2.0</v>
      </c>
      <c r="G9" s="1">
        <v>-7.0</v>
      </c>
      <c r="H9" s="1">
        <v>-2.0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0.0</v>
      </c>
      <c r="C10" s="1">
        <v>17.0</v>
      </c>
      <c r="D10" s="1">
        <v>-1.0</v>
      </c>
      <c r="E10" s="1">
        <v>1.0</v>
      </c>
      <c r="F10" s="1">
        <v>-1.0</v>
      </c>
      <c r="G10" s="1">
        <v>-20.0</v>
      </c>
      <c r="H10" s="1">
        <v>11.0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6.0</v>
      </c>
      <c r="C11" s="1">
        <v>-94.0</v>
      </c>
      <c r="D11" s="1">
        <v>1.0</v>
      </c>
      <c r="E11" s="1">
        <v>-31.0</v>
      </c>
      <c r="F11" s="1">
        <v>57.0</v>
      </c>
      <c r="G11" s="1">
        <v>-96.0</v>
      </c>
      <c r="H11" s="1">
        <v>4.0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 t="s">
        <v>35</v>
      </c>
      <c r="C12" s="1">
        <v>-14.0</v>
      </c>
      <c r="D12" s="1">
        <v>-7.0</v>
      </c>
      <c r="E12" s="1">
        <v>-10.0</v>
      </c>
      <c r="F12" s="1">
        <v>-15.0</v>
      </c>
      <c r="G12" s="1">
        <v>-11.0</v>
      </c>
      <c r="H12" s="1">
        <v>-10.0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0.0</v>
      </c>
      <c r="C13" s="1">
        <v>0.0</v>
      </c>
      <c r="D13" s="1">
        <v>-21.0</v>
      </c>
      <c r="E13" s="1">
        <v>0.0</v>
      </c>
      <c r="F13" s="1">
        <v>0.0</v>
      </c>
      <c r="G13" s="1">
        <v>0.0</v>
      </c>
      <c r="H13" s="1">
        <v>-5.0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0.0</v>
      </c>
      <c r="C15" s="1">
        <v>0.0</v>
      </c>
      <c r="D15" s="1">
        <v>-5.0</v>
      </c>
      <c r="E15" s="1">
        <v>7.0</v>
      </c>
      <c r="F15" s="1">
        <v>-58.0</v>
      </c>
      <c r="G15" s="1">
        <v>0.0</v>
      </c>
      <c r="H15" s="1">
        <v>0.0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0.0</v>
      </c>
      <c r="C16" s="1">
        <v>0.0</v>
      </c>
      <c r="D16" s="1">
        <v>-6.0</v>
      </c>
      <c r="E16" s="1">
        <v>6.0</v>
      </c>
      <c r="F16" s="1">
        <v>-58.0</v>
      </c>
      <c r="G16" s="1">
        <v>0.0</v>
      </c>
      <c r="H16" s="1">
        <v>-5.0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0.0</v>
      </c>
      <c r="C17" s="1">
        <v>50.0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0.0</v>
      </c>
      <c r="C18" s="1">
        <v>50.0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12.0</v>
      </c>
      <c r="C19" s="1">
        <v>0.0</v>
      </c>
      <c r="D19" s="1">
        <v>0.0</v>
      </c>
      <c r="E19" s="1">
        <v>7.0</v>
      </c>
      <c r="F19" s="1">
        <v>24.0</v>
      </c>
      <c r="G19" s="1">
        <v>32.0</v>
      </c>
      <c r="H19" s="1">
        <v>0.0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0.0</v>
      </c>
      <c r="C20" s="1">
        <v>16.0</v>
      </c>
      <c r="D20" s="1">
        <v>24.0</v>
      </c>
      <c r="E20" s="1">
        <v>0.0</v>
      </c>
      <c r="F20" s="1">
        <v>0.0</v>
      </c>
      <c r="G20" s="1">
        <v>0.0</v>
      </c>
      <c r="H20" s="1">
        <v>0.0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0.0</v>
      </c>
      <c r="C21" s="1">
        <v>-5.0</v>
      </c>
      <c r="D21" s="1">
        <v>-7.0</v>
      </c>
      <c r="E21" s="1">
        <v>-69.0</v>
      </c>
      <c r="F21" s="1">
        <v>-2.0</v>
      </c>
      <c r="G21" s="1">
        <v>-3.0</v>
      </c>
      <c r="H21" s="1">
        <v>-8.0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12.0</v>
      </c>
      <c r="C22" s="1">
        <v>17.0</v>
      </c>
      <c r="D22" s="1">
        <v>24.0</v>
      </c>
      <c r="E22" s="1">
        <v>6.0</v>
      </c>
      <c r="F22" s="1">
        <v>22.0</v>
      </c>
      <c r="G22" s="1">
        <v>28.0</v>
      </c>
      <c r="H22" s="1">
        <v>-8.0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12.0</v>
      </c>
      <c r="C24" s="1">
        <v>2.0</v>
      </c>
      <c r="D24" s="1">
        <v>11.0</v>
      </c>
      <c r="E24" s="1">
        <v>-3.0</v>
      </c>
      <c r="F24" s="1">
        <v>6.0</v>
      </c>
      <c r="G24" s="1">
        <v>16.0</v>
      </c>
      <c r="H24" s="1">
        <v>-10.0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0.0</v>
      </c>
      <c r="C26" s="1">
        <v>-10.0</v>
      </c>
      <c r="D26" s="1">
        <v>-2.0</v>
      </c>
      <c r="E26" s="1">
        <v>-5.0</v>
      </c>
      <c r="F26" s="1">
        <v>-10.0</v>
      </c>
      <c r="G26" s="1">
        <v>4.0</v>
      </c>
      <c r="H26" s="1">
        <v>-15.0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0.0</v>
      </c>
      <c r="C27" s="1">
        <v>-10.0</v>
      </c>
      <c r="D27" s="1">
        <v>-2.0</v>
      </c>
      <c r="E27" s="1">
        <v>-5.0</v>
      </c>
      <c r="F27" s="1">
        <v>-10.0</v>
      </c>
      <c r="G27" s="1">
        <v>5.0</v>
      </c>
      <c r="H27" s="1">
        <v>-15.0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0.0</v>
      </c>
      <c r="C28" s="1">
        <v>76.0</v>
      </c>
      <c r="D28" s="1">
        <v>-2.0</v>
      </c>
      <c r="E28" s="1">
        <v>-1.0</v>
      </c>
      <c r="F28" s="1">
        <v>1.0</v>
      </c>
      <c r="G28" s="1">
        <v>-9.0</v>
      </c>
      <c r="H28" s="1">
        <v>5.0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0.0</v>
      </c>
      <c r="C29" s="1">
        <v>50.0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23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54</v>
      </c>
      <c r="B3" s="1">
        <v>5.0</v>
      </c>
      <c r="C3" s="1">
        <v>2.0</v>
      </c>
      <c r="D3" s="1">
        <v>13.0</v>
      </c>
      <c r="E3" s="1">
        <v>10.0</v>
      </c>
      <c r="F3" s="1">
        <v>16.0</v>
      </c>
      <c r="G3" s="1">
        <v>33.0</v>
      </c>
      <c r="H3" s="1">
        <v>22.0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55</v>
      </c>
      <c r="B4" s="1">
        <v>5.0</v>
      </c>
      <c r="C4" s="1">
        <v>2.0</v>
      </c>
      <c r="D4" s="1">
        <v>13.0</v>
      </c>
      <c r="E4" s="1">
        <v>10.0</v>
      </c>
      <c r="F4" s="1">
        <v>16.0</v>
      </c>
      <c r="G4" s="1">
        <v>33.0</v>
      </c>
      <c r="H4" s="1">
        <v>22.0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56</v>
      </c>
      <c r="B5" s="1">
        <v>0.0</v>
      </c>
      <c r="C5" s="1">
        <v>3.0</v>
      </c>
      <c r="D5" s="1">
        <v>15.0</v>
      </c>
      <c r="E5" s="1">
        <v>54.0</v>
      </c>
      <c r="F5" s="1">
        <v>19.0</v>
      </c>
      <c r="G5" s="1">
        <v>16.0</v>
      </c>
      <c r="H5" s="1">
        <v>1.0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57</v>
      </c>
      <c r="B6" s="1">
        <v>0.0</v>
      </c>
      <c r="C6" s="1">
        <v>0.0</v>
      </c>
      <c r="D6" s="1">
        <v>1.0</v>
      </c>
      <c r="E6" s="1">
        <v>0.0</v>
      </c>
      <c r="F6" s="1">
        <v>0.0</v>
      </c>
      <c r="G6" s="1">
        <v>0.0</v>
      </c>
      <c r="H6" s="1">
        <v>0.0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58</v>
      </c>
      <c r="B7" s="1">
        <v>0.0</v>
      </c>
      <c r="C7" s="1">
        <v>92.0</v>
      </c>
      <c r="D7" s="1">
        <v>4.0</v>
      </c>
      <c r="E7" s="1">
        <v>4.0</v>
      </c>
      <c r="F7" s="1">
        <v>0.0</v>
      </c>
      <c r="G7" s="1">
        <v>0.0</v>
      </c>
      <c r="H7" s="1">
        <v>6.0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59</v>
      </c>
      <c r="B8" s="1">
        <v>5.0</v>
      </c>
      <c r="C8" s="1">
        <v>3.0</v>
      </c>
      <c r="D8" s="1">
        <v>14.0</v>
      </c>
      <c r="E8" s="1">
        <v>10.0</v>
      </c>
      <c r="F8" s="1">
        <v>16.0</v>
      </c>
      <c r="G8" s="1">
        <v>33.0</v>
      </c>
      <c r="H8" s="1">
        <v>22.0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60</v>
      </c>
      <c r="B9" s="1">
        <v>0.0</v>
      </c>
      <c r="C9" s="1">
        <v>0.0</v>
      </c>
      <c r="D9" s="1">
        <v>36.0</v>
      </c>
      <c r="E9" s="1">
        <v>34.0</v>
      </c>
      <c r="F9" s="1">
        <v>32.0</v>
      </c>
      <c r="G9" s="1">
        <v>3.0</v>
      </c>
      <c r="H9" s="1">
        <v>28.0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61</v>
      </c>
      <c r="B10" s="1">
        <v>0.0</v>
      </c>
      <c r="C10" s="1">
        <v>0.0</v>
      </c>
      <c r="D10" s="1">
        <v>-1.0</v>
      </c>
      <c r="E10" s="1">
        <v>-6.0</v>
      </c>
      <c r="F10" s="1">
        <v>-11.0</v>
      </c>
      <c r="G10" s="1">
        <v>-2.0</v>
      </c>
      <c r="H10" s="1">
        <v>-3.0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62</v>
      </c>
      <c r="B11" s="1">
        <v>0.0</v>
      </c>
      <c r="C11" s="1">
        <v>0.0</v>
      </c>
      <c r="D11" s="1">
        <v>35.0</v>
      </c>
      <c r="E11" s="1">
        <v>28.0</v>
      </c>
      <c r="F11" s="1">
        <v>21.0</v>
      </c>
      <c r="G11" s="1">
        <v>0.0</v>
      </c>
      <c r="H11" s="1">
        <v>24.0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63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2.0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64</v>
      </c>
      <c r="B13" s="1">
        <v>5.0</v>
      </c>
      <c r="C13" s="1">
        <v>3.0</v>
      </c>
      <c r="D13" s="1">
        <v>14.0</v>
      </c>
      <c r="E13" s="1">
        <v>10.0</v>
      </c>
      <c r="F13" s="1">
        <v>16.0</v>
      </c>
      <c r="G13" s="1">
        <v>33.0</v>
      </c>
      <c r="H13" s="1">
        <v>22.0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65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66</v>
      </c>
      <c r="B15" s="1">
        <v>0.0</v>
      </c>
      <c r="C15" s="1">
        <v>17.0</v>
      </c>
      <c r="D15" s="1">
        <v>63.0</v>
      </c>
      <c r="E15" s="1">
        <v>2.0</v>
      </c>
      <c r="F15" s="1">
        <v>83.0</v>
      </c>
      <c r="G15" s="1">
        <v>70.0</v>
      </c>
      <c r="H15" s="1">
        <v>82.0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67</v>
      </c>
      <c r="B16" s="1">
        <v>2.0</v>
      </c>
      <c r="C16" s="1">
        <v>4.0</v>
      </c>
      <c r="D16" s="1">
        <v>1.0</v>
      </c>
      <c r="E16" s="1">
        <v>1.0</v>
      </c>
      <c r="F16" s="1">
        <v>1.0</v>
      </c>
      <c r="G16" s="1">
        <v>28.0</v>
      </c>
      <c r="H16" s="1">
        <v>4.0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68</v>
      </c>
      <c r="B17" s="1">
        <v>0.0</v>
      </c>
      <c r="C17" s="1">
        <v>0.0</v>
      </c>
      <c r="D17" s="1">
        <v>2.0</v>
      </c>
      <c r="E17" s="1">
        <v>2.0</v>
      </c>
      <c r="F17" s="1">
        <v>2.0</v>
      </c>
      <c r="G17" s="1">
        <v>0.0</v>
      </c>
      <c r="H17" s="1">
        <v>6.0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69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10.0</v>
      </c>
      <c r="H18" s="1">
        <v>65.0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70</v>
      </c>
      <c r="B19" s="1">
        <v>2.0</v>
      </c>
      <c r="C19" s="1">
        <v>21.0</v>
      </c>
      <c r="D19" s="1">
        <v>2.0</v>
      </c>
      <c r="E19" s="1">
        <v>3.0</v>
      </c>
      <c r="F19" s="1">
        <v>2.0</v>
      </c>
      <c r="G19" s="1">
        <v>11.0</v>
      </c>
      <c r="H19" s="1">
        <v>5.0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71</v>
      </c>
      <c r="B20" s="1">
        <v>0.0</v>
      </c>
      <c r="C20" s="1">
        <v>11.0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72</v>
      </c>
      <c r="B21" s="1">
        <v>0.0</v>
      </c>
      <c r="C21" s="1">
        <v>0.0</v>
      </c>
      <c r="D21" s="1">
        <v>9.0</v>
      </c>
      <c r="E21" s="1">
        <v>7.0</v>
      </c>
      <c r="F21" s="1">
        <v>4.0</v>
      </c>
      <c r="G21" s="1">
        <v>0.0</v>
      </c>
      <c r="H21" s="1">
        <v>13.0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73</v>
      </c>
      <c r="B22" s="1">
        <v>0.0</v>
      </c>
      <c r="C22" s="1">
        <v>2.0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74</v>
      </c>
      <c r="B23" s="1">
        <v>2.0</v>
      </c>
      <c r="C23" s="1">
        <v>36.0</v>
      </c>
      <c r="D23" s="1">
        <v>2.0</v>
      </c>
      <c r="E23" s="1">
        <v>3.0</v>
      </c>
      <c r="F23" s="1">
        <v>2.0</v>
      </c>
      <c r="G23" s="1">
        <v>11.0</v>
      </c>
      <c r="H23" s="1">
        <v>6.0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75</v>
      </c>
      <c r="B24" s="1">
        <v>0.0</v>
      </c>
      <c r="C24" s="1">
        <v>16.0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76</v>
      </c>
      <c r="B25" s="1">
        <v>0.0</v>
      </c>
      <c r="C25" s="1">
        <v>16.0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77</v>
      </c>
      <c r="B26" s="1">
        <v>0.0</v>
      </c>
      <c r="C26" s="1">
        <v>0.0</v>
      </c>
      <c r="D26" s="1">
        <v>1.0</v>
      </c>
      <c r="E26" s="1">
        <v>2.0</v>
      </c>
      <c r="F26" s="1">
        <v>2.0</v>
      </c>
      <c r="G26" s="1">
        <v>2.0</v>
      </c>
      <c r="H26" s="1">
        <v>0.0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78</v>
      </c>
      <c r="B27" s="1">
        <v>5.0</v>
      </c>
      <c r="C27" s="1">
        <v>2.0</v>
      </c>
      <c r="D27" s="1">
        <v>49.0</v>
      </c>
      <c r="E27" s="1">
        <v>73.0</v>
      </c>
      <c r="F27" s="1">
        <v>96.0</v>
      </c>
      <c r="G27" s="1">
        <v>118.0</v>
      </c>
      <c r="H27" s="1">
        <v>125.0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79</v>
      </c>
      <c r="B28" s="1">
        <v>-2.0</v>
      </c>
      <c r="C28" s="1">
        <v>-15.0</v>
      </c>
      <c r="D28" s="1">
        <v>-36.0</v>
      </c>
      <c r="E28" s="1">
        <v>-66.0</v>
      </c>
      <c r="F28" s="1">
        <v>-81.0</v>
      </c>
      <c r="G28" s="1">
        <v>-95.0</v>
      </c>
      <c r="H28" s="1">
        <v>-108.0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80</v>
      </c>
      <c r="B29" s="1">
        <v>0.0</v>
      </c>
      <c r="C29" s="1">
        <v>0.0</v>
      </c>
      <c r="D29" s="1">
        <v>1.0</v>
      </c>
      <c r="E29" s="1">
        <v>1.0</v>
      </c>
      <c r="F29" s="1">
        <v>0.0</v>
      </c>
      <c r="G29" s="1">
        <v>0.0</v>
      </c>
      <c r="H29" s="1">
        <v>0.0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81</v>
      </c>
      <c r="B30" s="1">
        <v>2.0</v>
      </c>
      <c r="C30" s="1">
        <v>-13.0</v>
      </c>
      <c r="D30" s="1">
        <v>12.0</v>
      </c>
      <c r="E30" s="1">
        <v>7.0</v>
      </c>
      <c r="F30" s="1">
        <v>14.0</v>
      </c>
      <c r="G30" s="1">
        <v>21.0</v>
      </c>
      <c r="H30" s="1">
        <v>16.0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82</v>
      </c>
      <c r="B31" s="1">
        <v>2.0</v>
      </c>
      <c r="C31" s="1">
        <v>3.0</v>
      </c>
      <c r="D31" s="1">
        <v>12.0</v>
      </c>
      <c r="E31" s="1">
        <v>7.0</v>
      </c>
      <c r="F31" s="1">
        <v>14.0</v>
      </c>
      <c r="G31" s="1">
        <v>21.0</v>
      </c>
      <c r="H31" s="1">
        <v>16.0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83</v>
      </c>
      <c r="B32" s="1">
        <v>5.0</v>
      </c>
      <c r="C32" s="1">
        <v>3.0</v>
      </c>
      <c r="D32" s="1">
        <v>14.0</v>
      </c>
      <c r="E32" s="1">
        <v>10.0</v>
      </c>
      <c r="F32" s="1">
        <v>16.0</v>
      </c>
      <c r="G32" s="1">
        <v>33.0</v>
      </c>
      <c r="H32" s="1">
        <v>22.0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84</v>
      </c>
      <c r="B34" s="1">
        <v>0.0</v>
      </c>
      <c r="C34" s="1">
        <v>4.0</v>
      </c>
      <c r="D34" s="1">
        <v>6.0</v>
      </c>
      <c r="E34" s="1">
        <v>9.0</v>
      </c>
      <c r="F34" s="1">
        <v>11.0</v>
      </c>
      <c r="G34" s="1">
        <v>3.0</v>
      </c>
      <c r="H34" s="1">
        <v>4.0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85</v>
      </c>
      <c r="B35" s="1">
        <v>0.0</v>
      </c>
      <c r="C35" s="1">
        <v>4.0</v>
      </c>
      <c r="D35" s="1">
        <v>6.0</v>
      </c>
      <c r="E35" s="1">
        <v>8.0</v>
      </c>
      <c r="F35" s="1">
        <v>11.0</v>
      </c>
      <c r="G35" s="1">
        <v>3.0</v>
      </c>
      <c r="H35" s="1">
        <v>4.0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86</v>
      </c>
      <c r="B36" s="1">
        <v>0.0</v>
      </c>
      <c r="C36" s="1" t="s">
        <v>87</v>
      </c>
      <c r="D36" s="1" t="s">
        <v>88</v>
      </c>
      <c r="E36" s="1" t="s">
        <v>89</v>
      </c>
      <c r="F36" s="1" t="s">
        <v>90</v>
      </c>
      <c r="G36" s="1" t="s">
        <v>91</v>
      </c>
      <c r="H36" s="1" t="s">
        <v>92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93</v>
      </c>
      <c r="B37" s="1">
        <v>2.0</v>
      </c>
      <c r="C37" s="1">
        <v>-13.0</v>
      </c>
      <c r="D37" s="1">
        <v>12.0</v>
      </c>
      <c r="E37" s="1">
        <v>7.0</v>
      </c>
      <c r="F37" s="1">
        <v>14.0</v>
      </c>
      <c r="G37" s="1">
        <v>21.0</v>
      </c>
      <c r="H37" s="1">
        <v>16.0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94</v>
      </c>
      <c r="B38" s="1">
        <v>0.0</v>
      </c>
      <c r="C38" s="1" t="s">
        <v>87</v>
      </c>
      <c r="D38" s="1" t="s">
        <v>88</v>
      </c>
      <c r="E38" s="1" t="s">
        <v>89</v>
      </c>
      <c r="F38" s="1" t="s">
        <v>90</v>
      </c>
      <c r="G38" s="1" t="s">
        <v>91</v>
      </c>
      <c r="H38" s="1" t="s">
        <v>92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95</v>
      </c>
      <c r="B39" s="1" t="s">
        <v>35</v>
      </c>
      <c r="C39" s="1">
        <v>11.0</v>
      </c>
      <c r="D39" s="1">
        <v>11.0</v>
      </c>
      <c r="E39" s="1">
        <v>9.0</v>
      </c>
      <c r="F39" s="1">
        <v>7.0</v>
      </c>
      <c r="G39" s="1" t="s">
        <v>35</v>
      </c>
      <c r="H39" s="1">
        <v>20.0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96</v>
      </c>
      <c r="B40" s="1">
        <v>-5.0</v>
      </c>
      <c r="C40" s="1">
        <v>-2.0</v>
      </c>
      <c r="D40" s="1">
        <v>-13.0</v>
      </c>
      <c r="E40" s="1">
        <v>-10.0</v>
      </c>
      <c r="F40" s="1">
        <v>-16.0</v>
      </c>
      <c r="G40" s="1">
        <v>-33.0</v>
      </c>
      <c r="H40" s="1">
        <v>-22.0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97</v>
      </c>
      <c r="B41" s="1">
        <v>0.0</v>
      </c>
      <c r="C41" s="1">
        <v>66.0</v>
      </c>
      <c r="D41" s="1">
        <v>1.0</v>
      </c>
      <c r="E41" s="1">
        <v>2.0</v>
      </c>
      <c r="F41" s="1">
        <v>57.0</v>
      </c>
      <c r="G41" s="1">
        <v>19.0</v>
      </c>
      <c r="H41" s="1">
        <v>0.0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98</v>
      </c>
      <c r="B42" s="1">
        <v>0.0</v>
      </c>
      <c r="C42" s="1">
        <v>3.0</v>
      </c>
      <c r="D42" s="1">
        <v>3.0</v>
      </c>
      <c r="E42" s="1">
        <v>3.0</v>
      </c>
      <c r="F42" s="1">
        <v>3.0</v>
      </c>
      <c r="G42" s="1">
        <v>3.0</v>
      </c>
      <c r="H42" s="1">
        <v>3.0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99</v>
      </c>
      <c r="B43" s="1">
        <v>0.0</v>
      </c>
      <c r="C43" s="1">
        <v>0.0</v>
      </c>
      <c r="D43" s="1">
        <v>21.0</v>
      </c>
      <c r="E43" s="1">
        <v>21.0</v>
      </c>
      <c r="F43" s="1">
        <v>22.0</v>
      </c>
      <c r="G43" s="1">
        <v>3.0</v>
      </c>
      <c r="H43" s="1">
        <v>8.0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100</v>
      </c>
      <c r="B44" s="1">
        <v>0.0</v>
      </c>
      <c r="C44" s="1">
        <v>0.0</v>
      </c>
      <c r="D44" s="1">
        <v>12.0</v>
      </c>
      <c r="E44" s="1">
        <v>7.0</v>
      </c>
      <c r="F44" s="1">
        <v>5.0</v>
      </c>
      <c r="G44" s="1">
        <v>2.0</v>
      </c>
      <c r="H44" s="1">
        <v>8.0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23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101</v>
      </c>
      <c r="B2" s="1">
        <v>6.0</v>
      </c>
      <c r="C2" s="1">
        <v>1.0</v>
      </c>
      <c r="D2" s="1">
        <v>2.0</v>
      </c>
      <c r="E2" s="1">
        <v>7.0</v>
      </c>
      <c r="F2" s="1">
        <v>8.0</v>
      </c>
      <c r="G2" s="1">
        <v>8.0</v>
      </c>
      <c r="H2" s="1">
        <v>6.0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102</v>
      </c>
      <c r="B3" s="1">
        <v>0.0</v>
      </c>
      <c r="C3" s="1">
        <v>13.0</v>
      </c>
      <c r="D3" s="1">
        <v>5.0</v>
      </c>
      <c r="E3" s="1">
        <v>4.0</v>
      </c>
      <c r="F3" s="1">
        <v>6.0</v>
      </c>
      <c r="G3" s="1">
        <v>2.0</v>
      </c>
      <c r="H3" s="1">
        <v>9.0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103</v>
      </c>
      <c r="B4" s="1">
        <v>6.0</v>
      </c>
      <c r="C4" s="1">
        <v>15.0</v>
      </c>
      <c r="D4" s="1">
        <v>8.0</v>
      </c>
      <c r="E4" s="1">
        <v>12.0</v>
      </c>
      <c r="F4" s="1">
        <v>15.0</v>
      </c>
      <c r="G4" s="1">
        <v>11.0</v>
      </c>
      <c r="H4" s="1">
        <v>15.0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104</v>
      </c>
      <c r="B5" s="1">
        <v>-6.0</v>
      </c>
      <c r="C5" s="1">
        <v>-15.0</v>
      </c>
      <c r="D5" s="1">
        <v>-8.0</v>
      </c>
      <c r="E5" s="1">
        <v>-12.0</v>
      </c>
      <c r="F5" s="1">
        <v>-15.0</v>
      </c>
      <c r="G5" s="1">
        <v>-11.0</v>
      </c>
      <c r="H5" s="1">
        <v>-15.0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105</v>
      </c>
      <c r="B6" s="1">
        <v>0.0</v>
      </c>
      <c r="C6" s="1">
        <v>-4.0</v>
      </c>
      <c r="D6" s="1">
        <v>-12.0</v>
      </c>
      <c r="E6" s="1">
        <v>0.0</v>
      </c>
      <c r="F6" s="1">
        <v>0.0</v>
      </c>
      <c r="G6" s="1">
        <v>-2.0</v>
      </c>
      <c r="H6" s="1">
        <v>0.0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106</v>
      </c>
      <c r="B7" s="1">
        <v>0.0</v>
      </c>
      <c r="C7" s="1">
        <v>0.0</v>
      </c>
      <c r="D7" s="1">
        <v>10.0</v>
      </c>
      <c r="E7" s="1">
        <v>3.0</v>
      </c>
      <c r="F7" s="1">
        <v>1.0</v>
      </c>
      <c r="G7" s="1">
        <v>0.0</v>
      </c>
      <c r="H7" s="1">
        <v>46.0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107</v>
      </c>
      <c r="B8" s="1">
        <v>0.0</v>
      </c>
      <c r="C8" s="1">
        <v>-4.0</v>
      </c>
      <c r="D8" s="1">
        <v>-2.0</v>
      </c>
      <c r="E8" s="1">
        <v>3.0</v>
      </c>
      <c r="F8" s="1">
        <v>1.0</v>
      </c>
      <c r="G8" s="1">
        <v>-2.0</v>
      </c>
      <c r="H8" s="1">
        <v>46.0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108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109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7.0</v>
      </c>
      <c r="H10" s="1">
        <v>2.0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110</v>
      </c>
      <c r="B11" s="1">
        <v>-6.0</v>
      </c>
      <c r="C11" s="1">
        <v>-15.0</v>
      </c>
      <c r="D11" s="1">
        <v>-8.0</v>
      </c>
      <c r="E11" s="1">
        <v>-12.0</v>
      </c>
      <c r="F11" s="1">
        <v>-15.0</v>
      </c>
      <c r="G11" s="1">
        <v>-5.0</v>
      </c>
      <c r="H11" s="1">
        <v>-12.0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111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-7.0</v>
      </c>
      <c r="H12" s="1">
        <v>0.0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112</v>
      </c>
      <c r="B13" s="1">
        <v>0.0</v>
      </c>
      <c r="C13" s="1">
        <v>0.0</v>
      </c>
      <c r="D13" s="1">
        <v>-12.0</v>
      </c>
      <c r="E13" s="1">
        <v>-17.0</v>
      </c>
      <c r="F13" s="1">
        <v>0.0</v>
      </c>
      <c r="G13" s="1">
        <v>-8.0</v>
      </c>
      <c r="H13" s="1">
        <v>0.0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113</v>
      </c>
      <c r="B14" s="1">
        <v>0.0</v>
      </c>
      <c r="C14" s="1">
        <v>0.0</v>
      </c>
      <c r="D14" s="1">
        <v>-1.0</v>
      </c>
      <c r="E14" s="1">
        <v>0.0</v>
      </c>
      <c r="F14" s="1">
        <v>0.0</v>
      </c>
      <c r="G14" s="1">
        <v>0.0</v>
      </c>
      <c r="H14" s="1">
        <v>0.0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114</v>
      </c>
      <c r="B15" s="1">
        <v>-6.0</v>
      </c>
      <c r="C15" s="1">
        <v>-15.0</v>
      </c>
      <c r="D15" s="1">
        <v>-21.0</v>
      </c>
      <c r="E15" s="1">
        <v>-29.0</v>
      </c>
      <c r="F15" s="1">
        <v>-15.0</v>
      </c>
      <c r="G15" s="1">
        <v>-13.0</v>
      </c>
      <c r="H15" s="1">
        <v>-12.0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115</v>
      </c>
      <c r="B16" s="1">
        <v>-6.0</v>
      </c>
      <c r="C16" s="1">
        <v>-15.0</v>
      </c>
      <c r="D16" s="1">
        <v>-21.0</v>
      </c>
      <c r="E16" s="1">
        <v>-29.0</v>
      </c>
      <c r="F16" s="1">
        <v>-15.0</v>
      </c>
      <c r="G16" s="1">
        <v>-13.0</v>
      </c>
      <c r="H16" s="1">
        <v>-12.0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116</v>
      </c>
      <c r="B17" s="1">
        <v>-6.0</v>
      </c>
      <c r="C17" s="1">
        <v>-15.0</v>
      </c>
      <c r="D17" s="1">
        <v>-21.0</v>
      </c>
      <c r="E17" s="1">
        <v>-29.0</v>
      </c>
      <c r="F17" s="1">
        <v>-15.0</v>
      </c>
      <c r="G17" s="1">
        <v>-13.0</v>
      </c>
      <c r="H17" s="1">
        <v>-12.0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117</v>
      </c>
      <c r="B18" s="1">
        <v>-6.0</v>
      </c>
      <c r="C18" s="1">
        <v>-15.0</v>
      </c>
      <c r="D18" s="1">
        <v>-21.0</v>
      </c>
      <c r="E18" s="1">
        <v>-29.0</v>
      </c>
      <c r="F18" s="1">
        <v>-15.0</v>
      </c>
      <c r="G18" s="1">
        <v>-13.0</v>
      </c>
      <c r="H18" s="1">
        <v>-12.0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118</v>
      </c>
      <c r="B19" s="1">
        <v>-6.0</v>
      </c>
      <c r="C19" s="1">
        <v>-15.0</v>
      </c>
      <c r="D19" s="1">
        <v>-21.0</v>
      </c>
      <c r="E19" s="1">
        <v>-29.0</v>
      </c>
      <c r="F19" s="1">
        <v>-15.0</v>
      </c>
      <c r="G19" s="1">
        <v>-13.0</v>
      </c>
      <c r="H19" s="1">
        <v>-12.0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119</v>
      </c>
      <c r="B20" s="1">
        <v>-6.0</v>
      </c>
      <c r="C20" s="1">
        <v>-15.0</v>
      </c>
      <c r="D20" s="1">
        <v>-21.0</v>
      </c>
      <c r="E20" s="1">
        <v>-29.0</v>
      </c>
      <c r="F20" s="1">
        <v>-15.0</v>
      </c>
      <c r="G20" s="1">
        <v>-13.0</v>
      </c>
      <c r="H20" s="1">
        <v>-12.0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120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121</v>
      </c>
      <c r="B22" s="1">
        <v>0.0</v>
      </c>
      <c r="C22" s="1">
        <v>0.0</v>
      </c>
      <c r="D22" s="1" t="s">
        <v>122</v>
      </c>
      <c r="E22" s="1" t="s">
        <v>123</v>
      </c>
      <c r="F22" s="1" t="s">
        <v>124</v>
      </c>
      <c r="G22" s="1" t="s">
        <v>125</v>
      </c>
      <c r="H22" s="1" t="s">
        <v>126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127</v>
      </c>
      <c r="B23" s="1">
        <v>0.0</v>
      </c>
      <c r="C23" s="1">
        <v>0.0</v>
      </c>
      <c r="D23" s="1" t="s">
        <v>122</v>
      </c>
      <c r="E23" s="1" t="s">
        <v>123</v>
      </c>
      <c r="F23" s="1" t="s">
        <v>124</v>
      </c>
      <c r="G23" s="1" t="s">
        <v>125</v>
      </c>
      <c r="H23" s="1" t="s">
        <v>126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128</v>
      </c>
      <c r="B24" s="1">
        <v>0.0</v>
      </c>
      <c r="C24" s="1">
        <v>1.0</v>
      </c>
      <c r="D24" s="1">
        <v>2.0</v>
      </c>
      <c r="E24" s="1">
        <v>6.0</v>
      </c>
      <c r="F24" s="1">
        <v>9.0</v>
      </c>
      <c r="G24" s="1">
        <v>32.0</v>
      </c>
      <c r="H24" s="1">
        <v>5.0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129</v>
      </c>
      <c r="B25" s="1">
        <v>0.0</v>
      </c>
      <c r="C25" s="1">
        <v>0.0</v>
      </c>
      <c r="D25" s="1" t="s">
        <v>122</v>
      </c>
      <c r="E25" s="1" t="s">
        <v>123</v>
      </c>
      <c r="F25" s="1" t="s">
        <v>124</v>
      </c>
      <c r="G25" s="1" t="s">
        <v>130</v>
      </c>
      <c r="H25" s="1" t="s">
        <v>126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131</v>
      </c>
      <c r="B26" s="1">
        <v>0.0</v>
      </c>
      <c r="C26" s="1">
        <v>0.0</v>
      </c>
      <c r="D26" s="1" t="s">
        <v>122</v>
      </c>
      <c r="E26" s="1" t="s">
        <v>123</v>
      </c>
      <c r="F26" s="1" t="s">
        <v>124</v>
      </c>
      <c r="G26" s="1" t="s">
        <v>130</v>
      </c>
      <c r="H26" s="1" t="s">
        <v>126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132</v>
      </c>
      <c r="B27" s="1">
        <v>0.0</v>
      </c>
      <c r="C27" s="1">
        <v>1.0</v>
      </c>
      <c r="D27" s="1">
        <v>2.0</v>
      </c>
      <c r="E27" s="1">
        <v>6.0</v>
      </c>
      <c r="F27" s="1">
        <v>9.0</v>
      </c>
      <c r="G27" s="1">
        <v>32.0</v>
      </c>
      <c r="H27" s="1">
        <v>5.0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133</v>
      </c>
      <c r="B28" s="1">
        <v>0.0</v>
      </c>
      <c r="C28" s="1" t="s">
        <v>134</v>
      </c>
      <c r="D28" s="1" t="s">
        <v>135</v>
      </c>
      <c r="E28" s="1" t="s">
        <v>136</v>
      </c>
      <c r="F28" s="1" t="s">
        <v>137</v>
      </c>
      <c r="G28" s="1" t="s">
        <v>138</v>
      </c>
      <c r="H28" s="1" t="s">
        <v>139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140</v>
      </c>
      <c r="B29" s="1">
        <v>0.0</v>
      </c>
      <c r="C29" s="1" t="s">
        <v>134</v>
      </c>
      <c r="D29" s="1" t="s">
        <v>135</v>
      </c>
      <c r="E29" s="1" t="s">
        <v>136</v>
      </c>
      <c r="F29" s="1" t="s">
        <v>137</v>
      </c>
      <c r="G29" s="1" t="s">
        <v>138</v>
      </c>
      <c r="H29" s="1" t="s">
        <v>139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48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141</v>
      </c>
      <c r="B31" s="1">
        <v>0.0</v>
      </c>
      <c r="C31" s="1">
        <v>0.0</v>
      </c>
      <c r="D31" s="1">
        <v>-8.0</v>
      </c>
      <c r="E31" s="1">
        <v>-12.0</v>
      </c>
      <c r="F31" s="1">
        <v>-15.0</v>
      </c>
      <c r="G31" s="1">
        <v>-11.0</v>
      </c>
      <c r="H31" s="1">
        <v>-15.0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142</v>
      </c>
      <c r="B32" s="1">
        <v>-6.0</v>
      </c>
      <c r="C32" s="1">
        <v>-15.0</v>
      </c>
      <c r="D32" s="1">
        <v>-8.0</v>
      </c>
      <c r="E32" s="1">
        <v>-12.0</v>
      </c>
      <c r="F32" s="1">
        <v>-15.0</v>
      </c>
      <c r="G32" s="1">
        <v>-11.0</v>
      </c>
      <c r="H32" s="1">
        <v>-15.0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143</v>
      </c>
      <c r="B33" s="1">
        <v>-6.0</v>
      </c>
      <c r="C33" s="1">
        <v>-15.0</v>
      </c>
      <c r="D33" s="1">
        <v>-8.0</v>
      </c>
      <c r="E33" s="1">
        <v>-12.0</v>
      </c>
      <c r="F33" s="1">
        <v>-15.0</v>
      </c>
      <c r="G33" s="1">
        <v>-11.0</v>
      </c>
      <c r="H33" s="1">
        <v>-15.0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144</v>
      </c>
      <c r="B34" s="1">
        <v>0.0</v>
      </c>
      <c r="C34" s="1">
        <v>0.0</v>
      </c>
      <c r="D34" s="1">
        <v>-7.0</v>
      </c>
      <c r="E34" s="1">
        <v>-12.0</v>
      </c>
      <c r="F34" s="1">
        <v>-15.0</v>
      </c>
      <c r="G34" s="1">
        <v>-11.0</v>
      </c>
      <c r="H34" s="1">
        <v>-15.0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145</v>
      </c>
      <c r="B35" s="1">
        <v>-3.0</v>
      </c>
      <c r="C35" s="1">
        <v>-9.0</v>
      </c>
      <c r="D35" s="1">
        <v>-5.0</v>
      </c>
      <c r="E35" s="1">
        <v>-7.0</v>
      </c>
      <c r="F35" s="1">
        <v>-9.0</v>
      </c>
      <c r="G35" s="1">
        <v>-3.0</v>
      </c>
      <c r="H35" s="1">
        <v>-7.0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146</v>
      </c>
      <c r="B36" s="1">
        <v>0.0</v>
      </c>
      <c r="C36" s="1">
        <v>4.0</v>
      </c>
      <c r="D36" s="1">
        <v>0.0</v>
      </c>
      <c r="E36" s="1">
        <v>0.0</v>
      </c>
      <c r="F36" s="1">
        <v>0.0</v>
      </c>
      <c r="G36" s="1">
        <v>2.0</v>
      </c>
      <c r="H36" s="1">
        <v>0.0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147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148</v>
      </c>
      <c r="B38" s="1">
        <v>6.0</v>
      </c>
      <c r="C38" s="1">
        <v>1.0</v>
      </c>
      <c r="D38" s="1">
        <v>2.0</v>
      </c>
      <c r="E38" s="1">
        <v>7.0</v>
      </c>
      <c r="F38" s="1">
        <v>8.0</v>
      </c>
      <c r="G38" s="1">
        <v>8.0</v>
      </c>
      <c r="H38" s="1">
        <v>6.0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149</v>
      </c>
      <c r="B39" s="1">
        <v>0.0</v>
      </c>
      <c r="C39" s="1">
        <v>13.0</v>
      </c>
      <c r="D39" s="1">
        <v>17.0</v>
      </c>
      <c r="E39" s="1">
        <v>21.0</v>
      </c>
      <c r="F39" s="1">
        <v>6.0</v>
      </c>
      <c r="G39" s="1">
        <v>10.0</v>
      </c>
      <c r="H39" s="1">
        <v>9.0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150</v>
      </c>
      <c r="B40" s="1">
        <v>0.0</v>
      </c>
      <c r="C40" s="1">
        <v>8.0</v>
      </c>
      <c r="D40" s="1">
        <v>14.0</v>
      </c>
      <c r="E40" s="1">
        <v>32.0</v>
      </c>
      <c r="F40" s="1">
        <v>7.0</v>
      </c>
      <c r="G40" s="1">
        <v>2.0</v>
      </c>
      <c r="H40" s="1">
        <v>0.0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151</v>
      </c>
      <c r="B41" s="1">
        <v>0.0</v>
      </c>
      <c r="C41" s="1">
        <v>0.0</v>
      </c>
      <c r="D41" s="1">
        <v>1.0</v>
      </c>
      <c r="E41" s="1">
        <v>0.0</v>
      </c>
      <c r="F41" s="1">
        <v>0.0</v>
      </c>
      <c r="G41" s="1">
        <v>0.0</v>
      </c>
      <c r="H41" s="1">
        <v>0.0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152</v>
      </c>
      <c r="B42" s="1">
        <v>0.0</v>
      </c>
      <c r="C42" s="1">
        <v>0.0</v>
      </c>
      <c r="D42" s="1">
        <v>-1.0</v>
      </c>
      <c r="E42" s="1">
        <v>0.0</v>
      </c>
      <c r="F42" s="1">
        <v>0.0</v>
      </c>
      <c r="G42" s="1">
        <v>0.0</v>
      </c>
      <c r="H42" s="1">
        <v>0.0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153</v>
      </c>
      <c r="B43" s="1">
        <v>0.0</v>
      </c>
      <c r="C43" s="1">
        <v>0.0</v>
      </c>
      <c r="D43" s="1">
        <v>7.0</v>
      </c>
      <c r="E43" s="1">
        <v>1.0</v>
      </c>
      <c r="F43" s="1">
        <v>0.0</v>
      </c>
      <c r="G43" s="1">
        <v>0.0</v>
      </c>
      <c r="H43" s="1">
        <v>0.0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154</v>
      </c>
      <c r="B44" s="1">
        <v>0.0</v>
      </c>
      <c r="C44" s="1">
        <v>0.0</v>
      </c>
      <c r="D44" s="1">
        <v>4.0</v>
      </c>
      <c r="E44" s="1">
        <v>68.0</v>
      </c>
      <c r="F44" s="1">
        <v>66.0</v>
      </c>
      <c r="G44" s="1">
        <v>85.0</v>
      </c>
      <c r="H44" s="1">
        <v>22.0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155</v>
      </c>
      <c r="B45" s="1">
        <v>0.0</v>
      </c>
      <c r="C45" s="1">
        <v>0.0</v>
      </c>
      <c r="D45" s="1">
        <v>11.0</v>
      </c>
      <c r="E45" s="1">
        <v>69.0</v>
      </c>
      <c r="F45" s="1">
        <v>66.0</v>
      </c>
      <c r="G45" s="1">
        <v>85.0</v>
      </c>
      <c r="H45" s="1">
        <v>22.0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23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157</v>
      </c>
      <c r="B3" s="1">
        <v>0.0</v>
      </c>
      <c r="C3" s="1" t="s">
        <v>158</v>
      </c>
      <c r="D3" s="1" t="s">
        <v>159</v>
      </c>
      <c r="E3" s="1" t="s">
        <v>160</v>
      </c>
      <c r="F3" s="1" t="s">
        <v>161</v>
      </c>
      <c r="G3" s="1" t="s">
        <v>162</v>
      </c>
      <c r="H3" s="1" t="s">
        <v>163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164</v>
      </c>
      <c r="B4" s="1">
        <v>0.0</v>
      </c>
      <c r="C4" s="1" t="s">
        <v>165</v>
      </c>
      <c r="D4" s="1" t="s">
        <v>166</v>
      </c>
      <c r="E4" s="1" t="s">
        <v>167</v>
      </c>
      <c r="F4" s="1" t="s">
        <v>168</v>
      </c>
      <c r="G4" s="1" t="s">
        <v>169</v>
      </c>
      <c r="H4" s="1" t="s">
        <v>170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171</v>
      </c>
      <c r="B5" s="1">
        <v>0.0</v>
      </c>
      <c r="C5" s="1" t="s">
        <v>172</v>
      </c>
      <c r="D5" s="1" t="s">
        <v>173</v>
      </c>
      <c r="E5" s="1" t="s">
        <v>174</v>
      </c>
      <c r="F5" s="1" t="s">
        <v>175</v>
      </c>
      <c r="G5" s="1" t="s">
        <v>176</v>
      </c>
      <c r="H5" s="1" t="s">
        <v>177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178</v>
      </c>
      <c r="B6" s="1">
        <v>0.0</v>
      </c>
      <c r="C6" s="1" t="s">
        <v>179</v>
      </c>
      <c r="D6" s="1">
        <v>0.0</v>
      </c>
      <c r="E6" s="1" t="s">
        <v>174</v>
      </c>
      <c r="F6" s="1" t="s">
        <v>175</v>
      </c>
      <c r="G6" s="1" t="s">
        <v>176</v>
      </c>
      <c r="H6" s="1" t="s">
        <v>177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181</v>
      </c>
      <c r="B8" s="1" t="s">
        <v>182</v>
      </c>
      <c r="C8" s="1" t="s">
        <v>183</v>
      </c>
      <c r="D8" s="1" t="s">
        <v>184</v>
      </c>
      <c r="E8" s="1" t="s">
        <v>185</v>
      </c>
      <c r="F8" s="1" t="s">
        <v>186</v>
      </c>
      <c r="G8" s="1" t="s">
        <v>187</v>
      </c>
      <c r="H8" s="1" t="s">
        <v>188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189</v>
      </c>
      <c r="B9" s="1" t="s">
        <v>190</v>
      </c>
      <c r="C9" s="1" t="s">
        <v>191</v>
      </c>
      <c r="D9" s="1" t="s">
        <v>192</v>
      </c>
      <c r="E9" s="1" t="s">
        <v>193</v>
      </c>
      <c r="F9" s="1" t="s">
        <v>194</v>
      </c>
      <c r="G9" s="1" t="s">
        <v>195</v>
      </c>
      <c r="H9" s="1" t="s">
        <v>196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197</v>
      </c>
      <c r="B10" s="1" t="s">
        <v>35</v>
      </c>
      <c r="C10" s="1" t="s">
        <v>198</v>
      </c>
      <c r="D10" s="1" t="s">
        <v>199</v>
      </c>
      <c r="E10" s="1" t="s">
        <v>200</v>
      </c>
      <c r="F10" s="1" t="s">
        <v>201</v>
      </c>
      <c r="G10" s="1" t="s">
        <v>202</v>
      </c>
      <c r="H10" s="1" t="s">
        <v>203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204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205</v>
      </c>
      <c r="B12" s="1">
        <v>0.0</v>
      </c>
      <c r="C12" s="1" t="s">
        <v>206</v>
      </c>
      <c r="D12" s="1" t="s">
        <v>207</v>
      </c>
      <c r="E12" s="1" t="s">
        <v>208</v>
      </c>
      <c r="F12" s="1" t="s">
        <v>209</v>
      </c>
      <c r="G12" s="1">
        <v>0.0</v>
      </c>
      <c r="H12" s="1" t="s">
        <v>210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211</v>
      </c>
      <c r="B13" s="1">
        <v>0.0</v>
      </c>
      <c r="C13" s="1" t="s">
        <v>212</v>
      </c>
      <c r="D13" s="1" t="s">
        <v>213</v>
      </c>
      <c r="E13" s="1" t="s">
        <v>214</v>
      </c>
      <c r="F13" s="1" t="s">
        <v>215</v>
      </c>
      <c r="G13" s="1">
        <v>0.0</v>
      </c>
      <c r="H13" s="1" t="s">
        <v>216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217</v>
      </c>
      <c r="B14" s="1">
        <v>0.0</v>
      </c>
      <c r="C14" s="1" t="s">
        <v>206</v>
      </c>
      <c r="D14" s="1" t="s">
        <v>218</v>
      </c>
      <c r="E14" s="1" t="s">
        <v>219</v>
      </c>
      <c r="F14" s="1" t="s">
        <v>220</v>
      </c>
      <c r="G14" s="1">
        <v>0.0</v>
      </c>
      <c r="H14" s="1" t="s">
        <v>221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222</v>
      </c>
      <c r="B15" s="1">
        <v>0.0</v>
      </c>
      <c r="C15" s="1" t="s">
        <v>212</v>
      </c>
      <c r="D15" s="1" t="s">
        <v>218</v>
      </c>
      <c r="E15" s="1" t="s">
        <v>223</v>
      </c>
      <c r="F15" s="1" t="s">
        <v>220</v>
      </c>
      <c r="G15" s="1">
        <v>0.0</v>
      </c>
      <c r="H15" s="1" t="s">
        <v>224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225</v>
      </c>
      <c r="B16" s="1" t="s">
        <v>226</v>
      </c>
      <c r="C16" s="1" t="s">
        <v>227</v>
      </c>
      <c r="D16" s="1" t="s">
        <v>228</v>
      </c>
      <c r="E16" s="1" t="s">
        <v>229</v>
      </c>
      <c r="F16" s="1" t="s">
        <v>230</v>
      </c>
      <c r="G16" s="1" t="s">
        <v>231</v>
      </c>
      <c r="H16" s="1" t="s">
        <v>232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233</v>
      </c>
      <c r="B17" s="1">
        <v>0.0</v>
      </c>
      <c r="C17" s="1" t="s">
        <v>234</v>
      </c>
      <c r="D17" s="1" t="s">
        <v>235</v>
      </c>
      <c r="E17" s="1">
        <v>0.0</v>
      </c>
      <c r="F17" s="1">
        <v>0.0</v>
      </c>
      <c r="G17" s="1" t="s">
        <v>236</v>
      </c>
      <c r="H17" s="1">
        <v>0.0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237</v>
      </c>
      <c r="B18" s="1">
        <v>0.0</v>
      </c>
      <c r="C18" s="1">
        <v>0.0</v>
      </c>
      <c r="D18" s="1" t="s">
        <v>238</v>
      </c>
      <c r="E18" s="1">
        <v>0.0</v>
      </c>
      <c r="F18" s="1">
        <v>0.0</v>
      </c>
      <c r="G18" s="1" t="s">
        <v>239</v>
      </c>
      <c r="H18" s="1">
        <v>0.0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240</v>
      </c>
      <c r="B19" s="1">
        <v>0.0</v>
      </c>
      <c r="C19" s="1">
        <v>0.0</v>
      </c>
      <c r="D19" s="1" t="s">
        <v>241</v>
      </c>
      <c r="E19" s="1">
        <v>0.0</v>
      </c>
      <c r="F19" s="1">
        <v>0.0</v>
      </c>
      <c r="G19" s="1" t="s">
        <v>239</v>
      </c>
      <c r="H19" s="1">
        <v>0.0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242</v>
      </c>
      <c r="B20" s="1">
        <v>0.0</v>
      </c>
      <c r="C20" s="1">
        <v>0.0</v>
      </c>
      <c r="D20" s="1" t="s">
        <v>243</v>
      </c>
      <c r="E20" s="1" t="s">
        <v>243</v>
      </c>
      <c r="F20" s="1">
        <v>0.0</v>
      </c>
      <c r="G20" s="1">
        <v>0.0</v>
      </c>
      <c r="H20" s="1" t="s">
        <v>243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244</v>
      </c>
      <c r="B21" s="1">
        <v>0.0</v>
      </c>
      <c r="C21" s="1">
        <v>0.0</v>
      </c>
      <c r="D21" s="1" t="s">
        <v>245</v>
      </c>
      <c r="E21" s="1" t="s">
        <v>246</v>
      </c>
      <c r="F21" s="1" t="s">
        <v>247</v>
      </c>
      <c r="G21" s="1" t="s">
        <v>248</v>
      </c>
      <c r="H21" s="1" t="s">
        <v>249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250</v>
      </c>
      <c r="B22" s="1">
        <v>0.0</v>
      </c>
      <c r="C22" s="1">
        <v>0.0</v>
      </c>
      <c r="D22" s="1" t="s">
        <v>243</v>
      </c>
      <c r="E22" s="1" t="s">
        <v>243</v>
      </c>
      <c r="F22" s="1">
        <v>0.0</v>
      </c>
      <c r="G22" s="1">
        <v>0.0</v>
      </c>
      <c r="H22" s="1" t="s">
        <v>243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251</v>
      </c>
      <c r="B23" s="1">
        <v>0.0</v>
      </c>
      <c r="C23" s="1">
        <v>0.0</v>
      </c>
      <c r="D23" s="1" t="s">
        <v>252</v>
      </c>
      <c r="E23" s="1" t="s">
        <v>246</v>
      </c>
      <c r="F23" s="1" t="s">
        <v>247</v>
      </c>
      <c r="G23" s="1" t="s">
        <v>248</v>
      </c>
      <c r="H23" s="1" t="s">
        <v>249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253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254</v>
      </c>
      <c r="B25" s="1">
        <v>0.0</v>
      </c>
      <c r="C25" s="1">
        <v>0.0</v>
      </c>
      <c r="D25" s="1">
        <v>0.0</v>
      </c>
      <c r="E25" s="1" t="s">
        <v>255</v>
      </c>
      <c r="F25" s="1" t="s">
        <v>256</v>
      </c>
      <c r="G25" s="1" t="s">
        <v>257</v>
      </c>
      <c r="H25" s="1" t="s">
        <v>258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259</v>
      </c>
      <c r="B26" s="1">
        <v>0.0</v>
      </c>
      <c r="C26" s="1">
        <v>2.0</v>
      </c>
      <c r="D26" s="1" t="s">
        <v>260</v>
      </c>
      <c r="E26" s="1" t="s">
        <v>261</v>
      </c>
      <c r="F26" s="1" t="s">
        <v>262</v>
      </c>
      <c r="G26" s="1" t="s">
        <v>263</v>
      </c>
      <c r="H26" s="1" t="s">
        <v>264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265</v>
      </c>
      <c r="B27" s="1">
        <v>0.0</v>
      </c>
      <c r="C27" s="1">
        <v>2.0</v>
      </c>
      <c r="D27" s="1" t="s">
        <v>260</v>
      </c>
      <c r="E27" s="1" t="s">
        <v>261</v>
      </c>
      <c r="F27" s="1" t="s">
        <v>262</v>
      </c>
      <c r="G27" s="1" t="s">
        <v>263</v>
      </c>
      <c r="H27" s="1" t="s">
        <v>264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266</v>
      </c>
      <c r="B28" s="1">
        <v>0.0</v>
      </c>
      <c r="C28" s="1">
        <v>2.0</v>
      </c>
      <c r="D28" s="1" t="s">
        <v>267</v>
      </c>
      <c r="E28" s="1" t="s">
        <v>268</v>
      </c>
      <c r="F28" s="1" t="s">
        <v>269</v>
      </c>
      <c r="G28" s="1" t="s">
        <v>270</v>
      </c>
      <c r="H28" s="1" t="s">
        <v>271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272</v>
      </c>
      <c r="B29" s="1">
        <v>0.0</v>
      </c>
      <c r="C29" s="1">
        <v>2.0</v>
      </c>
      <c r="D29" s="1" t="s">
        <v>267</v>
      </c>
      <c r="E29" s="1" t="s">
        <v>268</v>
      </c>
      <c r="F29" s="1" t="s">
        <v>269</v>
      </c>
      <c r="G29" s="1" t="s">
        <v>270</v>
      </c>
      <c r="H29" s="1" t="s">
        <v>271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273</v>
      </c>
      <c r="B30" s="1">
        <v>0.0</v>
      </c>
      <c r="C30" s="1">
        <v>2.0</v>
      </c>
      <c r="D30" s="1" t="s">
        <v>274</v>
      </c>
      <c r="E30" s="1" t="s">
        <v>275</v>
      </c>
      <c r="F30" s="1" t="s">
        <v>276</v>
      </c>
      <c r="G30" s="1" t="s">
        <v>277</v>
      </c>
      <c r="H30" s="1" t="s">
        <v>278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279</v>
      </c>
      <c r="B31" s="1">
        <v>0.0</v>
      </c>
      <c r="C31" s="1">
        <v>0.0</v>
      </c>
      <c r="D31" s="1" t="s">
        <v>280</v>
      </c>
      <c r="E31" s="1" t="s">
        <v>281</v>
      </c>
      <c r="F31" s="1" t="s">
        <v>282</v>
      </c>
      <c r="G31" s="1" t="s">
        <v>283</v>
      </c>
      <c r="H31" s="1" t="s">
        <v>284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285</v>
      </c>
      <c r="B32" s="1">
        <v>0.0</v>
      </c>
      <c r="C32" s="1">
        <v>0.0</v>
      </c>
      <c r="D32" s="1">
        <v>1.0</v>
      </c>
      <c r="E32" s="1" t="s">
        <v>286</v>
      </c>
      <c r="F32" s="1" t="s">
        <v>287</v>
      </c>
      <c r="G32" s="1" t="s">
        <v>288</v>
      </c>
      <c r="H32" s="1">
        <v>1.0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289</v>
      </c>
      <c r="B33" s="1">
        <v>0.0</v>
      </c>
      <c r="C33" s="1">
        <v>0.0</v>
      </c>
      <c r="D33" s="1" t="s">
        <v>290</v>
      </c>
      <c r="E33" s="1" t="s">
        <v>291</v>
      </c>
      <c r="F33" s="1" t="s">
        <v>292</v>
      </c>
      <c r="G33" s="1" t="s">
        <v>293</v>
      </c>
      <c r="H33" s="1" t="s">
        <v>294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295</v>
      </c>
      <c r="B34" s="1">
        <v>0.0</v>
      </c>
      <c r="C34" s="1">
        <v>-5.0</v>
      </c>
      <c r="D34" s="1" t="s">
        <v>296</v>
      </c>
      <c r="E34" s="1" t="s">
        <v>297</v>
      </c>
      <c r="F34" s="1" t="s">
        <v>298</v>
      </c>
      <c r="G34" s="1">
        <v>49.0</v>
      </c>
      <c r="H34" s="1" t="s">
        <v>299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300</v>
      </c>
      <c r="B35" s="1">
        <v>0.0</v>
      </c>
      <c r="C35" s="1">
        <v>-5.0</v>
      </c>
      <c r="D35" s="1" t="s">
        <v>296</v>
      </c>
      <c r="E35" s="1" t="s">
        <v>297</v>
      </c>
      <c r="F35" s="1" t="s">
        <v>298</v>
      </c>
      <c r="G35" s="1">
        <v>49.0</v>
      </c>
      <c r="H35" s="1" t="s">
        <v>299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301</v>
      </c>
      <c r="B36" s="1">
        <v>0.0</v>
      </c>
      <c r="C36" s="1">
        <v>0.0</v>
      </c>
      <c r="D36" s="1" t="s">
        <v>302</v>
      </c>
      <c r="E36" s="1" t="s">
        <v>303</v>
      </c>
      <c r="F36" s="1" t="s">
        <v>304</v>
      </c>
      <c r="G36" s="1" t="s">
        <v>305</v>
      </c>
      <c r="H36" s="1" t="s">
        <v>306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307</v>
      </c>
      <c r="B37" s="1">
        <v>0.0</v>
      </c>
      <c r="C37" s="1">
        <v>0.0</v>
      </c>
      <c r="D37" s="1">
        <v>0.0</v>
      </c>
      <c r="E37" s="1" t="s">
        <v>308</v>
      </c>
      <c r="F37" s="1">
        <v>-25.0</v>
      </c>
      <c r="G37" s="1">
        <v>0.0</v>
      </c>
      <c r="H37" s="1">
        <v>0.0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309</v>
      </c>
      <c r="B38" s="1">
        <v>0.0</v>
      </c>
      <c r="C38" s="1">
        <v>0.0</v>
      </c>
      <c r="D38" s="1" t="s">
        <v>310</v>
      </c>
      <c r="E38" s="1" t="s">
        <v>311</v>
      </c>
      <c r="F38" s="1" t="s">
        <v>312</v>
      </c>
      <c r="G38" s="1" t="s">
        <v>313</v>
      </c>
      <c r="H38" s="1" t="s">
        <v>314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315</v>
      </c>
      <c r="B39" s="1">
        <v>0.0</v>
      </c>
      <c r="C39" s="1">
        <v>0.0</v>
      </c>
      <c r="D39" s="1" t="s">
        <v>316</v>
      </c>
      <c r="E39" s="1" t="s">
        <v>317</v>
      </c>
      <c r="F39" s="1" t="s">
        <v>312</v>
      </c>
      <c r="G39" s="1" t="s">
        <v>318</v>
      </c>
      <c r="H39" s="1" t="s">
        <v>319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320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321</v>
      </c>
      <c r="B41" s="1">
        <v>0.0</v>
      </c>
      <c r="C41" s="1">
        <v>0.0</v>
      </c>
      <c r="D41" s="1">
        <v>0.0</v>
      </c>
      <c r="E41" s="1">
        <v>0.0</v>
      </c>
      <c r="F41" s="1">
        <v>38.0</v>
      </c>
      <c r="G41" s="1" t="s">
        <v>322</v>
      </c>
      <c r="H41" s="1" t="s">
        <v>323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324</v>
      </c>
      <c r="B42" s="1">
        <v>0.0</v>
      </c>
      <c r="C42" s="1">
        <v>0.0</v>
      </c>
      <c r="D42" s="1">
        <v>0.0</v>
      </c>
      <c r="E42" s="1" t="s">
        <v>325</v>
      </c>
      <c r="F42" s="1" t="s">
        <v>326</v>
      </c>
      <c r="G42" s="1" t="s">
        <v>327</v>
      </c>
      <c r="H42" s="1" t="s">
        <v>328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329</v>
      </c>
      <c r="B43" s="1">
        <v>0.0</v>
      </c>
      <c r="C43" s="1">
        <v>0.0</v>
      </c>
      <c r="D43" s="1">
        <v>0.0</v>
      </c>
      <c r="E43" s="1" t="s">
        <v>325</v>
      </c>
      <c r="F43" s="1" t="s">
        <v>326</v>
      </c>
      <c r="G43" s="1" t="s">
        <v>327</v>
      </c>
      <c r="H43" s="1" t="s">
        <v>328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330</v>
      </c>
      <c r="B44" s="1">
        <v>0.0</v>
      </c>
      <c r="C44" s="1">
        <v>0.0</v>
      </c>
      <c r="D44" s="1">
        <v>0.0</v>
      </c>
      <c r="E44" s="1" t="s">
        <v>331</v>
      </c>
      <c r="F44" s="1" t="s">
        <v>332</v>
      </c>
      <c r="G44" s="1" t="s">
        <v>333</v>
      </c>
      <c r="H44" s="1" t="s">
        <v>334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335</v>
      </c>
      <c r="B45" s="1">
        <v>0.0</v>
      </c>
      <c r="C45" s="1">
        <v>0.0</v>
      </c>
      <c r="D45" s="1">
        <v>0.0</v>
      </c>
      <c r="E45" s="1" t="s">
        <v>331</v>
      </c>
      <c r="F45" s="1" t="s">
        <v>332</v>
      </c>
      <c r="G45" s="1" t="s">
        <v>333</v>
      </c>
      <c r="H45" s="1" t="s">
        <v>334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336</v>
      </c>
      <c r="B46" s="1">
        <v>0.0</v>
      </c>
      <c r="C46" s="1">
        <v>0.0</v>
      </c>
      <c r="D46" s="1">
        <v>0.0</v>
      </c>
      <c r="E46" s="1" t="s">
        <v>337</v>
      </c>
      <c r="F46" s="1" t="s">
        <v>338</v>
      </c>
      <c r="G46" s="1" t="s">
        <v>339</v>
      </c>
      <c r="H46" s="1" t="s">
        <v>334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340</v>
      </c>
      <c r="B47" s="1">
        <v>0.0</v>
      </c>
      <c r="C47" s="1">
        <v>0.0</v>
      </c>
      <c r="D47" s="1">
        <v>0.0</v>
      </c>
      <c r="E47" s="1" t="s">
        <v>341</v>
      </c>
      <c r="F47" s="1" t="s">
        <v>342</v>
      </c>
      <c r="G47" s="1" t="s">
        <v>343</v>
      </c>
      <c r="H47" s="1" t="s">
        <v>344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345</v>
      </c>
      <c r="B48" s="1">
        <v>0.0</v>
      </c>
      <c r="C48" s="1">
        <v>0.0</v>
      </c>
      <c r="D48" s="1">
        <v>0.0</v>
      </c>
      <c r="E48" s="1" t="s">
        <v>346</v>
      </c>
      <c r="F48" s="1" t="s">
        <v>347</v>
      </c>
      <c r="G48" s="1" t="s">
        <v>348</v>
      </c>
      <c r="H48" s="1" t="s">
        <v>349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350</v>
      </c>
      <c r="B49" s="1">
        <v>0.0</v>
      </c>
      <c r="C49" s="1">
        <v>0.0</v>
      </c>
      <c r="D49" s="1">
        <v>0.0</v>
      </c>
      <c r="E49" s="1" t="s">
        <v>351</v>
      </c>
      <c r="F49" s="1" t="s">
        <v>352</v>
      </c>
      <c r="G49" s="1" t="s">
        <v>353</v>
      </c>
      <c r="H49" s="1" t="s">
        <v>354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355</v>
      </c>
      <c r="B50" s="1">
        <v>0.0</v>
      </c>
      <c r="C50" s="1">
        <v>0.0</v>
      </c>
      <c r="D50" s="1">
        <v>0.0</v>
      </c>
      <c r="E50" s="1" t="s">
        <v>356</v>
      </c>
      <c r="F50" s="1" t="s">
        <v>357</v>
      </c>
      <c r="G50" s="1" t="s">
        <v>358</v>
      </c>
      <c r="H50" s="1" t="s">
        <v>359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360</v>
      </c>
      <c r="B51" s="1">
        <v>0.0</v>
      </c>
      <c r="C51" s="1">
        <v>0.0</v>
      </c>
      <c r="D51" s="1">
        <v>0.0</v>
      </c>
      <c r="E51" s="1" t="s">
        <v>356</v>
      </c>
      <c r="F51" s="1" t="s">
        <v>357</v>
      </c>
      <c r="G51" s="1" t="s">
        <v>358</v>
      </c>
      <c r="H51" s="1" t="s">
        <v>359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361</v>
      </c>
      <c r="B52" s="1">
        <v>0.0</v>
      </c>
      <c r="C52" s="1">
        <v>0.0</v>
      </c>
      <c r="D52" s="1">
        <v>0.0</v>
      </c>
      <c r="E52" s="1" t="s">
        <v>362</v>
      </c>
      <c r="F52" s="1" t="s">
        <v>363</v>
      </c>
      <c r="G52" s="1" t="s">
        <v>364</v>
      </c>
      <c r="H52" s="1" t="s">
        <v>365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366</v>
      </c>
      <c r="B53" s="1">
        <v>0.0</v>
      </c>
      <c r="C53" s="1">
        <v>0.0</v>
      </c>
      <c r="D53" s="1">
        <v>0.0</v>
      </c>
      <c r="E53" s="1" t="s">
        <v>367</v>
      </c>
      <c r="F53" s="1" t="s">
        <v>368</v>
      </c>
      <c r="G53" s="1">
        <v>0.0</v>
      </c>
      <c r="H53" s="1" t="s">
        <v>369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370</v>
      </c>
      <c r="B54" s="1">
        <v>0.0</v>
      </c>
      <c r="C54" s="1">
        <v>0.0</v>
      </c>
      <c r="D54" s="1">
        <v>0.0</v>
      </c>
      <c r="E54" s="1" t="s">
        <v>371</v>
      </c>
      <c r="F54" s="1" t="s">
        <v>372</v>
      </c>
      <c r="G54" s="1" t="s">
        <v>373</v>
      </c>
      <c r="H54" s="1" t="s">
        <v>374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375</v>
      </c>
      <c r="B55" s="1">
        <v>0.0</v>
      </c>
      <c r="C55" s="1">
        <v>0.0</v>
      </c>
      <c r="D55" s="1">
        <v>0.0</v>
      </c>
      <c r="E55" s="1" t="s">
        <v>376</v>
      </c>
      <c r="F55" s="1" t="s">
        <v>377</v>
      </c>
      <c r="G55" s="1" t="s">
        <v>378</v>
      </c>
      <c r="H55" s="1" t="s">
        <v>374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379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380</v>
      </c>
      <c r="B57" s="1">
        <v>0.0</v>
      </c>
      <c r="C57" s="1">
        <v>0.0</v>
      </c>
      <c r="D57" s="1">
        <v>0.0</v>
      </c>
      <c r="E57" s="1">
        <v>0.0</v>
      </c>
      <c r="F57" s="1">
        <v>0.0</v>
      </c>
      <c r="G57" s="1" t="s">
        <v>381</v>
      </c>
      <c r="H57" s="1" t="s">
        <v>382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383</v>
      </c>
      <c r="B58" s="1">
        <v>0.0</v>
      </c>
      <c r="C58" s="1">
        <v>0.0</v>
      </c>
      <c r="D58" s="1">
        <v>0.0</v>
      </c>
      <c r="E58" s="1" t="s">
        <v>384</v>
      </c>
      <c r="F58" s="1" t="s">
        <v>385</v>
      </c>
      <c r="G58" s="1" t="s">
        <v>386</v>
      </c>
      <c r="H58" s="1" t="s">
        <v>387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388</v>
      </c>
      <c r="B59" s="1">
        <v>0.0</v>
      </c>
      <c r="C59" s="1">
        <v>0.0</v>
      </c>
      <c r="D59" s="1">
        <v>0.0</v>
      </c>
      <c r="E59" s="1" t="s">
        <v>384</v>
      </c>
      <c r="F59" s="1" t="s">
        <v>385</v>
      </c>
      <c r="G59" s="1" t="s">
        <v>386</v>
      </c>
      <c r="H59" s="1" t="s">
        <v>387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389</v>
      </c>
      <c r="B60" s="1">
        <v>0.0</v>
      </c>
      <c r="C60" s="1">
        <v>0.0</v>
      </c>
      <c r="D60" s="1">
        <v>0.0</v>
      </c>
      <c r="E60" s="1" t="s">
        <v>390</v>
      </c>
      <c r="F60" s="1" t="s">
        <v>391</v>
      </c>
      <c r="G60" s="1" t="s">
        <v>392</v>
      </c>
      <c r="H60" s="1" t="s">
        <v>393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394</v>
      </c>
      <c r="B61" s="1">
        <v>0.0</v>
      </c>
      <c r="C61" s="1">
        <v>0.0</v>
      </c>
      <c r="D61" s="1">
        <v>0.0</v>
      </c>
      <c r="E61" s="1" t="s">
        <v>390</v>
      </c>
      <c r="F61" s="1" t="s">
        <v>391</v>
      </c>
      <c r="G61" s="1" t="s">
        <v>392</v>
      </c>
      <c r="H61" s="1" t="s">
        <v>393</v>
      </c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395</v>
      </c>
      <c r="B62" s="1">
        <v>0.0</v>
      </c>
      <c r="C62" s="1">
        <v>0.0</v>
      </c>
      <c r="D62" s="1">
        <v>0.0</v>
      </c>
      <c r="E62" s="1" t="s">
        <v>396</v>
      </c>
      <c r="F62" s="1" t="s">
        <v>397</v>
      </c>
      <c r="G62" s="1" t="s">
        <v>398</v>
      </c>
      <c r="H62" s="1" t="s">
        <v>399</v>
      </c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400</v>
      </c>
      <c r="B63" s="1">
        <v>0.0</v>
      </c>
      <c r="C63" s="1">
        <v>0.0</v>
      </c>
      <c r="D63" s="1">
        <v>0.0</v>
      </c>
      <c r="E63" s="1">
        <v>0.0</v>
      </c>
      <c r="F63" s="1" t="s">
        <v>401</v>
      </c>
      <c r="G63" s="1" t="s">
        <v>402</v>
      </c>
      <c r="H63" s="1" t="s">
        <v>403</v>
      </c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404</v>
      </c>
      <c r="B64" s="1">
        <v>0.0</v>
      </c>
      <c r="C64" s="1">
        <v>0.0</v>
      </c>
      <c r="D64" s="1">
        <v>0.0</v>
      </c>
      <c r="E64" s="1">
        <v>0.0</v>
      </c>
      <c r="F64" s="1" t="s">
        <v>405</v>
      </c>
      <c r="G64" s="1" t="s">
        <v>406</v>
      </c>
      <c r="H64" s="1" t="s">
        <v>407</v>
      </c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408</v>
      </c>
      <c r="B65" s="1">
        <v>0.0</v>
      </c>
      <c r="C65" s="1">
        <v>0.0</v>
      </c>
      <c r="D65" s="1">
        <v>0.0</v>
      </c>
      <c r="E65" s="1" t="s">
        <v>409</v>
      </c>
      <c r="F65" s="1" t="s">
        <v>410</v>
      </c>
      <c r="G65" s="1" t="s">
        <v>411</v>
      </c>
      <c r="H65" s="1" t="s">
        <v>412</v>
      </c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413</v>
      </c>
      <c r="B66" s="1">
        <v>0.0</v>
      </c>
      <c r="C66" s="1">
        <v>0.0</v>
      </c>
      <c r="D66" s="1">
        <v>0.0</v>
      </c>
      <c r="E66" s="1" t="s">
        <v>414</v>
      </c>
      <c r="F66" s="1" t="s">
        <v>415</v>
      </c>
      <c r="G66" s="1" t="s">
        <v>416</v>
      </c>
      <c r="H66" s="1" t="s">
        <v>417</v>
      </c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418</v>
      </c>
      <c r="B67" s="1">
        <v>0.0</v>
      </c>
      <c r="C67" s="1">
        <v>0.0</v>
      </c>
      <c r="D67" s="1">
        <v>0.0</v>
      </c>
      <c r="E67" s="1" t="s">
        <v>414</v>
      </c>
      <c r="F67" s="1" t="s">
        <v>415</v>
      </c>
      <c r="G67" s="1" t="s">
        <v>416</v>
      </c>
      <c r="H67" s="1" t="s">
        <v>417</v>
      </c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419</v>
      </c>
      <c r="B68" s="1">
        <v>0.0</v>
      </c>
      <c r="C68" s="1">
        <v>0.0</v>
      </c>
      <c r="D68" s="1">
        <v>0.0</v>
      </c>
      <c r="E68" s="1">
        <v>0.0</v>
      </c>
      <c r="F68" s="1" t="s">
        <v>420</v>
      </c>
      <c r="G68" s="1" t="s">
        <v>421</v>
      </c>
      <c r="H68" s="1" t="s">
        <v>422</v>
      </c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423</v>
      </c>
      <c r="B69" s="1">
        <v>0.0</v>
      </c>
      <c r="C69" s="1">
        <v>0.0</v>
      </c>
      <c r="D69" s="1">
        <v>0.0</v>
      </c>
      <c r="E69" s="1">
        <v>0.0</v>
      </c>
      <c r="F69" s="1" t="s">
        <v>35</v>
      </c>
      <c r="G69" s="1">
        <v>0.0</v>
      </c>
      <c r="H69" s="1" t="s">
        <v>424</v>
      </c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425</v>
      </c>
      <c r="B70" s="1">
        <v>0.0</v>
      </c>
      <c r="C70" s="1">
        <v>0.0</v>
      </c>
      <c r="D70" s="1">
        <v>0.0</v>
      </c>
      <c r="E70" s="1">
        <v>0.0</v>
      </c>
      <c r="F70" s="1" t="s">
        <v>426</v>
      </c>
      <c r="G70" s="1">
        <v>18.0</v>
      </c>
      <c r="H70" s="1" t="s">
        <v>427</v>
      </c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428</v>
      </c>
      <c r="B71" s="1">
        <v>0.0</v>
      </c>
      <c r="C71" s="1">
        <v>0.0</v>
      </c>
      <c r="D71" s="1">
        <v>0.0</v>
      </c>
      <c r="E71" s="1">
        <v>0.0</v>
      </c>
      <c r="F71" s="1" t="s">
        <v>429</v>
      </c>
      <c r="G71" s="1" t="s">
        <v>430</v>
      </c>
      <c r="H71" s="1" t="s">
        <v>427</v>
      </c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431</v>
      </c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432</v>
      </c>
      <c r="B73" s="1">
        <v>0.0</v>
      </c>
      <c r="C73" s="1">
        <v>0.0</v>
      </c>
      <c r="D73" s="1">
        <v>0.0</v>
      </c>
      <c r="E73" s="1">
        <v>0.0</v>
      </c>
      <c r="F73" s="1">
        <v>0.0</v>
      </c>
      <c r="G73" s="1" t="s">
        <v>433</v>
      </c>
      <c r="H73" s="1" t="s">
        <v>434</v>
      </c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435</v>
      </c>
      <c r="B74" s="1">
        <v>0.0</v>
      </c>
      <c r="C74" s="1">
        <v>0.0</v>
      </c>
      <c r="D74" s="1">
        <v>0.0</v>
      </c>
      <c r="E74" s="1">
        <v>0.0</v>
      </c>
      <c r="F74" s="1">
        <v>0.0</v>
      </c>
      <c r="G74" s="1" t="s">
        <v>433</v>
      </c>
      <c r="H74" s="1" t="s">
        <v>434</v>
      </c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436</v>
      </c>
      <c r="B75" s="1">
        <v>0.0</v>
      </c>
      <c r="C75" s="1">
        <v>0.0</v>
      </c>
      <c r="D75" s="1">
        <v>0.0</v>
      </c>
      <c r="E75" s="1">
        <v>0.0</v>
      </c>
      <c r="F75" s="1">
        <v>0.0</v>
      </c>
      <c r="G75" s="1" t="s">
        <v>437</v>
      </c>
      <c r="H75" s="1" t="s">
        <v>438</v>
      </c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439</v>
      </c>
      <c r="B76" s="1">
        <v>0.0</v>
      </c>
      <c r="C76" s="1">
        <v>0.0</v>
      </c>
      <c r="D76" s="1">
        <v>0.0</v>
      </c>
      <c r="E76" s="1">
        <v>0.0</v>
      </c>
      <c r="F76" s="1">
        <v>0.0</v>
      </c>
      <c r="G76" s="1" t="s">
        <v>437</v>
      </c>
      <c r="H76" s="1" t="s">
        <v>438</v>
      </c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440</v>
      </c>
      <c r="B77" s="1">
        <v>0.0</v>
      </c>
      <c r="C77" s="1">
        <v>0.0</v>
      </c>
      <c r="D77" s="1">
        <v>0.0</v>
      </c>
      <c r="E77" s="1">
        <v>0.0</v>
      </c>
      <c r="F77" s="1">
        <v>0.0</v>
      </c>
      <c r="G77" s="1" t="s">
        <v>441</v>
      </c>
      <c r="H77" s="1" t="s">
        <v>442</v>
      </c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443</v>
      </c>
      <c r="B78" s="1">
        <v>0.0</v>
      </c>
      <c r="C78" s="1">
        <v>0.0</v>
      </c>
      <c r="D78" s="1">
        <v>0.0</v>
      </c>
      <c r="E78" s="1">
        <v>0.0</v>
      </c>
      <c r="F78" s="1">
        <v>0.0</v>
      </c>
      <c r="G78" s="1">
        <v>0.0</v>
      </c>
      <c r="H78" s="1" t="s">
        <v>444</v>
      </c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445</v>
      </c>
      <c r="B79" s="1">
        <v>0.0</v>
      </c>
      <c r="C79" s="1">
        <v>0.0</v>
      </c>
      <c r="D79" s="1">
        <v>0.0</v>
      </c>
      <c r="E79" s="1">
        <v>0.0</v>
      </c>
      <c r="F79" s="1">
        <v>0.0</v>
      </c>
      <c r="G79" s="1">
        <v>0.0</v>
      </c>
      <c r="H79" s="1" t="s">
        <v>446</v>
      </c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447</v>
      </c>
      <c r="B80" s="1">
        <v>0.0</v>
      </c>
      <c r="C80" s="1">
        <v>0.0</v>
      </c>
      <c r="D80" s="1">
        <v>0.0</v>
      </c>
      <c r="E80" s="1">
        <v>0.0</v>
      </c>
      <c r="F80" s="1">
        <v>0.0</v>
      </c>
      <c r="G80" s="1" t="s">
        <v>448</v>
      </c>
      <c r="H80" s="1" t="s">
        <v>449</v>
      </c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450</v>
      </c>
      <c r="B81" s="1">
        <v>0.0</v>
      </c>
      <c r="C81" s="1">
        <v>0.0</v>
      </c>
      <c r="D81" s="1">
        <v>0.0</v>
      </c>
      <c r="E81" s="1">
        <v>0.0</v>
      </c>
      <c r="F81" s="1">
        <v>0.0</v>
      </c>
      <c r="G81" s="1" t="s">
        <v>451</v>
      </c>
      <c r="H81" s="1" t="s">
        <v>452</v>
      </c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453</v>
      </c>
      <c r="B82" s="1">
        <v>0.0</v>
      </c>
      <c r="C82" s="1">
        <v>0.0</v>
      </c>
      <c r="D82" s="1">
        <v>0.0</v>
      </c>
      <c r="E82" s="1">
        <v>0.0</v>
      </c>
      <c r="F82" s="1">
        <v>0.0</v>
      </c>
      <c r="G82" s="1" t="s">
        <v>451</v>
      </c>
      <c r="H82" s="1" t="s">
        <v>452</v>
      </c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454</v>
      </c>
      <c r="B83" s="1">
        <v>0.0</v>
      </c>
      <c r="C83" s="1">
        <v>0.0</v>
      </c>
      <c r="D83" s="1">
        <v>0.0</v>
      </c>
      <c r="E83" s="1">
        <v>0.0</v>
      </c>
      <c r="F83" s="1">
        <v>0.0</v>
      </c>
      <c r="G83" s="1">
        <v>0.0</v>
      </c>
      <c r="H83" s="1" t="s">
        <v>455</v>
      </c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456</v>
      </c>
      <c r="B84" s="1">
        <v>0.0</v>
      </c>
      <c r="C84" s="1">
        <v>0.0</v>
      </c>
      <c r="D84" s="1">
        <v>0.0</v>
      </c>
      <c r="E84" s="1">
        <v>0.0</v>
      </c>
      <c r="F84" s="1">
        <v>0.0</v>
      </c>
      <c r="G84" s="1">
        <v>0.0</v>
      </c>
      <c r="H84" s="1" t="s">
        <v>457</v>
      </c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458</v>
      </c>
      <c r="B85" s="1">
        <v>0.0</v>
      </c>
      <c r="C85" s="1">
        <v>0.0</v>
      </c>
      <c r="D85" s="1">
        <v>0.0</v>
      </c>
      <c r="E85" s="1">
        <v>0.0</v>
      </c>
      <c r="F85" s="1">
        <v>0.0</v>
      </c>
      <c r="G85" s="1">
        <v>0.0</v>
      </c>
      <c r="H85" s="1" t="s">
        <v>459</v>
      </c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460</v>
      </c>
      <c r="B86" s="1">
        <v>0.0</v>
      </c>
      <c r="C86" s="1">
        <v>0.0</v>
      </c>
      <c r="D86" s="1">
        <v>0.0</v>
      </c>
      <c r="E86" s="1">
        <v>0.0</v>
      </c>
      <c r="F86" s="1">
        <v>0.0</v>
      </c>
      <c r="G86" s="1">
        <v>0.0</v>
      </c>
      <c r="H86" s="1" t="s">
        <v>461</v>
      </c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23</v>
      </c>
      <c r="B1" s="1" t="s">
        <v>462</v>
      </c>
      <c r="C1" s="1" t="s">
        <v>463</v>
      </c>
      <c r="D1" s="1" t="s">
        <v>464</v>
      </c>
      <c r="E1" s="1" t="s">
        <v>465</v>
      </c>
      <c r="F1" s="1" t="s">
        <v>466</v>
      </c>
      <c r="G1" s="1" t="s">
        <v>467</v>
      </c>
      <c r="H1" s="1" t="s">
        <v>468</v>
      </c>
      <c r="I1" s="1" t="s">
        <v>469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470</v>
      </c>
      <c r="B2" s="1" t="s">
        <v>471</v>
      </c>
      <c r="C2" s="1" t="s">
        <v>472</v>
      </c>
      <c r="D2" s="1" t="s">
        <v>473</v>
      </c>
      <c r="E2" s="1" t="s">
        <v>474</v>
      </c>
      <c r="F2" s="1" t="s">
        <v>475</v>
      </c>
      <c r="G2" s="1" t="s">
        <v>476</v>
      </c>
      <c r="H2" s="1" t="s">
        <v>476</v>
      </c>
      <c r="I2" s="1" t="s">
        <v>477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478</v>
      </c>
      <c r="B3" s="1" t="s">
        <v>477</v>
      </c>
      <c r="C3" s="1" t="s">
        <v>479</v>
      </c>
      <c r="D3" s="1" t="s">
        <v>480</v>
      </c>
      <c r="E3" s="1" t="s">
        <v>481</v>
      </c>
      <c r="F3" s="1" t="s">
        <v>482</v>
      </c>
      <c r="G3" s="1" t="s">
        <v>483</v>
      </c>
      <c r="H3" s="1" t="s">
        <v>484</v>
      </c>
      <c r="I3" s="1" t="s">
        <v>477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485</v>
      </c>
      <c r="B4" s="1" t="s">
        <v>471</v>
      </c>
      <c r="C4" s="1" t="s">
        <v>472</v>
      </c>
      <c r="D4" s="1" t="s">
        <v>473</v>
      </c>
      <c r="E4" s="1" t="s">
        <v>474</v>
      </c>
      <c r="F4" s="1" t="s">
        <v>475</v>
      </c>
      <c r="G4" s="1" t="s">
        <v>476</v>
      </c>
      <c r="H4" s="1" t="s">
        <v>476</v>
      </c>
      <c r="I4" s="1" t="s">
        <v>476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478</v>
      </c>
      <c r="B5" s="1" t="s">
        <v>477</v>
      </c>
      <c r="C5" s="1" t="s">
        <v>479</v>
      </c>
      <c r="D5" s="1" t="s">
        <v>480</v>
      </c>
      <c r="E5" s="1" t="s">
        <v>481</v>
      </c>
      <c r="F5" s="1" t="s">
        <v>482</v>
      </c>
      <c r="G5" s="1" t="s">
        <v>483</v>
      </c>
      <c r="H5" s="1" t="s">
        <v>484</v>
      </c>
      <c r="I5" s="1" t="s">
        <v>484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486</v>
      </c>
      <c r="B6" s="1" t="s">
        <v>487</v>
      </c>
      <c r="C6" s="1" t="s">
        <v>488</v>
      </c>
      <c r="D6" s="1" t="s">
        <v>489</v>
      </c>
      <c r="E6" s="1" t="s">
        <v>490</v>
      </c>
      <c r="F6" s="1" t="s">
        <v>491</v>
      </c>
      <c r="G6" s="1" t="s">
        <v>492</v>
      </c>
      <c r="H6" s="1" t="s">
        <v>493</v>
      </c>
      <c r="I6" s="1" t="s">
        <v>494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495</v>
      </c>
      <c r="B7" s="1" t="s">
        <v>477</v>
      </c>
      <c r="C7" s="1" t="s">
        <v>477</v>
      </c>
      <c r="D7" s="1" t="s">
        <v>477</v>
      </c>
      <c r="E7" s="1" t="s">
        <v>477</v>
      </c>
      <c r="F7" s="1" t="s">
        <v>477</v>
      </c>
      <c r="G7" s="1" t="s">
        <v>496</v>
      </c>
      <c r="H7" s="1" t="s">
        <v>497</v>
      </c>
      <c r="I7" s="1" t="s">
        <v>477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498</v>
      </c>
      <c r="B8" s="1" t="s">
        <v>477</v>
      </c>
      <c r="C8" s="1" t="s">
        <v>499</v>
      </c>
      <c r="D8" s="1" t="s">
        <v>500</v>
      </c>
      <c r="E8" s="1" t="s">
        <v>500</v>
      </c>
      <c r="F8" s="1" t="s">
        <v>500</v>
      </c>
      <c r="G8" s="1" t="s">
        <v>501</v>
      </c>
      <c r="H8" s="1" t="s">
        <v>500</v>
      </c>
      <c r="I8" s="1" t="s">
        <v>502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503</v>
      </c>
      <c r="B9" s="1" t="s">
        <v>477</v>
      </c>
      <c r="C9" s="1" t="s">
        <v>477</v>
      </c>
      <c r="D9" s="1" t="s">
        <v>477</v>
      </c>
      <c r="E9" s="1" t="s">
        <v>477</v>
      </c>
      <c r="F9" s="1" t="s">
        <v>477</v>
      </c>
      <c r="G9" s="1" t="s">
        <v>477</v>
      </c>
      <c r="H9" s="1" t="s">
        <v>477</v>
      </c>
      <c r="I9" s="1" t="s">
        <v>477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504</v>
      </c>
      <c r="B10" s="1" t="s">
        <v>477</v>
      </c>
      <c r="C10" s="1" t="s">
        <v>477</v>
      </c>
      <c r="D10" s="1" t="s">
        <v>477</v>
      </c>
      <c r="E10" s="1" t="s">
        <v>477</v>
      </c>
      <c r="F10" s="1" t="s">
        <v>477</v>
      </c>
      <c r="G10" s="1" t="s">
        <v>477</v>
      </c>
      <c r="H10" s="1" t="s">
        <v>477</v>
      </c>
      <c r="I10" s="1" t="s">
        <v>477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505</v>
      </c>
      <c r="B11" s="1" t="s">
        <v>477</v>
      </c>
      <c r="C11" s="1" t="s">
        <v>477</v>
      </c>
      <c r="D11" s="1" t="s">
        <v>477</v>
      </c>
      <c r="E11" s="1" t="s">
        <v>477</v>
      </c>
      <c r="F11" s="1" t="s">
        <v>477</v>
      </c>
      <c r="G11" s="1" t="s">
        <v>477</v>
      </c>
      <c r="H11" s="1" t="s">
        <v>477</v>
      </c>
      <c r="I11" s="1" t="s">
        <v>477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506</v>
      </c>
      <c r="B12" s="1" t="s">
        <v>501</v>
      </c>
      <c r="C12" s="1" t="s">
        <v>501</v>
      </c>
      <c r="D12" s="1" t="s">
        <v>477</v>
      </c>
      <c r="E12" s="1" t="s">
        <v>501</v>
      </c>
      <c r="F12" s="1" t="s">
        <v>501</v>
      </c>
      <c r="G12" s="1" t="s">
        <v>507</v>
      </c>
      <c r="H12" s="1" t="s">
        <v>508</v>
      </c>
      <c r="I12" s="1" t="s">
        <v>509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510</v>
      </c>
      <c r="B13" s="1" t="s">
        <v>477</v>
      </c>
      <c r="C13" s="1" t="s">
        <v>477</v>
      </c>
      <c r="D13" s="1" t="s">
        <v>477</v>
      </c>
      <c r="E13" s="1" t="s">
        <v>511</v>
      </c>
      <c r="F13" s="1" t="s">
        <v>477</v>
      </c>
      <c r="G13" s="1" t="s">
        <v>477</v>
      </c>
      <c r="H13" s="1" t="s">
        <v>477</v>
      </c>
      <c r="I13" s="1" t="s">
        <v>477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512</v>
      </c>
      <c r="B14" s="1" t="s">
        <v>477</v>
      </c>
      <c r="C14" s="1" t="s">
        <v>477</v>
      </c>
      <c r="D14" s="1" t="s">
        <v>477</v>
      </c>
      <c r="E14" s="1" t="s">
        <v>513</v>
      </c>
      <c r="F14" s="1" t="s">
        <v>477</v>
      </c>
      <c r="G14" s="1" t="s">
        <v>477</v>
      </c>
      <c r="H14" s="1" t="s">
        <v>477</v>
      </c>
      <c r="I14" s="1" t="s">
        <v>477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514</v>
      </c>
      <c r="B15" s="1" t="s">
        <v>477</v>
      </c>
      <c r="C15" s="1" t="s">
        <v>477</v>
      </c>
      <c r="D15" s="1" t="s">
        <v>477</v>
      </c>
      <c r="E15" s="1" t="s">
        <v>477</v>
      </c>
      <c r="F15" s="1" t="s">
        <v>477</v>
      </c>
      <c r="G15" s="1" t="s">
        <v>477</v>
      </c>
      <c r="H15" s="1" t="s">
        <v>477</v>
      </c>
      <c r="I15" s="1" t="s">
        <v>477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515</v>
      </c>
      <c r="B16" s="1" t="s">
        <v>477</v>
      </c>
      <c r="C16" s="1" t="s">
        <v>477</v>
      </c>
      <c r="D16" s="1" t="s">
        <v>477</v>
      </c>
      <c r="E16" s="1" t="s">
        <v>477</v>
      </c>
      <c r="F16" s="1" t="s">
        <v>477</v>
      </c>
      <c r="G16" s="1" t="s">
        <v>477</v>
      </c>
      <c r="H16" s="1" t="s">
        <v>477</v>
      </c>
      <c r="I16" s="1" t="s">
        <v>477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516</v>
      </c>
      <c r="B17" s="1" t="s">
        <v>517</v>
      </c>
      <c r="C17" s="1" t="s">
        <v>518</v>
      </c>
      <c r="D17" s="1" t="s">
        <v>519</v>
      </c>
      <c r="E17" s="1" t="s">
        <v>130</v>
      </c>
      <c r="F17" s="1" t="s">
        <v>126</v>
      </c>
      <c r="G17" s="1" t="s">
        <v>520</v>
      </c>
      <c r="H17" s="1" t="s">
        <v>521</v>
      </c>
      <c r="I17" s="1" t="s">
        <v>522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523</v>
      </c>
      <c r="B18" s="1" t="s">
        <v>477</v>
      </c>
      <c r="C18" s="1" t="s">
        <v>477</v>
      </c>
      <c r="D18" s="1" t="s">
        <v>477</v>
      </c>
      <c r="E18" s="1" t="s">
        <v>477</v>
      </c>
      <c r="F18" s="1" t="s">
        <v>477</v>
      </c>
      <c r="G18" s="1" t="s">
        <v>477</v>
      </c>
      <c r="H18" s="1" t="s">
        <v>477</v>
      </c>
      <c r="I18" s="1" t="s">
        <v>477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524</v>
      </c>
      <c r="B19" s="1" t="s">
        <v>477</v>
      </c>
      <c r="C19" s="1" t="s">
        <v>477</v>
      </c>
      <c r="D19" s="1" t="s">
        <v>477</v>
      </c>
      <c r="E19" s="1" t="s">
        <v>477</v>
      </c>
      <c r="F19" s="1" t="s">
        <v>477</v>
      </c>
      <c r="G19" s="1" t="s">
        <v>477</v>
      </c>
      <c r="H19" s="1" t="s">
        <v>477</v>
      </c>
      <c r="I19" s="1" t="s">
        <v>477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141</v>
      </c>
      <c r="B20" s="1" t="s">
        <v>477</v>
      </c>
      <c r="C20" s="1" t="s">
        <v>477</v>
      </c>
      <c r="D20" s="1" t="s">
        <v>477</v>
      </c>
      <c r="E20" s="1" t="s">
        <v>477</v>
      </c>
      <c r="F20" s="1" t="s">
        <v>477</v>
      </c>
      <c r="G20" s="1" t="s">
        <v>477</v>
      </c>
      <c r="H20" s="1" t="s">
        <v>477</v>
      </c>
      <c r="I20" s="1" t="s">
        <v>477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525</v>
      </c>
      <c r="B21" s="1" t="s">
        <v>526</v>
      </c>
      <c r="C21" s="1" t="s">
        <v>527</v>
      </c>
      <c r="D21" s="1" t="s">
        <v>477</v>
      </c>
      <c r="E21" s="1" t="s">
        <v>528</v>
      </c>
      <c r="F21" s="1" t="s">
        <v>529</v>
      </c>
      <c r="G21" s="1" t="s">
        <v>530</v>
      </c>
      <c r="H21" s="1" t="s">
        <v>531</v>
      </c>
      <c r="I21" s="1" t="s">
        <v>532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533</v>
      </c>
      <c r="B22" s="1" t="s">
        <v>534</v>
      </c>
      <c r="C22" s="1" t="s">
        <v>535</v>
      </c>
      <c r="D22" s="1" t="s">
        <v>536</v>
      </c>
      <c r="E22" s="1" t="s">
        <v>537</v>
      </c>
      <c r="F22" s="1" t="s">
        <v>538</v>
      </c>
      <c r="G22" s="1" t="s">
        <v>539</v>
      </c>
      <c r="H22" s="1" t="s">
        <v>540</v>
      </c>
      <c r="I22" s="1" t="s">
        <v>541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96</v>
      </c>
      <c r="B23" s="1" t="s">
        <v>477</v>
      </c>
      <c r="C23" s="1" t="s">
        <v>477</v>
      </c>
      <c r="D23" s="1" t="s">
        <v>477</v>
      </c>
      <c r="E23" s="1" t="s">
        <v>477</v>
      </c>
      <c r="F23" s="1" t="s">
        <v>477</v>
      </c>
      <c r="G23" s="1" t="s">
        <v>477</v>
      </c>
      <c r="H23" s="1" t="s">
        <v>477</v>
      </c>
      <c r="I23" s="1" t="s">
        <v>477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542</v>
      </c>
      <c r="B24" s="1" t="s">
        <v>543</v>
      </c>
      <c r="C24" s="1" t="s">
        <v>544</v>
      </c>
      <c r="D24" s="1" t="s">
        <v>545</v>
      </c>
      <c r="E24" s="1" t="s">
        <v>546</v>
      </c>
      <c r="F24" s="1" t="s">
        <v>547</v>
      </c>
      <c r="G24" s="1" t="s">
        <v>548</v>
      </c>
      <c r="H24" s="1" t="s">
        <v>548</v>
      </c>
      <c r="I24" s="1" t="s">
        <v>548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549</v>
      </c>
      <c r="B25" s="1" t="s">
        <v>550</v>
      </c>
      <c r="C25" s="1" t="s">
        <v>551</v>
      </c>
      <c r="D25" s="1" t="s">
        <v>552</v>
      </c>
      <c r="E25" s="1" t="s">
        <v>553</v>
      </c>
      <c r="F25" s="1" t="s">
        <v>554</v>
      </c>
      <c r="G25" s="1" t="s">
        <v>555</v>
      </c>
      <c r="H25" s="1" t="s">
        <v>555</v>
      </c>
      <c r="I25" s="1" t="s">
        <v>477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556</v>
      </c>
      <c r="B26" s="1" t="s">
        <v>557</v>
      </c>
      <c r="C26" s="1" t="s">
        <v>558</v>
      </c>
      <c r="D26" s="1" t="s">
        <v>559</v>
      </c>
      <c r="E26" s="1" t="s">
        <v>560</v>
      </c>
      <c r="F26" s="1" t="s">
        <v>561</v>
      </c>
      <c r="G26" s="1" t="s">
        <v>477</v>
      </c>
      <c r="H26" s="1" t="s">
        <v>477</v>
      </c>
      <c r="I26" s="1" t="s">
        <v>477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562</v>
      </c>
      <c r="B2" s="1" t="s">
        <v>563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564</v>
      </c>
      <c r="B3" s="1" t="s">
        <v>565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566</v>
      </c>
      <c r="B4" s="1" t="s">
        <v>567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568</v>
      </c>
      <c r="B5" s="1" t="s">
        <v>569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570</v>
      </c>
      <c r="B6" s="1" t="s">
        <v>571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572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573</v>
      </c>
      <c r="B8" s="1" t="s">
        <v>574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575</v>
      </c>
      <c r="B9" s="4" t="s">
        <v>576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577</v>
      </c>
      <c r="B10" s="1" t="s">
        <v>578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579</v>
      </c>
      <c r="B11" s="1" t="s">
        <v>580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581</v>
      </c>
      <c r="B12" s="1" t="s">
        <v>578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582</v>
      </c>
      <c r="B13" s="1" t="s">
        <v>583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584</v>
      </c>
      <c r="B14" s="1" t="s">
        <v>585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586</v>
      </c>
      <c r="B15" s="1" t="s">
        <v>583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587</v>
      </c>
      <c r="B16" s="1" t="s">
        <v>588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589</v>
      </c>
      <c r="B17" s="1">
        <v>8.0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590</v>
      </c>
      <c r="B18" s="1" t="s">
        <v>591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592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593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594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595</v>
      </c>
      <c r="B22" s="1">
        <v>2.35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596</v>
      </c>
      <c r="B23" s="1">
        <v>2.416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597</v>
      </c>
      <c r="B24" s="1">
        <v>2.33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598</v>
      </c>
      <c r="B25" s="1">
        <v>2.44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599</v>
      </c>
      <c r="B26" s="1">
        <v>2.35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600</v>
      </c>
      <c r="B27" s="1">
        <v>2.416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601</v>
      </c>
      <c r="B28" s="1">
        <v>2.33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602</v>
      </c>
      <c r="B29" s="1">
        <v>2.44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603</v>
      </c>
      <c r="B30" s="1">
        <v>-0.28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604</v>
      </c>
      <c r="B31" s="1">
        <v>-1.3882352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605</v>
      </c>
      <c r="B32" s="1">
        <v>12978.0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606</v>
      </c>
      <c r="B33" s="1">
        <v>12978.0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607</v>
      </c>
      <c r="B34" s="1">
        <v>42680.0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608</v>
      </c>
      <c r="B35" s="1">
        <v>24450.0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609</v>
      </c>
      <c r="B36" s="1">
        <v>24450.0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610</v>
      </c>
      <c r="B37" s="1">
        <v>2.0333782E7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611</v>
      </c>
      <c r="B38" s="1">
        <v>2.04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612</v>
      </c>
      <c r="B39" s="1">
        <v>6.7499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613</v>
      </c>
      <c r="B40" s="1">
        <v>2.591398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614</v>
      </c>
      <c r="B41" s="1">
        <v>3.628012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615</v>
      </c>
      <c r="B42" s="1" t="s">
        <v>616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617</v>
      </c>
      <c r="B43" s="1">
        <v>437950.0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618</v>
      </c>
      <c r="B44" s="1">
        <v>2101457.0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619</v>
      </c>
      <c r="B45" s="1">
        <v>8616010.0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620</v>
      </c>
      <c r="B46" s="1">
        <v>34265.0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621</v>
      </c>
      <c r="B47" s="1">
        <v>24056.0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622</v>
      </c>
      <c r="B48" s="1">
        <v>1.7289504E9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623</v>
      </c>
      <c r="B49" s="1">
        <v>1.7316288E9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624</v>
      </c>
      <c r="B50" s="1">
        <v>0.004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625</v>
      </c>
      <c r="B51" s="1">
        <v>0.65235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626</v>
      </c>
      <c r="B52" s="1">
        <v>0.12713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627</v>
      </c>
      <c r="B53" s="1">
        <v>0.87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628</v>
      </c>
      <c r="B54" s="1">
        <v>0.0106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629</v>
      </c>
      <c r="B55" s="1">
        <v>8616010.0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630</v>
      </c>
      <c r="B56" s="1">
        <v>1.505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631</v>
      </c>
      <c r="B57" s="1">
        <v>1.5681063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632</v>
      </c>
      <c r="B58" s="1">
        <v>1.7039808E9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633</v>
      </c>
      <c r="B59" s="1">
        <v>1.7356032E9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634</v>
      </c>
      <c r="B60" s="1">
        <v>1.7276544E9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635</v>
      </c>
      <c r="B61" s="1">
        <v>-2.7733E7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636</v>
      </c>
      <c r="B62" s="1">
        <v>-4.29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637</v>
      </c>
      <c r="B63" s="1">
        <v>-1.7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638</v>
      </c>
      <c r="B64" s="1" t="s">
        <v>639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640</v>
      </c>
      <c r="B65" s="1">
        <v>1.7031168E9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641</v>
      </c>
      <c r="B66" s="1">
        <v>-0.015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642</v>
      </c>
      <c r="B67" s="1">
        <v>-0.4114583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643</v>
      </c>
      <c r="B68" s="1">
        <v>0.22263205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644</v>
      </c>
      <c r="B69" s="1" t="s">
        <v>645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646</v>
      </c>
      <c r="B70" s="1" t="s">
        <v>647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648</v>
      </c>
      <c r="B71" s="1" t="s">
        <v>649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650</v>
      </c>
      <c r="B72" s="1" t="s">
        <v>649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651</v>
      </c>
      <c r="B73" s="1" t="s">
        <v>652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653</v>
      </c>
      <c r="B74" s="1" t="s">
        <v>654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655</v>
      </c>
      <c r="B75" s="1">
        <v>1.4704038E9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656</v>
      </c>
      <c r="B76" s="1" t="s">
        <v>657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658</v>
      </c>
      <c r="B77" s="1" t="s">
        <v>659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660</v>
      </c>
      <c r="B78" s="1" t="s">
        <v>661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662</v>
      </c>
      <c r="B79" s="1" t="s">
        <v>663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664</v>
      </c>
      <c r="B80" s="1">
        <v>-1.8E7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665</v>
      </c>
      <c r="B81" s="1">
        <v>2.36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666</v>
      </c>
      <c r="B82" s="1">
        <v>48.0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667</v>
      </c>
      <c r="B83" s="1">
        <v>10.0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668</v>
      </c>
      <c r="B84" s="1">
        <v>26.66667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669</v>
      </c>
      <c r="B85" s="1">
        <v>22.0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670</v>
      </c>
      <c r="B86" s="1">
        <v>1.5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671</v>
      </c>
      <c r="B87" s="1" t="s">
        <v>672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673</v>
      </c>
      <c r="B88" s="1">
        <v>3.0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674</v>
      </c>
      <c r="B89" s="1">
        <v>2.1669E7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675</v>
      </c>
      <c r="B90" s="1">
        <v>2.517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676</v>
      </c>
      <c r="B91" s="1">
        <v>-2.8869E7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677</v>
      </c>
      <c r="B92" s="1">
        <v>154000.0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678</v>
      </c>
      <c r="B93" s="1">
        <v>2.378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679</v>
      </c>
      <c r="B94" s="1">
        <v>2.407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680</v>
      </c>
      <c r="B95" s="1">
        <v>1.189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681</v>
      </c>
      <c r="B96" s="1">
        <v>-0.74351996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682</v>
      </c>
      <c r="B97" s="1">
        <v>-1.60757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683</v>
      </c>
      <c r="B98" s="1" t="s">
        <v>616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684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50</v>
      </c>
      <c r="B3" s="1">
        <v>0.0</v>
      </c>
      <c r="C3" s="1">
        <v>-10.0</v>
      </c>
      <c r="D3" s="1">
        <v>-2.0</v>
      </c>
      <c r="E3" s="1">
        <v>-5.0</v>
      </c>
      <c r="F3" s="1">
        <v>-10.0</v>
      </c>
      <c r="G3" s="1">
        <v>5.0</v>
      </c>
      <c r="H3" s="1">
        <v>-15.0</v>
      </c>
      <c r="I3" s="1">
        <f>IF(H3*FORECAST(I2,B3:H3,B2:H2)&gt;0,FORECAST(I2,B3:H3,B2:H2),H3)*$X$1</f>
        <v>-8.571428571</v>
      </c>
      <c r="J3" s="1">
        <f>IF(I3*FORECAST(J2,B3:I3,B2:I2)&gt;0,FORECAST(J2,B3:I3,B2:I2),I3)*$X$1</f>
        <v>-9.392857143</v>
      </c>
      <c r="K3" s="1">
        <f>IF(J3*FORECAST(K2,B3:J3,B2:J2)&gt;0,FORECAST(K2,B3:J3,B2:J2),J3)*$X$1</f>
        <v>-10.21428571</v>
      </c>
      <c r="L3" s="1">
        <f>IF(K3*FORECAST(L2,B3:K3,B2:K2)&gt;0,FORECAST(L2,B3:K3,B2:K2),K3)*$X$1</f>
        <v>-11.03571429</v>
      </c>
      <c r="M3" s="1">
        <f>IF(L3*FORECAST(M2,B3:L3,B2:L2)&gt;0,FORECAST(M2,B3:L3,B2:L2),L3)*$X$1</f>
        <v>-11.85714286</v>
      </c>
      <c r="N3" s="1">
        <f>IF(M3*FORECAST(N2,B3:M3,B2:M2)&gt;0,FORECAST(N2,B3:M3,B2:M2),M3)*$X$1</f>
        <v>-12.67857143</v>
      </c>
      <c r="O3" s="1">
        <f>IF(N3*FORECAST(O2,B3:N3,B2:N2)&gt;0,FORECAST(O2,B3:N3,B2:N2),N3)*$X$1</f>
        <v>-13.5</v>
      </c>
      <c r="P3" s="5">
        <f>IF(O3*FORECAST(P2,B3:O3,B2:O2)&gt;0,FORECAST(P2,B3:O3,B2:O2),O3)*$X$1</f>
        <v>-14.32142857</v>
      </c>
      <c r="Q3" s="5">
        <f>IF(P3*FORECAST(Q2,B3:P3,B2:P2)&gt;0,FORECAST(Q2,B3:P3,B2:P2),P3)*$X$1</f>
        <v>-15.14285714</v>
      </c>
      <c r="R3" s="5">
        <f>IF(Q3*FORECAST(R2,B3:Q3,B2:Q2)&gt;0,FORECAST(R2,B3:Q3,B2:Q2),Q3)*$X$1</f>
        <v>-15.96428571</v>
      </c>
      <c r="S3" s="5">
        <f>IF(R3*FORECAST(S2,B3:R3,B2:R2)&gt;0,FORECAST(S2,B3:R3,B2:R2),R3)*$X$1</f>
        <v>-16.78571429</v>
      </c>
      <c r="T3" s="5">
        <f>IF(S3*FORECAST(T2,B3:S3,B2:S2)&gt;0,FORECAST(T2,B3:S3,B2:S2),S3)*$X$1</f>
        <v>-17.60714286</v>
      </c>
      <c r="U3" s="2"/>
      <c r="V3" s="2"/>
      <c r="W3" s="2"/>
      <c r="X3" s="2"/>
      <c r="Y3" s="2"/>
      <c r="Z3" s="2"/>
    </row>
    <row r="4">
      <c r="A4" s="3" t="s">
        <v>95</v>
      </c>
      <c r="B4" s="1">
        <v>-5.0</v>
      </c>
      <c r="C4" s="1">
        <v>-2.0</v>
      </c>
      <c r="D4" s="1">
        <v>-13.0</v>
      </c>
      <c r="E4" s="1">
        <v>-10.0</v>
      </c>
      <c r="F4" s="1">
        <v>-16.0</v>
      </c>
      <c r="G4" s="1">
        <v>-33.0</v>
      </c>
      <c r="H4" s="1">
        <v>-22.0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685</v>
      </c>
      <c r="B5" s="1">
        <v>0.0</v>
      </c>
      <c r="C5" s="1">
        <v>1.0</v>
      </c>
      <c r="D5" s="1">
        <v>2.0</v>
      </c>
      <c r="E5" s="1">
        <v>6.0</v>
      </c>
      <c r="F5" s="1">
        <v>9.0</v>
      </c>
      <c r="G5" s="1">
        <v>32.0</v>
      </c>
      <c r="H5" s="1">
        <v>5.0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686</v>
      </c>
      <c r="L7" s="1">
        <f>IF(T3*FORECAST(T2,B3:T3,B2:T2)&gt;0,FORECAST(T2,B3:T3,B2:T2),S3)*$X$1 * (1+0.02)/(0.06-0.02)</f>
        <v>-448.9821429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687</v>
      </c>
      <c r="L8" s="6">
        <f t="array" ref="L8">NPV(0.06,J3:T3)</f>
        <v>-102.723662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688</v>
      </c>
      <c r="L9" s="6">
        <f t="array" ref="L9">NPV(0.06,J16:T16)</f>
        <v>-236.518192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689</v>
      </c>
      <c r="L10" s="6">
        <f>L8 + L9</f>
        <v>-339.241854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96</v>
      </c>
      <c r="L11" s="1">
        <v>-22.0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690</v>
      </c>
      <c r="L12" s="6">
        <f>L10 - L11</f>
        <v>-317.241854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691</v>
      </c>
      <c r="L13" s="1">
        <v>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-63.4483708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(1+0.02)/(0.06-0.02)</f>
        <v>-448.9821429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24</v>
      </c>
      <c r="B3" s="1">
        <v>-6.0</v>
      </c>
      <c r="C3" s="1">
        <v>-15.0</v>
      </c>
      <c r="D3" s="1">
        <v>-21.0</v>
      </c>
      <c r="E3" s="1">
        <v>-29.0</v>
      </c>
      <c r="F3" s="1">
        <v>-15.0</v>
      </c>
      <c r="G3" s="1">
        <v>-13.0</v>
      </c>
      <c r="H3" s="1">
        <v>-12.0</v>
      </c>
      <c r="I3" s="1">
        <f>IF(H3*FORECAST(I2,B3:H3,B2:H2)&gt;0,FORECAST(I2,B3:H3,B2:H2),H3)*$X$1</f>
        <v>-17</v>
      </c>
      <c r="J3" s="1">
        <f>IF(I3*FORECAST(J2,B3:I3,B2:I2)&gt;0,FORECAST(J2,B3:I3,B2:I2),I3)*$X$1</f>
        <v>-17.28571429</v>
      </c>
      <c r="K3" s="1">
        <f>IF(J3*FORECAST(K2,B3:J3,B2:J2)&gt;0,FORECAST(K2,B3:J3,B2:J2),J3)*$X$1</f>
        <v>-17.57142857</v>
      </c>
      <c r="L3" s="1">
        <f>IF(K3*FORECAST(L2,B3:K3,B2:K2)&gt;0,FORECAST(L2,B3:K3,B2:K2),K3)*$X$1</f>
        <v>-17.85714286</v>
      </c>
      <c r="M3" s="1">
        <f>IF(L3*FORECAST(M2,B3:L3,B2:L2)&gt;0,FORECAST(M2,B3:L3,B2:L2),L3)*$X$1</f>
        <v>-18.14285714</v>
      </c>
      <c r="N3" s="1">
        <f>IF(M3*FORECAST(N2,B3:M3,B2:M2)&gt;0,FORECAST(N2,B3:M3,B2:M2),M3)*$X$1</f>
        <v>-18.42857143</v>
      </c>
      <c r="O3" s="1">
        <f>IF(N3*FORECAST(O2,B3:N3,B2:N2)&gt;0,FORECAST(O2,B3:N3,B2:N2),N3)*$X$1</f>
        <v>-18.71428571</v>
      </c>
      <c r="P3" s="5">
        <f>IF(O3*FORECAST(P2,B3:O3,B2:O2)&gt;0,FORECAST(P2,B3:O3,B2:O2),O3)*$X$1</f>
        <v>-19</v>
      </c>
      <c r="Q3" s="5">
        <f>IF(P3*FORECAST(Q2,B3:P3,B2:P2)&gt;0,FORECAST(Q2,B3:P3,B2:P2),P3)*$X$1</f>
        <v>-19.28571429</v>
      </c>
      <c r="R3" s="5">
        <f>IF(Q3*FORECAST(R2,B3:Q3,B2:Q2)&gt;0,FORECAST(R2,B3:Q3,B2:Q2),Q3)*$X$1</f>
        <v>-19.57142857</v>
      </c>
      <c r="S3" s="5">
        <f>IF(R3*FORECAST(S2,B3:R3,B2:R2)&gt;0,FORECAST(S2,B3:R3,B2:R2),R3)*$X$1</f>
        <v>-19.85714286</v>
      </c>
      <c r="T3" s="5">
        <f>IF(S3*FORECAST(T2,B3:S3,B2:S2)&gt;0,FORECAST(T2,B3:S3,B2:S2),S3)*$X$1</f>
        <v>-20.14285714</v>
      </c>
      <c r="U3" s="2"/>
      <c r="V3" s="2"/>
      <c r="W3" s="2"/>
      <c r="X3" s="2"/>
      <c r="Y3" s="2"/>
      <c r="Z3" s="2"/>
    </row>
    <row r="4">
      <c r="A4" s="3" t="s">
        <v>95</v>
      </c>
      <c r="B4" s="1">
        <v>-5.0</v>
      </c>
      <c r="C4" s="1">
        <v>-2.0</v>
      </c>
      <c r="D4" s="1">
        <v>-13.0</v>
      </c>
      <c r="E4" s="1">
        <v>-10.0</v>
      </c>
      <c r="F4" s="1">
        <v>-16.0</v>
      </c>
      <c r="G4" s="1">
        <v>-33.0</v>
      </c>
      <c r="H4" s="1">
        <v>-22.0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685</v>
      </c>
      <c r="B5" s="1">
        <v>0.0</v>
      </c>
      <c r="C5" s="1">
        <v>1.0</v>
      </c>
      <c r="D5" s="1">
        <v>2.0</v>
      </c>
      <c r="E5" s="1">
        <v>6.0</v>
      </c>
      <c r="F5" s="1">
        <v>9.0</v>
      </c>
      <c r="G5" s="1">
        <v>32.0</v>
      </c>
      <c r="H5" s="1">
        <v>5.0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686</v>
      </c>
      <c r="L7" s="1">
        <f>IF(T3*FORECAST(T2,B3:T3,B2:T2)&gt;0,FORECAST(T2,B3:T3,B2:T2),S3)*$X$1 * (1+0.02)/(0.06-0.02)</f>
        <v>-513.6428571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687</v>
      </c>
      <c r="L8" s="6">
        <f t="array" ref="L8">NPV(0.06,J3:T3)</f>
        <v>-146.2931739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688</v>
      </c>
      <c r="L9" s="6">
        <f t="array" ref="L9">NPV(0.06,J16:T16)</f>
        <v>-270.5806496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689</v>
      </c>
      <c r="L10" s="6">
        <f>L8 + L9</f>
        <v>-416.8738235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96</v>
      </c>
      <c r="L11" s="1">
        <v>-22.0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690</v>
      </c>
      <c r="L12" s="6">
        <f>L10 - L11</f>
        <v>-394.8738235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691</v>
      </c>
      <c r="L13" s="1">
        <v>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-78.9747647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(1+0.02)/(0.06-0.02)</f>
        <v>-513.6428571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