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<sst xmlns="http://schemas.openxmlformats.org/spreadsheetml/2006/main" count="1106" uniqueCount="857">
  <si>
    <t>ticker</t>
  </si>
  <si>
    <t>OMCC</t>
  </si>
  <si>
    <t>nombre</t>
  </si>
  <si>
    <t>NICHOLAS FINANCIAL INC</t>
  </si>
  <si>
    <t>empresa</t>
  </si>
  <si>
    <t>Integrated Telecommunications Services</t>
  </si>
  <si>
    <t>Open</t>
  </si>
  <si>
    <t>No encontrado</t>
  </si>
  <si>
    <t>Target Price</t>
  </si>
  <si>
    <t>Valor no disponible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</si>
  <si>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</si>
  <si>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</si>
  <si>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</si>
  <si>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</si>
  <si>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</si>
  <si>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</si>
  <si>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</si>
  <si>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</si>
  <si>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-6.22%</t>
  </si>
  <si>
    <t>Total Assets Growth</t>
  </si>
  <si>
    <t>-6.77%</t>
  </si>
  <si>
    <t>Net Property, Plant and Equipment Growth</t>
  </si>
  <si>
    <t>8600.00%</t>
  </si>
  <si>
    <t>Fiscal Period: March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</si>
  <si>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</si>
  <si>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</si>
  <si>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</si>
  <si>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</si>
  <si>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</si>
  <si>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</si>
  <si>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</si>
  <si>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</si>
  <si>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</si>
  <si>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Stock-Based Compensation (CF)</t>
  </si>
  <si>
    <t>Changes in Accrued Interest Receivable</t>
  </si>
  <si>
    <t>Change in Accounts Payable</t>
  </si>
  <si>
    <t>Change in Unearned Revenues</t>
  </si>
  <si>
    <t>Change In Income Taxes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</si>
  <si>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</si>
  <si>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</si>
  <si>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</si>
  <si>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</si>
  <si>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</si>
  <si>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</si>
  <si>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</si>
  <si>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</si>
  <si>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</si>
  <si>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</si>
  <si>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</si>
  <si>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</si>
  <si>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</si>
  <si>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</si>
  <si>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</si>
  <si>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</si>
  <si>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</si>
  <si>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</si>
  <si>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</si>
  <si>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</si>
  <si>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</si>
  <si>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</si>
  <si>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</si>
  <si>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</si>
  <si>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</si>
  <si>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</si>
  <si>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</si>
  <si>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Trading Asset Securities, Total</t>
  </si>
  <si>
    <t>Loans and Lease Receivables - (FS Template)</t>
  </si>
  <si>
    <t>Other Receivables</t>
  </si>
  <si>
    <t>Gross Property Plant And Equipment</t>
  </si>
  <si>
    <t>Accumulated Depreciation</t>
  </si>
  <si>
    <t>Net Property Plant And Equipment</t>
  </si>
  <si>
    <t>Other Intangibles, Total</t>
  </si>
  <si>
    <t>Restricted Cash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</si>
  <si>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</si>
  <si>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</si>
  <si>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</si>
  <si>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</si>
  <si>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</si>
  <si>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Accounts Payable, Total</t>
  </si>
  <si>
    <t>Short-Term Borrowings</t>
  </si>
  <si>
    <t>Current Portion of Long-Term Debt</t>
  </si>
  <si>
    <t>Current Portion of Leases</t>
  </si>
  <si>
    <t>Long-Term Debt</t>
  </si>
  <si>
    <t>Long-Term Leases</t>
  </si>
  <si>
    <t>Other Current Liabilities - (Brok / FS / Ins. / REIT Template)</t>
  </si>
  <si>
    <t>Unearned Revenue Non Current</t>
  </si>
  <si>
    <t>Total Liabilities</t>
  </si>
  <si>
    <t>Common Stock, Total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</si>
  <si>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</si>
  <si>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</si>
  <si>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</si>
  <si>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</si>
  <si>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</si>
  <si>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</si>
  <si>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</si>
  <si>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</si>
  <si>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11.67</t>
  </si>
  <si>
    <t>13.27</t>
  </si>
  <si>
    <t>13.94</t>
  </si>
  <si>
    <t>13.73</t>
  </si>
  <si>
    <t>13.26</t>
  </si>
  <si>
    <t>13.79</t>
  </si>
  <si>
    <t>14.95</t>
  </si>
  <si>
    <t>15.42</t>
  </si>
  <si>
    <t>10.95</t>
  </si>
  <si>
    <t>8.07</t>
  </si>
  <si>
    <t>Tangible Book Value</t>
  </si>
  <si>
    <t>Tangible Book Value Per Share</t>
  </si>
  <si>
    <t>13.24</t>
  </si>
  <si>
    <t>13.77</t>
  </si>
  <si>
    <t>14.93</t>
  </si>
  <si>
    <t>15.4</t>
  </si>
  <si>
    <t>10.94</t>
  </si>
  <si>
    <t>Total Debt</t>
  </si>
  <si>
    <t>Net Debt</t>
  </si>
  <si>
    <t>Full Time Employees</t>
  </si>
  <si>
    <t>Interest and Dividend Income, Total</t>
  </si>
  <si>
    <t>Interest Expense, Total</t>
  </si>
  <si>
    <t>Net Interest Income</t>
  </si>
  <si>
    <t>Gain (Loss) on Sale of Investments, Total (Rev)</t>
  </si>
  <si>
    <t>Revenues Before Provison For Loan Losses</t>
  </si>
  <si>
    <t>Provision For Loan Losses</t>
  </si>
  <si>
    <t>Total Revenues</t>
  </si>
  <si>
    <t>Salaries And Other Employee Benefits</t>
  </si>
  <si>
    <t>Cost of Services Provided, Total</t>
  </si>
  <si>
    <t>Depreciation &amp; Amortization - (IS) - (Collected)</t>
  </si>
  <si>
    <t>Amortization of Goodwill and Intangible Assets - (IS)</t>
  </si>
  <si>
    <t>Total Operating Expenses</t>
  </si>
  <si>
    <t>Operating Income</t>
  </si>
  <si>
    <t>Other Non Operating Income (Expenses)</t>
  </si>
  <si>
    <t>EBT, Excl. Unusual Items</t>
  </si>
  <si>
    <t>Restructuring Charges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</si>
  <si>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</si>
  <si>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</si>
  <si>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</si>
  <si>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</si>
  <si>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</si>
  <si>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</si>
  <si>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</si>
  <si>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</si>
  <si>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</si>
  <si>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</si>
  <si>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</si>
  <si>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</si>
  <si>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</si>
  <si>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1.4</t>
  </si>
  <si>
    <t>1.6</t>
  </si>
  <si>
    <t>0.7</t>
  </si>
  <si>
    <t>-0.14</t>
  </si>
  <si>
    <t>-0.46</t>
  </si>
  <si>
    <t>0.45</t>
  </si>
  <si>
    <t>1.09</t>
  </si>
  <si>
    <t>0.39</t>
  </si>
  <si>
    <t>-4.65</t>
  </si>
  <si>
    <t>-2.86</t>
  </si>
  <si>
    <t>Basic EPS - Continuing Operations</t>
  </si>
  <si>
    <t>Basic Weighted Average Shares Outstanding</t>
  </si>
  <si>
    <t>Net EPS - Diluted</t>
  </si>
  <si>
    <t>1.38</t>
  </si>
  <si>
    <t>1.59</t>
  </si>
  <si>
    <t>0.69</t>
  </si>
  <si>
    <t>Diluted EPS - Continuing Operations</t>
  </si>
  <si>
    <t>Diluted Weighted Average Shares Outstanding</t>
  </si>
  <si>
    <t>Normalized Basic EPS</t>
  </si>
  <si>
    <t>1.36</t>
  </si>
  <si>
    <t>1.65</t>
  </si>
  <si>
    <t>0.74</t>
  </si>
  <si>
    <t>0.26</t>
  </si>
  <si>
    <t>0.14</t>
  </si>
  <si>
    <t>0.21</t>
  </si>
  <si>
    <t>0.9</t>
  </si>
  <si>
    <t>0.33</t>
  </si>
  <si>
    <t>-2.79</t>
  </si>
  <si>
    <t>-1.68</t>
  </si>
  <si>
    <t>Normalized Diluted EPS</t>
  </si>
  <si>
    <t>1.34</t>
  </si>
  <si>
    <t>1.63</t>
  </si>
  <si>
    <t>Total Revenues (As Reported)</t>
  </si>
  <si>
    <t>Effective Tax Rate - (Ratio)</t>
  </si>
  <si>
    <t>35.41</t>
  </si>
  <si>
    <t>38.43</t>
  </si>
  <si>
    <t>38.11</t>
  </si>
  <si>
    <t>134.71</t>
  </si>
  <si>
    <t>20.49</t>
  </si>
  <si>
    <t>-54.25</t>
  </si>
  <si>
    <t>23.71</t>
  </si>
  <si>
    <t>25.9</t>
  </si>
  <si>
    <t>-4.33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</si>
  <si>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</si>
  <si>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</si>
  <si>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</si>
  <si>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</si>
  <si>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</si>
  <si>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</si>
  <si>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Stock-Based Comp., Other (Total)</t>
  </si>
  <si>
    <t>Total Stock-Based Compensation</t>
  </si>
  <si>
    <t>Profitability</t>
  </si>
  <si>
    <t>Return on Assets</t>
  </si>
  <si>
    <t>5.75</t>
  </si>
  <si>
    <t>3.94</t>
  </si>
  <si>
    <t>1.64</t>
  </si>
  <si>
    <t>-0.36</t>
  </si>
  <si>
    <t>-1.37</t>
  </si>
  <si>
    <t>1.41</t>
  </si>
  <si>
    <t>3.7</t>
  </si>
  <si>
    <t>1.51</t>
  </si>
  <si>
    <t>-23.22</t>
  </si>
  <si>
    <t>-24.44</t>
  </si>
  <si>
    <t>Return On Equity %</t>
  </si>
  <si>
    <t>14.54</t>
  </si>
  <si>
    <t>12.85</t>
  </si>
  <si>
    <t>5.11</t>
  </si>
  <si>
    <t>-1.01</t>
  </si>
  <si>
    <t>-3.42</t>
  </si>
  <si>
    <t>3.26</t>
  </si>
  <si>
    <t>7.5</t>
  </si>
  <si>
    <t>2.59</t>
  </si>
  <si>
    <t>-34.78</t>
  </si>
  <si>
    <t>Return on Common Equity</t>
  </si>
  <si>
    <t>12.67</t>
  </si>
  <si>
    <t>5.04</t>
  </si>
  <si>
    <t>3.23</t>
  </si>
  <si>
    <t>7.46</t>
  </si>
  <si>
    <t>2.58</t>
  </si>
  <si>
    <t>Margin Analysis</t>
  </si>
  <si>
    <t>Gross Profit Margin %</t>
  </si>
  <si>
    <t>23.58</t>
  </si>
  <si>
    <t>SG&amp;A Margin</t>
  </si>
  <si>
    <t>55.96</t>
  </si>
  <si>
    <t>62.88</t>
  </si>
  <si>
    <t>78.36</t>
  </si>
  <si>
    <t>93.8</t>
  </si>
  <si>
    <t>73.85</t>
  </si>
  <si>
    <t>88.43</t>
  </si>
  <si>
    <t>Income From Continuing Operations Margin %</t>
  </si>
  <si>
    <t>28.05</t>
  </si>
  <si>
    <t>22.35</t>
  </si>
  <si>
    <t>12.21</t>
  </si>
  <si>
    <t>-3.02</t>
  </si>
  <si>
    <t>-10.32</t>
  </si>
  <si>
    <t>9.45</t>
  </si>
  <si>
    <t>19.52</t>
  </si>
  <si>
    <t>7.8</t>
  </si>
  <si>
    <t>-111.01</t>
  </si>
  <si>
    <t>Net Income Margin %</t>
  </si>
  <si>
    <t>Net Avail. For Common Margin %</t>
  </si>
  <si>
    <t>22.04</t>
  </si>
  <si>
    <t>12.05</t>
  </si>
  <si>
    <t>-2.99</t>
  </si>
  <si>
    <t>9.36</t>
  </si>
  <si>
    <t>19.41</t>
  </si>
  <si>
    <t>7.76</t>
  </si>
  <si>
    <t>Normalized Net Income Margin</t>
  </si>
  <si>
    <t>27.15</t>
  </si>
  <si>
    <t>22.68</t>
  </si>
  <si>
    <t>12.83</t>
  </si>
  <si>
    <t>5.44</t>
  </si>
  <si>
    <t>3.2</t>
  </si>
  <si>
    <t>4.33</t>
  </si>
  <si>
    <t>15.99</t>
  </si>
  <si>
    <t>6.58</t>
  </si>
  <si>
    <t>-65.38</t>
  </si>
  <si>
    <t>Asset Turnover</t>
  </si>
  <si>
    <t>0.18</t>
  </si>
  <si>
    <t>0.13</t>
  </si>
  <si>
    <t>0.12</t>
  </si>
  <si>
    <t>0.15</t>
  </si>
  <si>
    <t>0.19</t>
  </si>
  <si>
    <t>0.22</t>
  </si>
  <si>
    <t>Short Term Liquidity</t>
  </si>
  <si>
    <t>Current Ratio</t>
  </si>
  <si>
    <t>28.13</t>
  </si>
  <si>
    <t>42.08</t>
  </si>
  <si>
    <t>1.47</t>
  </si>
  <si>
    <t>1.61</t>
  </si>
  <si>
    <t>49.76</t>
  </si>
  <si>
    <t>40.53</t>
  </si>
  <si>
    <t>34.95</t>
  </si>
  <si>
    <t>27.67</t>
  </si>
  <si>
    <t>72.69</t>
  </si>
  <si>
    <t>60.91</t>
  </si>
  <si>
    <t>Quick Ratio</t>
  </si>
  <si>
    <t>27.85</t>
  </si>
  <si>
    <t>41.66</t>
  </si>
  <si>
    <t>1.45</t>
  </si>
  <si>
    <t>48.68</t>
  </si>
  <si>
    <t>38.95</t>
  </si>
  <si>
    <t>32.87</t>
  </si>
  <si>
    <t>27.5</t>
  </si>
  <si>
    <t>72.6</t>
  </si>
  <si>
    <t>Operating Cash Flow to Current Liabilities</t>
  </si>
  <si>
    <t>2.45</t>
  </si>
  <si>
    <t>3.19</t>
  </si>
  <si>
    <t>2.93</t>
  </si>
  <si>
    <t>1.84</t>
  </si>
  <si>
    <t>2.49</t>
  </si>
  <si>
    <t>0.55</t>
  </si>
  <si>
    <t>-1.46</t>
  </si>
  <si>
    <t>1.89</t>
  </si>
  <si>
    <t>Long Term Solvency</t>
  </si>
  <si>
    <t>Total Debt/Equity</t>
  </si>
  <si>
    <t>221.59</t>
  </si>
  <si>
    <t>205.35</t>
  </si>
  <si>
    <t>195.66</t>
  </si>
  <si>
    <t>152.85</t>
  </si>
  <si>
    <t>135.98</t>
  </si>
  <si>
    <t>117.97</t>
  </si>
  <si>
    <t>80.51</t>
  </si>
  <si>
    <t>53.67</t>
  </si>
  <si>
    <t>36.48</t>
  </si>
  <si>
    <t>0.11</t>
  </si>
  <si>
    <t>Total Debt / Total Capital</t>
  </si>
  <si>
    <t>68.9</t>
  </si>
  <si>
    <t>67.25</t>
  </si>
  <si>
    <t>66.18</t>
  </si>
  <si>
    <t>60.45</t>
  </si>
  <si>
    <t>57.62</t>
  </si>
  <si>
    <t>54.12</t>
  </si>
  <si>
    <t>44.6</t>
  </si>
  <si>
    <t>34.93</t>
  </si>
  <si>
    <t>26.73</t>
  </si>
  <si>
    <t>LT Debt/Equity</t>
  </si>
  <si>
    <t>221.39</t>
  </si>
  <si>
    <t>205.16</t>
  </si>
  <si>
    <t>116.71</t>
  </si>
  <si>
    <t>79.28</t>
  </si>
  <si>
    <t>52.28</t>
  </si>
  <si>
    <t>36.4</t>
  </si>
  <si>
    <t>0.05</t>
  </si>
  <si>
    <t>Long-Term Debt / Total Capital</t>
  </si>
  <si>
    <t>68.84</t>
  </si>
  <si>
    <t>67.19</t>
  </si>
  <si>
    <t>53.54</t>
  </si>
  <si>
    <t>43.92</t>
  </si>
  <si>
    <t>34.02</t>
  </si>
  <si>
    <t>26.67</t>
  </si>
  <si>
    <t>Total Liabilities / Total Assets</t>
  </si>
  <si>
    <t>70.29</t>
  </si>
  <si>
    <t>68.38</t>
  </si>
  <si>
    <t>67.37</t>
  </si>
  <si>
    <t>61.84</t>
  </si>
  <si>
    <t>58.45</t>
  </si>
  <si>
    <t>54.95</t>
  </si>
  <si>
    <t>45.76</t>
  </si>
  <si>
    <t>36.6</t>
  </si>
  <si>
    <t>27.68</t>
  </si>
  <si>
    <t>1.66</t>
  </si>
  <si>
    <t>Growth Over Prior Year</t>
  </si>
  <si>
    <t>Total Revenues, 1 Yr. Growth %</t>
  </si>
  <si>
    <t>-4.11</t>
  </si>
  <si>
    <t>-7.8</t>
  </si>
  <si>
    <t>-20.05</t>
  </si>
  <si>
    <t>-18.01</t>
  </si>
  <si>
    <t>-2.62</t>
  </si>
  <si>
    <t>3.73</t>
  </si>
  <si>
    <t>16.66</t>
  </si>
  <si>
    <t>-10.15</t>
  </si>
  <si>
    <t>-100.66</t>
  </si>
  <si>
    <t>Gross Profit, 1 Yr. Growth %</t>
  </si>
  <si>
    <t>-115.8</t>
  </si>
  <si>
    <t>Earnings From Cont. Operations, 1 Yr. Growth %</t>
  </si>
  <si>
    <t>0.91</t>
  </si>
  <si>
    <t>-26.56</t>
  </si>
  <si>
    <t>-56.31</t>
  </si>
  <si>
    <t>-120.3</t>
  </si>
  <si>
    <t>232.24</t>
  </si>
  <si>
    <t>-195.01</t>
  </si>
  <si>
    <t>140.94</t>
  </si>
  <si>
    <t>-64.1</t>
  </si>
  <si>
    <t>-39.03</t>
  </si>
  <si>
    <t>Net Income, 1 Yr. Growth %</t>
  </si>
  <si>
    <t>Normalized Net Income, 1 Yr. Growth %</t>
  </si>
  <si>
    <t>-8.49</t>
  </si>
  <si>
    <t>-22.96</t>
  </si>
  <si>
    <t>-54.79</t>
  </si>
  <si>
    <t>-65.2</t>
  </si>
  <si>
    <t>-42.71</t>
  </si>
  <si>
    <t>40.29</t>
  </si>
  <si>
    <t>330.61</t>
  </si>
  <si>
    <t>-63.04</t>
  </si>
  <si>
    <t>-908.26</t>
  </si>
  <si>
    <t>-29.92</t>
  </si>
  <si>
    <t>Diluted EPS Before Extra, 1 Yr. Growth %</t>
  </si>
  <si>
    <t>15.04</t>
  </si>
  <si>
    <t>-56.54</t>
  </si>
  <si>
    <t>-120.35</t>
  </si>
  <si>
    <t>230.47</t>
  </si>
  <si>
    <t>-196.08</t>
  </si>
  <si>
    <t>144.32</t>
  </si>
  <si>
    <t>-63.83</t>
  </si>
  <si>
    <t>-38.56</t>
  </si>
  <si>
    <t>Common Equity, 1 Yr. Growth %</t>
  </si>
  <si>
    <t>-36.67</t>
  </si>
  <si>
    <t>14.42</t>
  </si>
  <si>
    <t>5.84</t>
  </si>
  <si>
    <t>-0.39</t>
  </si>
  <si>
    <t>-3.28</t>
  </si>
  <si>
    <t>2.57</t>
  </si>
  <si>
    <t>7.1</t>
  </si>
  <si>
    <t>1.01</t>
  </si>
  <si>
    <t>-31.43</t>
  </si>
  <si>
    <t>-26.27</t>
  </si>
  <si>
    <t>Total Assets, 1 Yr. Growth %</t>
  </si>
  <si>
    <t>6.74</t>
  </si>
  <si>
    <t>7.53</t>
  </si>
  <si>
    <t>2.55</t>
  </si>
  <si>
    <t>-14.82</t>
  </si>
  <si>
    <t>-10.12</t>
  </si>
  <si>
    <t>-5.39</t>
  </si>
  <si>
    <t>-11.05</t>
  </si>
  <si>
    <t>-13.59</t>
  </si>
  <si>
    <t>-39.89</t>
  </si>
  <si>
    <t>-45.77</t>
  </si>
  <si>
    <t>Tangible Book Value, 1 Yr. Growth %</t>
  </si>
  <si>
    <t>-3.39</t>
  </si>
  <si>
    <t>2.56</t>
  </si>
  <si>
    <t>7.13</t>
  </si>
  <si>
    <t>0.97</t>
  </si>
  <si>
    <t>-31.39</t>
  </si>
  <si>
    <t>-26.2</t>
  </si>
  <si>
    <t>Cash From Operations, 1 Yr. Growth %</t>
  </si>
  <si>
    <t>20.56</t>
  </si>
  <si>
    <t>-6.55</t>
  </si>
  <si>
    <t>21.93</t>
  </si>
  <si>
    <t>-13.32</t>
  </si>
  <si>
    <t>-42.73</t>
  </si>
  <si>
    <t>-25.34</t>
  </si>
  <si>
    <t>39.47</t>
  </si>
  <si>
    <t>-75.79</t>
  </si>
  <si>
    <t>-162.58</t>
  </si>
  <si>
    <t>-183.73</t>
  </si>
  <si>
    <t>Capital Expenditures, 1 Yr. Growth %</t>
  </si>
  <si>
    <t>-48.47</t>
  </si>
  <si>
    <t>165.99</t>
  </si>
  <si>
    <t>-18.04</t>
  </si>
  <si>
    <t>-87.93</t>
  </si>
  <si>
    <t>75.38</t>
  </si>
  <si>
    <t>-42.98</t>
  </si>
  <si>
    <t>373.08</t>
  </si>
  <si>
    <t>113.33</t>
  </si>
  <si>
    <t>-95.5</t>
  </si>
  <si>
    <t>-77.97</t>
  </si>
  <si>
    <t>Compound Annual Growth Rate Over Two Years</t>
  </si>
  <si>
    <t>Total Revenues, 2 Yr. CAGR %</t>
  </si>
  <si>
    <t>-2.41</t>
  </si>
  <si>
    <t>-5.97</t>
  </si>
  <si>
    <t>-14.15</t>
  </si>
  <si>
    <t>-19.04</t>
  </si>
  <si>
    <t>-10.65</t>
  </si>
  <si>
    <t>0.5</t>
  </si>
  <si>
    <t>10.01</t>
  </si>
  <si>
    <t>2.38</t>
  </si>
  <si>
    <t>-92.31</t>
  </si>
  <si>
    <t>-30.19</t>
  </si>
  <si>
    <t>Gross Profit, 2 Yr. CAGR %</t>
  </si>
  <si>
    <t>-66.1</t>
  </si>
  <si>
    <t>Earnings From Cont. Operations, 2 Yr. CAGR %</t>
  </si>
  <si>
    <t>-8.06</t>
  </si>
  <si>
    <t>-13.91</t>
  </si>
  <si>
    <t>-43.35</t>
  </si>
  <si>
    <t>-70.22</t>
  </si>
  <si>
    <t>-17.88</t>
  </si>
  <si>
    <t>77.67</t>
  </si>
  <si>
    <t>51.3</t>
  </si>
  <si>
    <t>102.13</t>
  </si>
  <si>
    <t>163.41</t>
  </si>
  <si>
    <t>Net Income, 2 Yr. CAGR %</t>
  </si>
  <si>
    <t>Normalized Net Income, 2 Yr. CAGR %</t>
  </si>
  <si>
    <t>-10.37</t>
  </si>
  <si>
    <t>-16.03</t>
  </si>
  <si>
    <t>-40.98</t>
  </si>
  <si>
    <t>-60.34</t>
  </si>
  <si>
    <t>-55.35</t>
  </si>
  <si>
    <t>-10.35</t>
  </si>
  <si>
    <t>145.78</t>
  </si>
  <si>
    <t>26.16</t>
  </si>
  <si>
    <t>72.85</t>
  </si>
  <si>
    <t>120.1</t>
  </si>
  <si>
    <t>Diluted EPS Before Extra, 2 Yr. CAGR %</t>
  </si>
  <si>
    <t>-7.99</t>
  </si>
  <si>
    <t>8.04</t>
  </si>
  <si>
    <t>-29.29</t>
  </si>
  <si>
    <t>-70.26</t>
  </si>
  <si>
    <t>-17.99</t>
  </si>
  <si>
    <t>78.19</t>
  </si>
  <si>
    <t>53.21</t>
  </si>
  <si>
    <t>106.72</t>
  </si>
  <si>
    <t>169.44</t>
  </si>
  <si>
    <t>Common Equity, 2 Yr. CAGR %</t>
  </si>
  <si>
    <t>-15.86</t>
  </si>
  <si>
    <t>-14.88</t>
  </si>
  <si>
    <t>10.05</t>
  </si>
  <si>
    <t>2.68</t>
  </si>
  <si>
    <t>-1.84</t>
  </si>
  <si>
    <t>-0.4</t>
  </si>
  <si>
    <t>4.81</t>
  </si>
  <si>
    <t>4.01</t>
  </si>
  <si>
    <t>-16.77</t>
  </si>
  <si>
    <t>-28.9</t>
  </si>
  <si>
    <t>Total Assets, 2 Yr. CAGR %</t>
  </si>
  <si>
    <t>7.08</t>
  </si>
  <si>
    <t>5.01</t>
  </si>
  <si>
    <t>-6.54</t>
  </si>
  <si>
    <t>-13.02</t>
  </si>
  <si>
    <t>-7.78</t>
  </si>
  <si>
    <t>-8.26</t>
  </si>
  <si>
    <t>-12.33</t>
  </si>
  <si>
    <t>-27.93</t>
  </si>
  <si>
    <t>-42.91</t>
  </si>
  <si>
    <t>Tangible Book Value, 2 Yr. CAGR %</t>
  </si>
  <si>
    <t>-1.9</t>
  </si>
  <si>
    <t>4.82</t>
  </si>
  <si>
    <t>-28.84</t>
  </si>
  <si>
    <t>Cash From Operations, 2 Yr. CAGR %</t>
  </si>
  <si>
    <t>6.14</t>
  </si>
  <si>
    <t>5.62</t>
  </si>
  <si>
    <t>2.8</t>
  </si>
  <si>
    <t>-27.39</t>
  </si>
  <si>
    <t>-35.43</t>
  </si>
  <si>
    <t>2.04</t>
  </si>
  <si>
    <t>-42.33</t>
  </si>
  <si>
    <t>-61.08</t>
  </si>
  <si>
    <t>-27.62</t>
  </si>
  <si>
    <t>Capital Expenditures, 2 Yr. CAGR %</t>
  </si>
  <si>
    <t>34.92</t>
  </si>
  <si>
    <t>17.12</t>
  </si>
  <si>
    <t>47.65</t>
  </si>
  <si>
    <t>-68.55</t>
  </si>
  <si>
    <t>-53.99</t>
  </si>
  <si>
    <t>0</t>
  </si>
  <si>
    <t>64.24</t>
  </si>
  <si>
    <t>217.68</t>
  </si>
  <si>
    <t>-69.03</t>
  </si>
  <si>
    <t>-90.05</t>
  </si>
  <si>
    <t>Compound Annual Growth Rate Over Three Years</t>
  </si>
  <si>
    <t>Total Revenues, 3 Yr. CAGR %</t>
  </si>
  <si>
    <t>-1.7</t>
  </si>
  <si>
    <t>-4.24</t>
  </si>
  <si>
    <t>-10.92</t>
  </si>
  <si>
    <t>-15.45</t>
  </si>
  <si>
    <t>-13.9</t>
  </si>
  <si>
    <t>-6.09</t>
  </si>
  <si>
    <t>2.83</t>
  </si>
  <si>
    <t>-80.96</t>
  </si>
  <si>
    <t>-24.06</t>
  </si>
  <si>
    <t>Gross Profit, 3 Yr. CAGR %</t>
  </si>
  <si>
    <t>-1.69</t>
  </si>
  <si>
    <t>-53.09</t>
  </si>
  <si>
    <t>Earnings From Cont. Operations, 3 Yr. CAGR %</t>
  </si>
  <si>
    <t>-8.8</t>
  </si>
  <si>
    <t>-14.69</t>
  </si>
  <si>
    <t>-31.33</t>
  </si>
  <si>
    <t>-59.76</t>
  </si>
  <si>
    <t>-33.45</t>
  </si>
  <si>
    <t>-13.79</t>
  </si>
  <si>
    <t>96.66</t>
  </si>
  <si>
    <t>-6.33</t>
  </si>
  <si>
    <t>114.32</t>
  </si>
  <si>
    <t>35.55</t>
  </si>
  <si>
    <t>Net Income, 3 Yr. CAGR %</t>
  </si>
  <si>
    <t>Normalized Net Income, 3 Yr. CAGR %</t>
  </si>
  <si>
    <t>-10.29</t>
  </si>
  <si>
    <t>-14.78</t>
  </si>
  <si>
    <t>-31.69</t>
  </si>
  <si>
    <t>-50.51</t>
  </si>
  <si>
    <t>-55.16</t>
  </si>
  <si>
    <t>-34.61</t>
  </si>
  <si>
    <t>51.26</t>
  </si>
  <si>
    <t>30.7</t>
  </si>
  <si>
    <t>134.31</t>
  </si>
  <si>
    <t>21.43</t>
  </si>
  <si>
    <t>Diluted EPS Before Extra, 3 Yr. CAGR %</t>
  </si>
  <si>
    <t>-9.31</t>
  </si>
  <si>
    <t>-0.88</t>
  </si>
  <si>
    <t>-20.24</t>
  </si>
  <si>
    <t>-53.31</t>
  </si>
  <si>
    <t>-33.63</t>
  </si>
  <si>
    <t>-13.55</t>
  </si>
  <si>
    <t>97.95</t>
  </si>
  <si>
    <t>-5.31</t>
  </si>
  <si>
    <t>118.56</t>
  </si>
  <si>
    <t>37.96</t>
  </si>
  <si>
    <t>Common Equity, 3 Yr. CAGR %</t>
  </si>
  <si>
    <t>-12.73</t>
  </si>
  <si>
    <t>-6.78</t>
  </si>
  <si>
    <t>-8.46</t>
  </si>
  <si>
    <t>6.45</t>
  </si>
  <si>
    <t>0.66</t>
  </si>
  <si>
    <t>3.53</t>
  </si>
  <si>
    <t>-9.47</t>
  </si>
  <si>
    <t>-20.07</t>
  </si>
  <si>
    <t>Total Assets, 3 Yr. CAGR %</t>
  </si>
  <si>
    <t>5.65</t>
  </si>
  <si>
    <t>7.23</t>
  </si>
  <si>
    <t>5.58</t>
  </si>
  <si>
    <t>-2.07</t>
  </si>
  <si>
    <t>-8.11</t>
  </si>
  <si>
    <t>-10.54</t>
  </si>
  <si>
    <t>-8.88</t>
  </si>
  <si>
    <t>-10.07</t>
  </si>
  <si>
    <t>-22.69</t>
  </si>
  <si>
    <t>-34.45</t>
  </si>
  <si>
    <t>Tangible Book Value, 3 Yr. CAGR %</t>
  </si>
  <si>
    <t>0.62</t>
  </si>
  <si>
    <t>-0.44</t>
  </si>
  <si>
    <t>2.01</t>
  </si>
  <si>
    <t>3.52</t>
  </si>
  <si>
    <t>-9.46</t>
  </si>
  <si>
    <t>-20.04</t>
  </si>
  <si>
    <t>Cash From Operations, 3 Yr. CAGR %</t>
  </si>
  <si>
    <t>5.6</t>
  </si>
  <si>
    <t>-2.09</t>
  </si>
  <si>
    <t>8.54</t>
  </si>
  <si>
    <t>-1.12</t>
  </si>
  <si>
    <t>-13.7</t>
  </si>
  <si>
    <t>-27.33</t>
  </si>
  <si>
    <t>-16.54</t>
  </si>
  <si>
    <t>-37.15</t>
  </si>
  <si>
    <t>-40.74</t>
  </si>
  <si>
    <t>-49.75</t>
  </si>
  <si>
    <t>Capital Expenditures, 3 Yr. CAGR %</t>
  </si>
  <si>
    <t>-8.23</t>
  </si>
  <si>
    <t>69.25</t>
  </si>
  <si>
    <t>3.98</t>
  </si>
  <si>
    <t>-35.92</t>
  </si>
  <si>
    <t>-44.22</t>
  </si>
  <si>
    <t>-50.58</t>
  </si>
  <si>
    <t>67.87</t>
  </si>
  <si>
    <t>79.2</t>
  </si>
  <si>
    <t>-23.15</t>
  </si>
  <si>
    <t>-72.35</t>
  </si>
  <si>
    <t>Compound Annual Growth Rate Over Five Years</t>
  </si>
  <si>
    <t>Total Revenues, 5 Yr. CAGR %</t>
  </si>
  <si>
    <t>7.94</t>
  </si>
  <si>
    <t>0.89</t>
  </si>
  <si>
    <t>-6.88</t>
  </si>
  <si>
    <t>-10.46</t>
  </si>
  <si>
    <t>-10.81</t>
  </si>
  <si>
    <t>-9.4</t>
  </si>
  <si>
    <t>-5.03</t>
  </si>
  <si>
    <t>-62.97</t>
  </si>
  <si>
    <t>-11.93</t>
  </si>
  <si>
    <t>Gross Profit, 5 Yr. CAGR %</t>
  </si>
  <si>
    <t>7.95</t>
  </si>
  <si>
    <t>-34.03</t>
  </si>
  <si>
    <t>Earnings From Cont. Operations, 5 Yr. CAGR %</t>
  </si>
  <si>
    <t>9.18</t>
  </si>
  <si>
    <t>-5.89</t>
  </si>
  <si>
    <t>-24.62</t>
  </si>
  <si>
    <t>-26.23</t>
  </si>
  <si>
    <t>-27.12</t>
  </si>
  <si>
    <t>-7.57</t>
  </si>
  <si>
    <t>-11.13</t>
  </si>
  <si>
    <t>98.83</t>
  </si>
  <si>
    <t>41.65</t>
  </si>
  <si>
    <t>Net Income, 5 Yr. CAGR %</t>
  </si>
  <si>
    <t>Normalized Net Income, 5 Yr. CAGR %</t>
  </si>
  <si>
    <t>8.14</t>
  </si>
  <si>
    <t>-5.93</t>
  </si>
  <si>
    <t>-24.13</t>
  </si>
  <si>
    <t>-37.24</t>
  </si>
  <si>
    <t>-42.38</t>
  </si>
  <si>
    <t>-37.23</t>
  </si>
  <si>
    <t>-11.45</t>
  </si>
  <si>
    <t>-14.95</t>
  </si>
  <si>
    <t>59.55</t>
  </si>
  <si>
    <t>Diluted EPS Before Extra, 5 Yr. CAGR %</t>
  </si>
  <si>
    <t>8.21</t>
  </si>
  <si>
    <t>2.4</t>
  </si>
  <si>
    <t>-17.9</t>
  </si>
  <si>
    <t>-38.76</t>
  </si>
  <si>
    <t>-19.35</t>
  </si>
  <si>
    <t>-20.23</t>
  </si>
  <si>
    <t>-7.26</t>
  </si>
  <si>
    <t>-10.6</t>
  </si>
  <si>
    <t>101.41</t>
  </si>
  <si>
    <t>43.87</t>
  </si>
  <si>
    <t>Common Equity, 5 Yr. CAGR %</t>
  </si>
  <si>
    <t>-1.6</t>
  </si>
  <si>
    <t>-2.24</t>
  </si>
  <si>
    <t>-4.25</t>
  </si>
  <si>
    <t>-3.11</t>
  </si>
  <si>
    <t>-5.87</t>
  </si>
  <si>
    <t>3.66</t>
  </si>
  <si>
    <t>2.3</t>
  </si>
  <si>
    <t>1.35</t>
  </si>
  <si>
    <t>-5.95</t>
  </si>
  <si>
    <t>Total Assets, 5 Yr. CAGR %</t>
  </si>
  <si>
    <t>7.16</t>
  </si>
  <si>
    <t>5.95</t>
  </si>
  <si>
    <t>5.39</t>
  </si>
  <si>
    <t>1.5</t>
  </si>
  <si>
    <t>-2.29</t>
  </si>
  <si>
    <t>-4.62</t>
  </si>
  <si>
    <t>-8.17</t>
  </si>
  <si>
    <t>-11.26</t>
  </si>
  <si>
    <t>-17.04</t>
  </si>
  <si>
    <t>-25.02</t>
  </si>
  <si>
    <t>Tangible Book Value, 5 Yr. CAGR %</t>
  </si>
  <si>
    <t>3.63</t>
  </si>
  <si>
    <t>2.28</t>
  </si>
  <si>
    <t>1.32</t>
  </si>
  <si>
    <t>-5.96</t>
  </si>
  <si>
    <t>-10.9</t>
  </si>
  <si>
    <t>Cash From Operations, 5 Yr. CAGR %</t>
  </si>
  <si>
    <t>3.85</t>
  </si>
  <si>
    <t>2.42</t>
  </si>
  <si>
    <t>4.55</t>
  </si>
  <si>
    <t>-1.58</t>
  </si>
  <si>
    <t>-7.58</t>
  </si>
  <si>
    <t>-15.61</t>
  </si>
  <si>
    <t>-8.18</t>
  </si>
  <si>
    <t>-33.75</t>
  </si>
  <si>
    <t>-38.67</t>
  </si>
  <si>
    <t>-33.5</t>
  </si>
  <si>
    <t>Capital Expenditures, 5 Yr. CAGR %</t>
  </si>
  <si>
    <t>17.49</t>
  </si>
  <si>
    <t>27.25</t>
  </si>
  <si>
    <t>11.03</t>
  </si>
  <si>
    <t>-13.66</t>
  </si>
  <si>
    <t>-24.96</t>
  </si>
  <si>
    <t>-23.43</t>
  </si>
  <si>
    <t>-14.09</t>
  </si>
  <si>
    <t>4.03</t>
  </si>
  <si>
    <t>-14.62</t>
  </si>
  <si>
    <t>-43.61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</si>
  <si>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</si>
  <si>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</si>
  <si>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</si>
  <si>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</si>
  <si>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</si>
  <si>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</si>
  <si>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</si>
  <si>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71.19</t>
  </si>
  <si>
    <t>46.17</t>
  </si>
  <si>
    <t>81.39</t>
  </si>
  <si>
    <t>77.9</t>
  </si>
  <si>
    <t>44.87</t>
  </si>
  <si>
    <t>49.28</t>
  </si>
  <si>
    <t>Change</t>
  </si>
  <si>
    <t>-</t>
  </si>
  <si>
    <t>-35.14%</t>
  </si>
  <si>
    <t>76.28%</t>
  </si>
  <si>
    <t>-4.29%</t>
  </si>
  <si>
    <t>-42.4%</t>
  </si>
  <si>
    <t>9.83%</t>
  </si>
  <si>
    <t>Enterprise Value (EV)
                                    1</t>
  </si>
  <si>
    <t>178.2</t>
  </si>
  <si>
    <t>156.3</t>
  </si>
  <si>
    <t>152.1</t>
  </si>
  <si>
    <t>135.6</t>
  </si>
  <si>
    <t>73.53</t>
  </si>
  <si>
    <t>30.37</t>
  </si>
  <si>
    <t>-12.31%</t>
  </si>
  <si>
    <t>-2.65%</t>
  </si>
  <si>
    <t>-10.87%</t>
  </si>
  <si>
    <t>-45.77%</t>
  </si>
  <si>
    <t>-58.7%</t>
  </si>
  <si>
    <t>P/E ratio</t>
  </si>
  <si>
    <t>-19.4x</t>
  </si>
  <si>
    <t>13.1x</t>
  </si>
  <si>
    <t>9.7x</t>
  </si>
  <si>
    <t>26x</t>
  </si>
  <si>
    <t>-1.32x</t>
  </si>
  <si>
    <t>-2.36x</t>
  </si>
  <si>
    <t>PBR</t>
  </si>
  <si>
    <t>0.68x</t>
  </si>
  <si>
    <t>0.42x</t>
  </si>
  <si>
    <t>0.71x</t>
  </si>
  <si>
    <t>0.66x</t>
  </si>
  <si>
    <t>0.56x</t>
  </si>
  <si>
    <t>0.84x</t>
  </si>
  <si>
    <t>PEG</t>
  </si>
  <si>
    <t>-0x</t>
  </si>
  <si>
    <t>0x</t>
  </si>
  <si>
    <t>-0.4x</t>
  </si>
  <si>
    <t>0.1x</t>
  </si>
  <si>
    <t>Capitalization / Revenue</t>
  </si>
  <si>
    <t>2.01x</t>
  </si>
  <si>
    <t>1.26x</t>
  </si>
  <si>
    <t>1.9x</t>
  </si>
  <si>
    <t>2.03x</t>
  </si>
  <si>
    <t>-177x</t>
  </si>
  <si>
    <t>2.63x</t>
  </si>
  <si>
    <t>EV / Revenue</t>
  </si>
  <si>
    <t>5.04x</t>
  </si>
  <si>
    <t>4.26x</t>
  </si>
  <si>
    <t>3.56x</t>
  </si>
  <si>
    <t>3.53x</t>
  </si>
  <si>
    <t>-291x</t>
  </si>
  <si>
    <t>1.62x</t>
  </si>
  <si>
    <t>EV / EBITDA</t>
  </si>
  <si>
    <t>EV / EBIT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</si>
  <si>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</si>
  <si>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</si>
  <si>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</si>
  <si>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</si>
  <si>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</si>
  <si>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-0.4641</t>
  </si>
  <si>
    <t>0.4459</t>
  </si>
  <si>
    <t>1.089</t>
  </si>
  <si>
    <t>0.394</t>
  </si>
  <si>
    <t>-4.655</t>
  </si>
  <si>
    <t>Distribution rate</t>
  </si>
  <si>
    <t>Net sales
                                    1</t>
  </si>
  <si>
    <t>35.36</t>
  </si>
  <si>
    <t>36.68</t>
  </si>
  <si>
    <t>42.79</t>
  </si>
  <si>
    <t>38.45</t>
  </si>
  <si>
    <t>-0.253</t>
  </si>
  <si>
    <t>18.74</t>
  </si>
  <si>
    <t>EBITDA</t>
  </si>
  <si>
    <t>EBIT</t>
  </si>
  <si>
    <t>Net income
                                    1</t>
  </si>
  <si>
    <t>-3.648</t>
  </si>
  <si>
    <t>3.466</t>
  </si>
  <si>
    <t>8.351</t>
  </si>
  <si>
    <t>2.998</t>
  </si>
  <si>
    <t>-34.12</t>
  </si>
  <si>
    <t>-20.8</t>
  </si>
  <si>
    <t>Net Debt
                                    1</t>
  </si>
  <si>
    <t>107</t>
  </si>
  <si>
    <t>110.1</t>
  </si>
  <si>
    <t>70.74</t>
  </si>
  <si>
    <t>57.69</t>
  </si>
  <si>
    <t>28.66</t>
  </si>
  <si>
    <t>-18.92</t>
  </si>
  <si>
    <t>Reference price
                                    2</t>
  </si>
  <si>
    <t>9.000</t>
  </si>
  <si>
    <t>5.840</t>
  </si>
  <si>
    <t>10.570</t>
  </si>
  <si>
    <t>10.250</t>
  </si>
  <si>
    <t>6.147</t>
  </si>
  <si>
    <t>6.760</t>
  </si>
  <si>
    <t>Nbr of stocks (in thousands)</t>
  </si>
  <si>
    <t>7,910</t>
  </si>
  <si>
    <t>7,906</t>
  </si>
  <si>
    <t>7,700</t>
  </si>
  <si>
    <t>7,600</t>
  </si>
  <si>
    <t>7,300</t>
  </si>
  <si>
    <t>7,291</t>
  </si>
  <si>
    <t>Announcement Date</t>
  </si>
  <si>
    <t>6/28/19</t>
  </si>
  <si>
    <t>6/22/20</t>
  </si>
  <si>
    <t>6/22/21</t>
  </si>
  <si>
    <t>6/24/22</t>
  </si>
  <si>
    <t>6/27/23</t>
  </si>
  <si>
    <t>7/1/24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</si>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</sst>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16.0</v>
      </c>
      <c r="C2" s="1">
        <v>12.0</v>
      </c>
      <c r="D2" s="1">
        <v>5.0</v>
      </c>
      <c r="E2" s="1">
        <v>-1.0</v>
      </c>
      <c r="F2" s="1">
        <v>-3.0</v>
      </c>
      <c r="G2" s="1">
        <v>3.0</v>
      </c>
      <c r="H2" s="1">
        <v>8.0</v>
      </c>
      <c r="I2" s="1">
        <v>3.0</v>
      </c>
      <c r="J2" s="1">
        <v>-34.0</v>
      </c>
      <c r="K2" s="1">
        <v>-20.0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36.0</v>
      </c>
      <c r="C3" s="1">
        <v>45.0</v>
      </c>
      <c r="D3" s="1">
        <v>49.0</v>
      </c>
      <c r="E3" s="1">
        <v>46.0</v>
      </c>
      <c r="F3" s="1">
        <v>38.0</v>
      </c>
      <c r="G3" s="1">
        <v>2.0</v>
      </c>
      <c r="H3" s="1">
        <v>1.0</v>
      </c>
      <c r="I3" s="1">
        <v>1.0</v>
      </c>
      <c r="J3" s="1">
        <v>2.0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5.0</v>
      </c>
      <c r="H4" s="1">
        <v>1.0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36.0</v>
      </c>
      <c r="C5" s="1">
        <v>45.0</v>
      </c>
      <c r="D5" s="1">
        <v>49.0</v>
      </c>
      <c r="E5" s="1">
        <v>46.0</v>
      </c>
      <c r="F5" s="1">
        <v>38.0</v>
      </c>
      <c r="G5" s="1">
        <v>2.0</v>
      </c>
      <c r="H5" s="1">
        <v>1.0</v>
      </c>
      <c r="I5" s="1">
        <v>1.0</v>
      </c>
      <c r="J5" s="1">
        <v>2.0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42.0</v>
      </c>
      <c r="H6" s="1">
        <v>42.0</v>
      </c>
      <c r="I6" s="1">
        <v>2.0</v>
      </c>
      <c r="J6" s="1">
        <v>52.0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-2.0</v>
      </c>
      <c r="D7" s="1">
        <v>-1.0</v>
      </c>
      <c r="E7" s="1">
        <v>-6.0</v>
      </c>
      <c r="F7" s="1">
        <v>-6.0</v>
      </c>
      <c r="G7" s="1">
        <v>-2.0</v>
      </c>
      <c r="H7" s="1">
        <v>-1.0</v>
      </c>
      <c r="I7" s="1">
        <v>-2.0</v>
      </c>
      <c r="J7" s="1">
        <v>1.0</v>
      </c>
      <c r="K7" s="1">
        <v>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36.0</v>
      </c>
      <c r="C8" s="1">
        <v>2.0</v>
      </c>
      <c r="D8" s="1">
        <v>-22.0</v>
      </c>
      <c r="E8" s="1">
        <v>1.0</v>
      </c>
      <c r="F8" s="1">
        <v>0.0</v>
      </c>
      <c r="G8" s="1">
        <v>0.0</v>
      </c>
      <c r="H8" s="1">
        <v>-1.0</v>
      </c>
      <c r="I8" s="1">
        <v>0.0</v>
      </c>
      <c r="J8" s="1">
        <v>-6.0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35.0</v>
      </c>
      <c r="E9" s="1">
        <v>0.0</v>
      </c>
      <c r="F9" s="1">
        <v>0.0</v>
      </c>
      <c r="G9" s="1">
        <v>29.0</v>
      </c>
      <c r="H9" s="1">
        <v>0.0</v>
      </c>
      <c r="I9" s="1">
        <v>0.0</v>
      </c>
      <c r="J9" s="1">
        <v>0.0</v>
      </c>
      <c r="K9" s="1">
        <v>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20.0</v>
      </c>
      <c r="C10" s="1">
        <v>26.0</v>
      </c>
      <c r="D10" s="1">
        <v>37.0</v>
      </c>
      <c r="E10" s="1">
        <v>37.0</v>
      </c>
      <c r="F10" s="1">
        <v>32.0</v>
      </c>
      <c r="G10" s="1">
        <v>16.0</v>
      </c>
      <c r="H10" s="1">
        <v>7.0</v>
      </c>
      <c r="I10" s="1">
        <v>5.0</v>
      </c>
      <c r="J10" s="1">
        <v>40.0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51.0</v>
      </c>
      <c r="C11" s="1">
        <v>57.0</v>
      </c>
      <c r="D11" s="1">
        <v>60.0</v>
      </c>
      <c r="E11" s="1">
        <v>21.0</v>
      </c>
      <c r="F11" s="1">
        <v>8.0</v>
      </c>
      <c r="G11" s="1">
        <v>20.0</v>
      </c>
      <c r="H11" s="1">
        <v>19.0</v>
      </c>
      <c r="I11" s="1">
        <v>20.0</v>
      </c>
      <c r="J11" s="1">
        <v>-6.0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0.0</v>
      </c>
      <c r="F12" s="1">
        <v>-15.0</v>
      </c>
      <c r="G12" s="1">
        <v>-27.0</v>
      </c>
      <c r="H12" s="1">
        <v>87.0</v>
      </c>
      <c r="I12" s="1">
        <v>-3.0</v>
      </c>
      <c r="J12" s="1">
        <v>-1.0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-1.0</v>
      </c>
      <c r="C13" s="1">
        <v>-2.0</v>
      </c>
      <c r="D13" s="1">
        <v>9.0</v>
      </c>
      <c r="E13" s="1">
        <v>-93.0</v>
      </c>
      <c r="F13" s="1">
        <v>-1.0</v>
      </c>
      <c r="G13" s="1">
        <v>-74.0</v>
      </c>
      <c r="H13" s="1">
        <v>-37.0</v>
      </c>
      <c r="I13" s="1">
        <v>62.0</v>
      </c>
      <c r="J13" s="1">
        <v>-3.0</v>
      </c>
      <c r="K13" s="1">
        <v>-50.0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81.0</v>
      </c>
      <c r="C14" s="1">
        <v>77.0</v>
      </c>
      <c r="D14" s="1">
        <v>5.0</v>
      </c>
      <c r="E14" s="1">
        <v>-66.0</v>
      </c>
      <c r="F14" s="1">
        <v>0.0</v>
      </c>
      <c r="G14" s="1">
        <v>21.0</v>
      </c>
      <c r="H14" s="1">
        <v>22.0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98.0</v>
      </c>
      <c r="C15" s="1">
        <v>-48.0</v>
      </c>
      <c r="D15" s="1">
        <v>-12.0</v>
      </c>
      <c r="E15" s="1">
        <v>-78.0</v>
      </c>
      <c r="F15" s="1">
        <v>-14.0</v>
      </c>
      <c r="G15" s="1">
        <v>-3.0</v>
      </c>
      <c r="H15" s="1">
        <v>4.0</v>
      </c>
      <c r="I15" s="1">
        <v>-33.0</v>
      </c>
      <c r="J15" s="1">
        <v>4.0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6.0</v>
      </c>
      <c r="C16" s="1">
        <v>19.0</v>
      </c>
      <c r="D16" s="1">
        <v>32.0</v>
      </c>
      <c r="E16" s="1">
        <v>0.0</v>
      </c>
      <c r="F16" s="1">
        <v>8.0</v>
      </c>
      <c r="G16" s="1">
        <v>30.0</v>
      </c>
      <c r="H16" s="1">
        <v>-14.0</v>
      </c>
      <c r="I16" s="1">
        <v>16.0</v>
      </c>
      <c r="J16" s="1">
        <v>86.0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-13.0</v>
      </c>
      <c r="C17" s="1">
        <v>-14.0</v>
      </c>
      <c r="D17" s="1">
        <v>-16.0</v>
      </c>
      <c r="E17" s="1">
        <v>-10.0</v>
      </c>
      <c r="F17" s="1">
        <v>-13.0</v>
      </c>
      <c r="G17" s="1">
        <v>-9.0</v>
      </c>
      <c r="H17" s="1">
        <v>-6.0</v>
      </c>
      <c r="I17" s="1">
        <v>-10.0</v>
      </c>
      <c r="J17" s="1">
        <v>-9.0</v>
      </c>
      <c r="K17" s="1">
        <v>-5.0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25.0</v>
      </c>
      <c r="C18" s="1">
        <v>24.0</v>
      </c>
      <c r="D18" s="1">
        <v>27.0</v>
      </c>
      <c r="E18" s="1">
        <v>23.0</v>
      </c>
      <c r="F18" s="1">
        <v>14.0</v>
      </c>
      <c r="G18" s="1">
        <v>10.0</v>
      </c>
      <c r="H18" s="1">
        <v>14.0</v>
      </c>
      <c r="I18" s="1">
        <v>3.0</v>
      </c>
      <c r="J18" s="1">
        <v>-2.0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-49.0</v>
      </c>
      <c r="C19" s="1">
        <v>-1.0</v>
      </c>
      <c r="D19" s="1">
        <v>-1.0</v>
      </c>
      <c r="E19" s="1">
        <v>-13.0</v>
      </c>
      <c r="F19" s="1">
        <v>-22.0</v>
      </c>
      <c r="G19" s="1">
        <v>-13.0</v>
      </c>
      <c r="H19" s="1">
        <v>-61.0</v>
      </c>
      <c r="I19" s="1">
        <v>-1.0</v>
      </c>
      <c r="J19" s="1">
        <v>-5.0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6.0</v>
      </c>
      <c r="C20" s="1">
        <v>6.0</v>
      </c>
      <c r="D20" s="1">
        <v>5.0</v>
      </c>
      <c r="E20" s="1">
        <v>40.0</v>
      </c>
      <c r="F20" s="1">
        <v>9.0</v>
      </c>
      <c r="G20" s="1">
        <v>2.0</v>
      </c>
      <c r="H20" s="1">
        <v>2.0</v>
      </c>
      <c r="I20" s="1">
        <v>0.0</v>
      </c>
      <c r="J20" s="1">
        <v>14.0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-20.0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6.0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-26.0</v>
      </c>
      <c r="C23" s="1">
        <v>-35.0</v>
      </c>
      <c r="D23" s="1">
        <v>-27.0</v>
      </c>
      <c r="E23" s="1">
        <v>23.0</v>
      </c>
      <c r="F23" s="1">
        <v>44.0</v>
      </c>
      <c r="G23" s="1">
        <v>16.0</v>
      </c>
      <c r="H23" s="1">
        <v>30.0</v>
      </c>
      <c r="I23" s="1">
        <v>5.0</v>
      </c>
      <c r="J23" s="1">
        <v>29.0</v>
      </c>
      <c r="K23" s="1">
        <v>46.0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-30.0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-26.0</v>
      </c>
      <c r="C25" s="1">
        <v>-36.0</v>
      </c>
      <c r="D25" s="1">
        <v>-28.0</v>
      </c>
      <c r="E25" s="1">
        <v>23.0</v>
      </c>
      <c r="F25" s="1">
        <v>44.0</v>
      </c>
      <c r="G25" s="1">
        <v>-3.0</v>
      </c>
      <c r="H25" s="1">
        <v>29.0</v>
      </c>
      <c r="I25" s="1">
        <v>3.0</v>
      </c>
      <c r="J25" s="1">
        <v>29.0</v>
      </c>
      <c r="K25" s="1">
        <v>45.0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13.0</v>
      </c>
      <c r="C26" s="1">
        <v>0.0</v>
      </c>
      <c r="D26" s="1">
        <v>35.0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71.0</v>
      </c>
      <c r="C27" s="1">
        <v>12.0</v>
      </c>
      <c r="D27" s="1">
        <v>2.0</v>
      </c>
      <c r="E27" s="1">
        <v>0.0</v>
      </c>
      <c r="F27" s="1">
        <v>145.0</v>
      </c>
      <c r="G27" s="1">
        <v>20.0</v>
      </c>
      <c r="H27" s="1">
        <v>3.0</v>
      </c>
      <c r="I27" s="1">
        <v>72.0</v>
      </c>
      <c r="J27" s="1">
        <v>17.0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71.0</v>
      </c>
      <c r="C28" s="1">
        <v>12.0</v>
      </c>
      <c r="D28" s="1">
        <v>2.0</v>
      </c>
      <c r="E28" s="1">
        <v>0.0</v>
      </c>
      <c r="F28" s="1">
        <v>145.0</v>
      </c>
      <c r="G28" s="1">
        <v>20.0</v>
      </c>
      <c r="H28" s="1">
        <v>3.0</v>
      </c>
      <c r="I28" s="1">
        <v>72.0</v>
      </c>
      <c r="J28" s="1">
        <v>17.0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-97.0</v>
      </c>
      <c r="D29" s="1">
        <v>0.0</v>
      </c>
      <c r="E29" s="1">
        <v>-17.0</v>
      </c>
      <c r="F29" s="1">
        <v>-36.0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0.0</v>
      </c>
      <c r="E30" s="1">
        <v>-47.0</v>
      </c>
      <c r="F30" s="1">
        <v>-166.0</v>
      </c>
      <c r="G30" s="1">
        <v>-38.0</v>
      </c>
      <c r="H30" s="1">
        <v>-38.0</v>
      </c>
      <c r="I30" s="1">
        <v>-106.0</v>
      </c>
      <c r="J30" s="1">
        <v>-46.0</v>
      </c>
      <c r="K30" s="1">
        <v>-29.0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-97.0</v>
      </c>
      <c r="D31" s="1">
        <v>0.0</v>
      </c>
      <c r="E31" s="1">
        <v>-47.0</v>
      </c>
      <c r="F31" s="1">
        <v>-166.0</v>
      </c>
      <c r="G31" s="1">
        <v>-38.0</v>
      </c>
      <c r="H31" s="1">
        <v>-38.0</v>
      </c>
      <c r="I31" s="1">
        <v>-106.0</v>
      </c>
      <c r="J31" s="1">
        <v>-46.0</v>
      </c>
      <c r="K31" s="1">
        <v>-29.0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38.0</v>
      </c>
      <c r="C32" s="1">
        <v>8.0</v>
      </c>
      <c r="D32" s="1">
        <v>5.0</v>
      </c>
      <c r="E32" s="1">
        <v>45.0</v>
      </c>
      <c r="F32" s="1">
        <v>1.0</v>
      </c>
      <c r="G32" s="1">
        <v>0.0</v>
      </c>
      <c r="H32" s="1">
        <v>0.0</v>
      </c>
      <c r="I32" s="1">
        <v>2.0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-70.0</v>
      </c>
      <c r="C33" s="1">
        <v>-5.0</v>
      </c>
      <c r="D33" s="1">
        <v>0.0</v>
      </c>
      <c r="E33" s="1">
        <v>0.0</v>
      </c>
      <c r="F33" s="1">
        <v>0.0</v>
      </c>
      <c r="G33" s="1">
        <v>-97.0</v>
      </c>
      <c r="H33" s="1">
        <v>-90.0</v>
      </c>
      <c r="I33" s="1">
        <v>-2.0</v>
      </c>
      <c r="J33" s="1">
        <v>-2.0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28.0</v>
      </c>
      <c r="C34" s="1">
        <v>-1.0</v>
      </c>
      <c r="D34" s="1">
        <v>-1.0</v>
      </c>
      <c r="E34" s="1">
        <v>-23.0</v>
      </c>
      <c r="F34" s="1">
        <v>-2.0</v>
      </c>
      <c r="G34" s="1">
        <v>-62.0</v>
      </c>
      <c r="H34" s="1">
        <v>0.0</v>
      </c>
      <c r="I34" s="1">
        <v>-21.0</v>
      </c>
      <c r="J34" s="1">
        <v>-50.0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1.0</v>
      </c>
      <c r="C35" s="1">
        <v>11.0</v>
      </c>
      <c r="D35" s="1">
        <v>2.0</v>
      </c>
      <c r="E35" s="1">
        <v>-47.0</v>
      </c>
      <c r="F35" s="1">
        <v>-23.0</v>
      </c>
      <c r="G35" s="1">
        <v>-19.0</v>
      </c>
      <c r="H35" s="1">
        <v>-36.0</v>
      </c>
      <c r="I35" s="1">
        <v>-35.0</v>
      </c>
      <c r="J35" s="1">
        <v>-32.0</v>
      </c>
      <c r="K35" s="1">
        <v>-29.0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75.0</v>
      </c>
      <c r="C36" s="1">
        <v>-1.0</v>
      </c>
      <c r="D36" s="1">
        <v>1.0</v>
      </c>
      <c r="E36" s="1">
        <v>-22.0</v>
      </c>
      <c r="F36" s="1">
        <v>35.0</v>
      </c>
      <c r="G36" s="1">
        <v>-12.0</v>
      </c>
      <c r="H36" s="1">
        <v>8.0</v>
      </c>
      <c r="I36" s="1">
        <v>-28.0</v>
      </c>
      <c r="J36" s="1">
        <v>-4.0</v>
      </c>
      <c r="K36" s="1">
        <v>18.0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5.0</v>
      </c>
      <c r="C38" s="1">
        <v>8.0</v>
      </c>
      <c r="D38" s="1">
        <v>9.0</v>
      </c>
      <c r="E38" s="1">
        <v>9.0</v>
      </c>
      <c r="F38" s="1">
        <v>9.0</v>
      </c>
      <c r="G38" s="1">
        <v>7.0</v>
      </c>
      <c r="H38" s="1">
        <v>5.0</v>
      </c>
      <c r="I38" s="1">
        <v>3.0</v>
      </c>
      <c r="J38" s="1">
        <v>3.0</v>
      </c>
      <c r="K38" s="1">
        <v>99.0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7.0</v>
      </c>
      <c r="C39" s="1">
        <v>8.0</v>
      </c>
      <c r="D39" s="1">
        <v>5.0</v>
      </c>
      <c r="E39" s="1">
        <v>2.0</v>
      </c>
      <c r="F39" s="1">
        <v>4.0</v>
      </c>
      <c r="G39" s="1">
        <v>0.0</v>
      </c>
      <c r="H39" s="1">
        <v>1.0</v>
      </c>
      <c r="I39" s="1">
        <v>54.0</v>
      </c>
      <c r="J39" s="1">
        <v>2.0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71.0</v>
      </c>
      <c r="C40" s="1">
        <v>11.0</v>
      </c>
      <c r="D40" s="1">
        <v>2.0</v>
      </c>
      <c r="E40" s="1">
        <v>-47.0</v>
      </c>
      <c r="F40" s="1">
        <v>-21.0</v>
      </c>
      <c r="G40" s="1">
        <v>-18.0</v>
      </c>
      <c r="H40" s="1">
        <v>-35.0</v>
      </c>
      <c r="I40" s="1">
        <v>-33.0</v>
      </c>
      <c r="J40" s="1">
        <v>-29.0</v>
      </c>
      <c r="K40" s="1">
        <v>-29.0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3.0</v>
      </c>
      <c r="C3" s="1">
        <v>1.0</v>
      </c>
      <c r="D3" s="1">
        <v>2.0</v>
      </c>
      <c r="E3" s="1">
        <v>2.0</v>
      </c>
      <c r="F3" s="1">
        <v>35.0</v>
      </c>
      <c r="G3" s="1">
        <v>16.0</v>
      </c>
      <c r="H3" s="1">
        <v>22.0</v>
      </c>
      <c r="I3" s="1">
        <v>4.0</v>
      </c>
      <c r="J3" s="1">
        <v>45.0</v>
      </c>
      <c r="K3" s="1">
        <v>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1.0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289.0</v>
      </c>
      <c r="C5" s="1">
        <v>312.0</v>
      </c>
      <c r="D5" s="1">
        <v>317.0</v>
      </c>
      <c r="E5" s="1">
        <v>270.0</v>
      </c>
      <c r="F5" s="1">
        <v>202.0</v>
      </c>
      <c r="G5" s="1">
        <v>200.0</v>
      </c>
      <c r="H5" s="1">
        <v>170.0</v>
      </c>
      <c r="I5" s="1">
        <v>169.0</v>
      </c>
      <c r="J5" s="1">
        <v>107.0</v>
      </c>
      <c r="K5" s="1">
        <v>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11.0</v>
      </c>
      <c r="C6" s="1">
        <v>59.0</v>
      </c>
      <c r="D6" s="1">
        <v>71.0</v>
      </c>
      <c r="E6" s="1">
        <v>1.0</v>
      </c>
      <c r="F6" s="1">
        <v>1.0</v>
      </c>
      <c r="G6" s="1">
        <v>4.0</v>
      </c>
      <c r="H6" s="1">
        <v>65.0</v>
      </c>
      <c r="I6" s="1">
        <v>98.0</v>
      </c>
      <c r="J6" s="1">
        <v>94.0</v>
      </c>
      <c r="K6" s="1">
        <v>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3.0</v>
      </c>
      <c r="C7" s="1">
        <v>3.0</v>
      </c>
      <c r="D7" s="1">
        <v>3.0</v>
      </c>
      <c r="E7" s="1">
        <v>3.0</v>
      </c>
      <c r="F7" s="1">
        <v>3.0</v>
      </c>
      <c r="G7" s="1">
        <v>8.0</v>
      </c>
      <c r="H7" s="1">
        <v>7.0</v>
      </c>
      <c r="I7" s="1">
        <v>8.0</v>
      </c>
      <c r="J7" s="1">
        <v>51.0</v>
      </c>
      <c r="K7" s="1">
        <v>41.0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-2.0</v>
      </c>
      <c r="C8" s="1">
        <v>-2.0</v>
      </c>
      <c r="D8" s="1">
        <v>-2.0</v>
      </c>
      <c r="E8" s="1">
        <v>-3.0</v>
      </c>
      <c r="F8" s="1">
        <v>-3.0</v>
      </c>
      <c r="G8" s="1">
        <v>-5.0</v>
      </c>
      <c r="H8" s="1">
        <v>-3.0</v>
      </c>
      <c r="I8" s="1">
        <v>-2.0</v>
      </c>
      <c r="J8" s="1">
        <v>-18.0</v>
      </c>
      <c r="K8" s="1">
        <v>-23.0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87.0</v>
      </c>
      <c r="C9" s="1">
        <v>1.0</v>
      </c>
      <c r="D9" s="1">
        <v>1.0</v>
      </c>
      <c r="E9" s="1">
        <v>84.0</v>
      </c>
      <c r="F9" s="1">
        <v>53.0</v>
      </c>
      <c r="G9" s="1">
        <v>2.0</v>
      </c>
      <c r="H9" s="1">
        <v>4.0</v>
      </c>
      <c r="I9" s="1">
        <v>5.0</v>
      </c>
      <c r="J9" s="1">
        <v>32.0</v>
      </c>
      <c r="K9" s="1">
        <v>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0.0</v>
      </c>
      <c r="D10" s="1">
        <v>0.0</v>
      </c>
      <c r="E10" s="1">
        <v>0.0</v>
      </c>
      <c r="F10" s="1">
        <v>12.0</v>
      </c>
      <c r="G10" s="1">
        <v>13.0</v>
      </c>
      <c r="H10" s="1">
        <v>11.0</v>
      </c>
      <c r="I10" s="1">
        <v>17.0</v>
      </c>
      <c r="J10" s="1">
        <v>7.0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0.0</v>
      </c>
      <c r="D11" s="1">
        <v>0.0</v>
      </c>
      <c r="E11" s="1">
        <v>0.0</v>
      </c>
      <c r="F11" s="1">
        <v>2.0</v>
      </c>
      <c r="G11" s="1">
        <v>7.0</v>
      </c>
      <c r="H11" s="1">
        <v>10.0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2.0</v>
      </c>
      <c r="C12" s="1">
        <v>3.0</v>
      </c>
      <c r="D12" s="1">
        <v>3.0</v>
      </c>
      <c r="E12" s="1">
        <v>3.0</v>
      </c>
      <c r="F12" s="1">
        <v>3.0</v>
      </c>
      <c r="G12" s="1">
        <v>1.0</v>
      </c>
      <c r="H12" s="1">
        <v>1.0</v>
      </c>
      <c r="I12" s="1">
        <v>1.0</v>
      </c>
      <c r="J12" s="1">
        <v>14.0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6.0</v>
      </c>
      <c r="C13" s="1">
        <v>6.0</v>
      </c>
      <c r="D13" s="1">
        <v>8.0</v>
      </c>
      <c r="E13" s="1">
        <v>6.0</v>
      </c>
      <c r="F13" s="1">
        <v>7.0</v>
      </c>
      <c r="G13" s="1">
        <v>3.0</v>
      </c>
      <c r="H13" s="1">
        <v>2.0</v>
      </c>
      <c r="I13" s="1">
        <v>1.0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1.0</v>
      </c>
      <c r="H14" s="1">
        <v>68.0</v>
      </c>
      <c r="I14" s="1">
        <v>65.0</v>
      </c>
      <c r="J14" s="1">
        <v>1.0</v>
      </c>
      <c r="K14" s="1">
        <v>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303.0</v>
      </c>
      <c r="C15" s="1">
        <v>325.0</v>
      </c>
      <c r="D15" s="1">
        <v>334.0</v>
      </c>
      <c r="E15" s="1">
        <v>284.0</v>
      </c>
      <c r="F15" s="1">
        <v>252.0</v>
      </c>
      <c r="G15" s="1">
        <v>239.0</v>
      </c>
      <c r="H15" s="1">
        <v>212.0</v>
      </c>
      <c r="I15" s="1">
        <v>184.0</v>
      </c>
      <c r="J15" s="1">
        <v>110.0</v>
      </c>
      <c r="K15" s="1">
        <v>59.0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7.0</v>
      </c>
      <c r="C17" s="1">
        <v>5.0</v>
      </c>
      <c r="D17" s="1">
        <v>5.0</v>
      </c>
      <c r="E17" s="1">
        <v>5.0</v>
      </c>
      <c r="F17" s="1">
        <v>3.0</v>
      </c>
      <c r="G17" s="1">
        <v>4.0</v>
      </c>
      <c r="H17" s="1">
        <v>4.0</v>
      </c>
      <c r="I17" s="1">
        <v>4.0</v>
      </c>
      <c r="J17" s="1">
        <v>1.0</v>
      </c>
      <c r="K17" s="1">
        <v>93.0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18.0</v>
      </c>
      <c r="C18" s="1">
        <v>20.0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0.0</v>
      </c>
      <c r="C19" s="1">
        <v>0.0</v>
      </c>
      <c r="D19" s="1">
        <v>213.0</v>
      </c>
      <c r="E19" s="1">
        <v>166.0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1.0</v>
      </c>
      <c r="H20" s="1">
        <v>1.0</v>
      </c>
      <c r="I20" s="1">
        <v>1.0</v>
      </c>
      <c r="J20" s="1">
        <v>6.0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199.0</v>
      </c>
      <c r="C21" s="1">
        <v>211.0</v>
      </c>
      <c r="D21" s="1">
        <v>0.0</v>
      </c>
      <c r="E21" s="1">
        <v>0.0</v>
      </c>
      <c r="F21" s="1">
        <v>143.0</v>
      </c>
      <c r="G21" s="1">
        <v>124.0</v>
      </c>
      <c r="H21" s="1">
        <v>89.0</v>
      </c>
      <c r="I21" s="1">
        <v>58.0</v>
      </c>
      <c r="J21" s="1">
        <v>28.0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1.0</v>
      </c>
      <c r="H22" s="1">
        <v>1.0</v>
      </c>
      <c r="I22" s="1">
        <v>2.0</v>
      </c>
      <c r="J22" s="1">
        <v>11.0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2.0</v>
      </c>
      <c r="C23" s="1">
        <v>1.0</v>
      </c>
      <c r="D23" s="1">
        <v>1.0</v>
      </c>
      <c r="E23" s="1">
        <v>1.0</v>
      </c>
      <c r="F23" s="1">
        <v>1.0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3.0</v>
      </c>
      <c r="C24" s="1">
        <v>3.0</v>
      </c>
      <c r="D24" s="1">
        <v>3.0</v>
      </c>
      <c r="E24" s="1">
        <v>3.0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213.0</v>
      </c>
      <c r="C25" s="1">
        <v>222.0</v>
      </c>
      <c r="D25" s="1">
        <v>225.0</v>
      </c>
      <c r="E25" s="1">
        <v>176.0</v>
      </c>
      <c r="F25" s="1">
        <v>148.0</v>
      </c>
      <c r="G25" s="1">
        <v>131.0</v>
      </c>
      <c r="H25" s="1">
        <v>97.0</v>
      </c>
      <c r="I25" s="1">
        <v>67.0</v>
      </c>
      <c r="J25" s="1">
        <v>30.0</v>
      </c>
      <c r="K25" s="1">
        <v>99.0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32.0</v>
      </c>
      <c r="C26" s="1">
        <v>33.0</v>
      </c>
      <c r="D26" s="1">
        <v>33.0</v>
      </c>
      <c r="E26" s="1">
        <v>34.0</v>
      </c>
      <c r="F26" s="1">
        <v>34.0</v>
      </c>
      <c r="G26" s="1">
        <v>34.0</v>
      </c>
      <c r="H26" s="1">
        <v>35.0</v>
      </c>
      <c r="I26" s="1">
        <v>35.0</v>
      </c>
      <c r="J26" s="1">
        <v>35.0</v>
      </c>
      <c r="K26" s="1">
        <v>35.0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128.0</v>
      </c>
      <c r="C27" s="1">
        <v>140.0</v>
      </c>
      <c r="D27" s="1">
        <v>145.0</v>
      </c>
      <c r="E27" s="1">
        <v>144.0</v>
      </c>
      <c r="F27" s="1">
        <v>141.0</v>
      </c>
      <c r="G27" s="1">
        <v>144.0</v>
      </c>
      <c r="H27" s="1">
        <v>153.0</v>
      </c>
      <c r="I27" s="1">
        <v>155.0</v>
      </c>
      <c r="J27" s="1">
        <v>121.0</v>
      </c>
      <c r="K27" s="1">
        <v>100.0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-70.0</v>
      </c>
      <c r="C28" s="1">
        <v>-70.0</v>
      </c>
      <c r="D28" s="1">
        <v>-70.0</v>
      </c>
      <c r="E28" s="1">
        <v>-70.0</v>
      </c>
      <c r="F28" s="1">
        <v>-70.0</v>
      </c>
      <c r="G28" s="1">
        <v>-71.0</v>
      </c>
      <c r="H28" s="1">
        <v>-72.0</v>
      </c>
      <c r="I28" s="1">
        <v>-74.0</v>
      </c>
      <c r="J28" s="1">
        <v>-76.0</v>
      </c>
      <c r="K28" s="1">
        <v>-76.0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89.0</v>
      </c>
      <c r="C29" s="1">
        <v>103.0</v>
      </c>
      <c r="D29" s="1">
        <v>109.0</v>
      </c>
      <c r="E29" s="1">
        <v>108.0</v>
      </c>
      <c r="F29" s="1">
        <v>105.0</v>
      </c>
      <c r="G29" s="1">
        <v>108.0</v>
      </c>
      <c r="H29" s="1">
        <v>115.0</v>
      </c>
      <c r="I29" s="1">
        <v>116.0</v>
      </c>
      <c r="J29" s="1">
        <v>79.0</v>
      </c>
      <c r="K29" s="1">
        <v>58.0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89.0</v>
      </c>
      <c r="C30" s="1">
        <v>103.0</v>
      </c>
      <c r="D30" s="1">
        <v>109.0</v>
      </c>
      <c r="E30" s="1">
        <v>108.0</v>
      </c>
      <c r="F30" s="1">
        <v>105.0</v>
      </c>
      <c r="G30" s="1">
        <v>108.0</v>
      </c>
      <c r="H30" s="1">
        <v>115.0</v>
      </c>
      <c r="I30" s="1">
        <v>116.0</v>
      </c>
      <c r="J30" s="1">
        <v>79.0</v>
      </c>
      <c r="K30" s="1">
        <v>58.0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303.0</v>
      </c>
      <c r="C31" s="1">
        <v>325.0</v>
      </c>
      <c r="D31" s="1">
        <v>334.0</v>
      </c>
      <c r="E31" s="1">
        <v>284.0</v>
      </c>
      <c r="F31" s="1">
        <v>252.0</v>
      </c>
      <c r="G31" s="1">
        <v>239.0</v>
      </c>
      <c r="H31" s="1">
        <v>212.0</v>
      </c>
      <c r="I31" s="1">
        <v>184.0</v>
      </c>
      <c r="J31" s="1">
        <v>110.0</v>
      </c>
      <c r="K31" s="1">
        <v>59.0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7.0</v>
      </c>
      <c r="C33" s="1">
        <v>7.0</v>
      </c>
      <c r="D33" s="1">
        <v>7.0</v>
      </c>
      <c r="E33" s="1">
        <v>7.0</v>
      </c>
      <c r="F33" s="1">
        <v>7.0</v>
      </c>
      <c r="G33" s="1">
        <v>7.0</v>
      </c>
      <c r="H33" s="1">
        <v>7.0</v>
      </c>
      <c r="I33" s="1">
        <v>7.0</v>
      </c>
      <c r="J33" s="1">
        <v>7.0</v>
      </c>
      <c r="K33" s="1">
        <v>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7.0</v>
      </c>
      <c r="C34" s="1">
        <v>7.0</v>
      </c>
      <c r="D34" s="1">
        <v>7.0</v>
      </c>
      <c r="E34" s="1">
        <v>7.0</v>
      </c>
      <c r="F34" s="1">
        <v>7.0</v>
      </c>
      <c r="G34" s="1">
        <v>7.0</v>
      </c>
      <c r="H34" s="1">
        <v>7.0</v>
      </c>
      <c r="I34" s="1">
        <v>7.0</v>
      </c>
      <c r="J34" s="1">
        <v>7.0</v>
      </c>
      <c r="K34" s="1">
        <v>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 t="s">
        <v>96</v>
      </c>
      <c r="C35" s="1" t="s">
        <v>97</v>
      </c>
      <c r="D35" s="1" t="s">
        <v>98</v>
      </c>
      <c r="E35" s="1" t="s">
        <v>99</v>
      </c>
      <c r="F35" s="1" t="s">
        <v>100</v>
      </c>
      <c r="G35" s="1" t="s">
        <v>101</v>
      </c>
      <c r="H35" s="1" t="s">
        <v>102</v>
      </c>
      <c r="I35" s="1" t="s">
        <v>103</v>
      </c>
      <c r="J35" s="1" t="s">
        <v>104</v>
      </c>
      <c r="K35" s="1" t="s">
        <v>105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106</v>
      </c>
      <c r="B36" s="1">
        <v>89.0</v>
      </c>
      <c r="C36" s="1">
        <v>103.0</v>
      </c>
      <c r="D36" s="1">
        <v>109.0</v>
      </c>
      <c r="E36" s="1">
        <v>108.0</v>
      </c>
      <c r="F36" s="1">
        <v>105.0</v>
      </c>
      <c r="G36" s="1">
        <v>107.0</v>
      </c>
      <c r="H36" s="1">
        <v>115.0</v>
      </c>
      <c r="I36" s="1">
        <v>116.0</v>
      </c>
      <c r="J36" s="1">
        <v>79.0</v>
      </c>
      <c r="K36" s="1">
        <v>58.0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107</v>
      </c>
      <c r="B37" s="1" t="s">
        <v>96</v>
      </c>
      <c r="C37" s="1" t="s">
        <v>97</v>
      </c>
      <c r="D37" s="1" t="s">
        <v>98</v>
      </c>
      <c r="E37" s="1" t="s">
        <v>99</v>
      </c>
      <c r="F37" s="1" t="s">
        <v>108</v>
      </c>
      <c r="G37" s="1" t="s">
        <v>109</v>
      </c>
      <c r="H37" s="1" t="s">
        <v>110</v>
      </c>
      <c r="I37" s="1" t="s">
        <v>111</v>
      </c>
      <c r="J37" s="1" t="s">
        <v>112</v>
      </c>
      <c r="K37" s="1" t="s">
        <v>105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113</v>
      </c>
      <c r="B38" s="1">
        <v>199.0</v>
      </c>
      <c r="C38" s="1">
        <v>211.0</v>
      </c>
      <c r="D38" s="1">
        <v>213.0</v>
      </c>
      <c r="E38" s="1">
        <v>166.0</v>
      </c>
      <c r="F38" s="1">
        <v>143.0</v>
      </c>
      <c r="G38" s="1">
        <v>127.0</v>
      </c>
      <c r="H38" s="1">
        <v>92.0</v>
      </c>
      <c r="I38" s="1">
        <v>62.0</v>
      </c>
      <c r="J38" s="1">
        <v>29.0</v>
      </c>
      <c r="K38" s="1">
        <v>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114</v>
      </c>
      <c r="B39" s="1">
        <v>196.0</v>
      </c>
      <c r="C39" s="1">
        <v>209.0</v>
      </c>
      <c r="D39" s="1">
        <v>210.0</v>
      </c>
      <c r="E39" s="1">
        <v>163.0</v>
      </c>
      <c r="F39" s="1">
        <v>107.0</v>
      </c>
      <c r="G39" s="1">
        <v>110.0</v>
      </c>
      <c r="H39" s="1">
        <v>70.0</v>
      </c>
      <c r="I39" s="1">
        <v>57.0</v>
      </c>
      <c r="J39" s="1">
        <v>28.0</v>
      </c>
      <c r="K39" s="1">
        <v>-18.0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115</v>
      </c>
      <c r="B40" s="1">
        <v>334.0</v>
      </c>
      <c r="C40" s="1">
        <v>333.0</v>
      </c>
      <c r="D40" s="1">
        <v>306.0</v>
      </c>
      <c r="E40" s="1">
        <v>299.0</v>
      </c>
      <c r="F40" s="1">
        <v>279.0</v>
      </c>
      <c r="G40" s="1">
        <v>260.0</v>
      </c>
      <c r="H40" s="1">
        <v>261.0</v>
      </c>
      <c r="I40" s="1">
        <v>278.0</v>
      </c>
      <c r="J40" s="1">
        <v>16.0</v>
      </c>
      <c r="K40" s="1">
        <v>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86.0</v>
      </c>
      <c r="C2" s="1">
        <v>90.0</v>
      </c>
      <c r="D2" s="1">
        <v>90.0</v>
      </c>
      <c r="E2" s="1">
        <v>83.0</v>
      </c>
      <c r="F2" s="1">
        <v>71.0</v>
      </c>
      <c r="G2" s="1">
        <v>62.0</v>
      </c>
      <c r="H2" s="1">
        <v>54.0</v>
      </c>
      <c r="I2" s="1">
        <v>49.0</v>
      </c>
      <c r="J2" s="1">
        <v>44.0</v>
      </c>
      <c r="K2" s="1">
        <v>22.0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6.0</v>
      </c>
      <c r="C3" s="1">
        <v>9.0</v>
      </c>
      <c r="D3" s="1">
        <v>9.0</v>
      </c>
      <c r="E3" s="1">
        <v>10.0</v>
      </c>
      <c r="F3" s="1">
        <v>9.0</v>
      </c>
      <c r="G3" s="1">
        <v>8.0</v>
      </c>
      <c r="H3" s="1">
        <v>5.0</v>
      </c>
      <c r="I3" s="1">
        <v>5.0</v>
      </c>
      <c r="J3" s="1">
        <v>3.0</v>
      </c>
      <c r="K3" s="1">
        <v>92.0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80.0</v>
      </c>
      <c r="C4" s="1">
        <v>81.0</v>
      </c>
      <c r="D4" s="1">
        <v>81.0</v>
      </c>
      <c r="E4" s="1">
        <v>73.0</v>
      </c>
      <c r="F4" s="1">
        <v>61.0</v>
      </c>
      <c r="G4" s="1">
        <v>53.0</v>
      </c>
      <c r="H4" s="1">
        <v>48.0</v>
      </c>
      <c r="I4" s="1">
        <v>44.0</v>
      </c>
      <c r="J4" s="1">
        <v>40.0</v>
      </c>
      <c r="K4" s="1">
        <v>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1.0</v>
      </c>
      <c r="I5" s="1">
        <v>0.0</v>
      </c>
      <c r="J5" s="1">
        <v>6.0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80.0</v>
      </c>
      <c r="C6" s="1">
        <v>81.0</v>
      </c>
      <c r="D6" s="1">
        <v>81.0</v>
      </c>
      <c r="E6" s="1">
        <v>73.0</v>
      </c>
      <c r="F6" s="1">
        <v>61.0</v>
      </c>
      <c r="G6" s="1">
        <v>53.0</v>
      </c>
      <c r="H6" s="1">
        <v>50.0</v>
      </c>
      <c r="I6" s="1">
        <v>44.0</v>
      </c>
      <c r="J6" s="1">
        <v>40.0</v>
      </c>
      <c r="K6" s="1">
        <v>21.0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20.0</v>
      </c>
      <c r="C7" s="1">
        <v>26.0</v>
      </c>
      <c r="D7" s="1">
        <v>37.0</v>
      </c>
      <c r="E7" s="1">
        <v>37.0</v>
      </c>
      <c r="F7" s="1">
        <v>26.0</v>
      </c>
      <c r="G7" s="1">
        <v>16.0</v>
      </c>
      <c r="H7" s="1">
        <v>7.0</v>
      </c>
      <c r="I7" s="1">
        <v>5.0</v>
      </c>
      <c r="J7" s="1">
        <v>40.0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60.0</v>
      </c>
      <c r="C8" s="1">
        <v>55.0</v>
      </c>
      <c r="D8" s="1">
        <v>44.0</v>
      </c>
      <c r="E8" s="1">
        <v>36.0</v>
      </c>
      <c r="F8" s="1">
        <v>35.0</v>
      </c>
      <c r="G8" s="1">
        <v>36.0</v>
      </c>
      <c r="H8" s="1">
        <v>42.0</v>
      </c>
      <c r="I8" s="1">
        <v>38.0</v>
      </c>
      <c r="J8" s="1">
        <v>-25.0</v>
      </c>
      <c r="K8" s="1">
        <v>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20.0</v>
      </c>
      <c r="C9" s="1">
        <v>22.0</v>
      </c>
      <c r="D9" s="1">
        <v>21.0</v>
      </c>
      <c r="E9" s="1">
        <v>19.0</v>
      </c>
      <c r="F9" s="1">
        <v>19.0</v>
      </c>
      <c r="G9" s="1">
        <v>18.0</v>
      </c>
      <c r="H9" s="1">
        <v>19.0</v>
      </c>
      <c r="I9" s="1">
        <v>20.0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12.0</v>
      </c>
      <c r="C10" s="1">
        <v>12.0</v>
      </c>
      <c r="D10" s="1">
        <v>13.0</v>
      </c>
      <c r="E10" s="1">
        <v>12.0</v>
      </c>
      <c r="F10" s="1">
        <v>14.0</v>
      </c>
      <c r="G10" s="1">
        <v>14.0</v>
      </c>
      <c r="H10" s="1">
        <v>12.0</v>
      </c>
      <c r="I10" s="1">
        <v>13.0</v>
      </c>
      <c r="J10" s="1">
        <v>32.0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36.0</v>
      </c>
      <c r="C11" s="1">
        <v>45.0</v>
      </c>
      <c r="D11" s="1">
        <v>49.0</v>
      </c>
      <c r="E11" s="1">
        <v>46.0</v>
      </c>
      <c r="F11" s="1">
        <v>38.0</v>
      </c>
      <c r="G11" s="1">
        <v>33.0</v>
      </c>
      <c r="H11" s="1">
        <v>23.0</v>
      </c>
      <c r="I11" s="1">
        <v>40.0</v>
      </c>
      <c r="J11" s="1">
        <v>40.0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5.0</v>
      </c>
      <c r="H12" s="1">
        <v>1.0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33.0</v>
      </c>
      <c r="C13" s="1">
        <v>35.0</v>
      </c>
      <c r="D13" s="1">
        <v>35.0</v>
      </c>
      <c r="E13" s="1">
        <v>33.0</v>
      </c>
      <c r="F13" s="1">
        <v>33.0</v>
      </c>
      <c r="G13" s="1">
        <v>34.0</v>
      </c>
      <c r="H13" s="1">
        <v>31.0</v>
      </c>
      <c r="I13" s="1">
        <v>34.0</v>
      </c>
      <c r="J13" s="1">
        <v>32.0</v>
      </c>
      <c r="K13" s="1">
        <v>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26.0</v>
      </c>
      <c r="C14" s="1">
        <v>20.0</v>
      </c>
      <c r="D14" s="1">
        <v>9.0</v>
      </c>
      <c r="E14" s="1">
        <v>3.0</v>
      </c>
      <c r="F14" s="1">
        <v>1.0</v>
      </c>
      <c r="G14" s="1">
        <v>2.0</v>
      </c>
      <c r="H14" s="1">
        <v>10.0</v>
      </c>
      <c r="I14" s="1">
        <v>4.0</v>
      </c>
      <c r="J14" s="1">
        <v>-32.0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-24.0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26.0</v>
      </c>
      <c r="C16" s="1">
        <v>20.0</v>
      </c>
      <c r="D16" s="1">
        <v>9.0</v>
      </c>
      <c r="E16" s="1">
        <v>3.0</v>
      </c>
      <c r="F16" s="1">
        <v>1.0</v>
      </c>
      <c r="G16" s="1">
        <v>2.0</v>
      </c>
      <c r="H16" s="1">
        <v>10.0</v>
      </c>
      <c r="I16" s="1">
        <v>4.0</v>
      </c>
      <c r="J16" s="1">
        <v>-32.0</v>
      </c>
      <c r="K16" s="1">
        <v>-19.0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-29.0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0.0</v>
      </c>
      <c r="C19" s="1">
        <v>0.0</v>
      </c>
      <c r="D19" s="1">
        <v>-35.0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0.0</v>
      </c>
      <c r="C20" s="1">
        <v>0.0</v>
      </c>
      <c r="D20" s="1">
        <v>0.0</v>
      </c>
      <c r="E20" s="1">
        <v>0.0</v>
      </c>
      <c r="F20" s="1">
        <v>-6.0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26.0</v>
      </c>
      <c r="C21" s="1">
        <v>20.0</v>
      </c>
      <c r="D21" s="1">
        <v>8.0</v>
      </c>
      <c r="E21" s="1">
        <v>3.0</v>
      </c>
      <c r="F21" s="1">
        <v>-4.0</v>
      </c>
      <c r="G21" s="1">
        <v>2.0</v>
      </c>
      <c r="H21" s="1">
        <v>10.0</v>
      </c>
      <c r="I21" s="1">
        <v>4.0</v>
      </c>
      <c r="J21" s="1">
        <v>-32.0</v>
      </c>
      <c r="K21" s="1">
        <v>-20.0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9.0</v>
      </c>
      <c r="C22" s="1">
        <v>7.0</v>
      </c>
      <c r="D22" s="1">
        <v>3.0</v>
      </c>
      <c r="E22" s="1">
        <v>4.0</v>
      </c>
      <c r="F22" s="1">
        <v>-94.0</v>
      </c>
      <c r="G22" s="1">
        <v>-1.0</v>
      </c>
      <c r="H22" s="1">
        <v>2.0</v>
      </c>
      <c r="I22" s="1">
        <v>1.0</v>
      </c>
      <c r="J22" s="1">
        <v>1.0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16.0</v>
      </c>
      <c r="C23" s="1">
        <v>12.0</v>
      </c>
      <c r="D23" s="1">
        <v>5.0</v>
      </c>
      <c r="E23" s="1">
        <v>-1.0</v>
      </c>
      <c r="F23" s="1">
        <v>-3.0</v>
      </c>
      <c r="G23" s="1">
        <v>3.0</v>
      </c>
      <c r="H23" s="1">
        <v>8.0</v>
      </c>
      <c r="I23" s="1">
        <v>3.0</v>
      </c>
      <c r="J23" s="1">
        <v>-34.0</v>
      </c>
      <c r="K23" s="1">
        <v>-20.0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16.0</v>
      </c>
      <c r="C24" s="1">
        <v>12.0</v>
      </c>
      <c r="D24" s="1">
        <v>5.0</v>
      </c>
      <c r="E24" s="1">
        <v>-1.0</v>
      </c>
      <c r="F24" s="1">
        <v>-3.0</v>
      </c>
      <c r="G24" s="1">
        <v>3.0</v>
      </c>
      <c r="H24" s="1">
        <v>8.0</v>
      </c>
      <c r="I24" s="1">
        <v>3.0</v>
      </c>
      <c r="J24" s="1">
        <v>-34.0</v>
      </c>
      <c r="K24" s="1">
        <v>-20.0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16.0</v>
      </c>
      <c r="C25" s="1">
        <v>12.0</v>
      </c>
      <c r="D25" s="1">
        <v>5.0</v>
      </c>
      <c r="E25" s="1">
        <v>-1.0</v>
      </c>
      <c r="F25" s="1">
        <v>-3.0</v>
      </c>
      <c r="G25" s="1">
        <v>3.0</v>
      </c>
      <c r="H25" s="1">
        <v>8.0</v>
      </c>
      <c r="I25" s="1">
        <v>3.0</v>
      </c>
      <c r="J25" s="1">
        <v>-34.0</v>
      </c>
      <c r="K25" s="1">
        <v>-20.0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0.0</v>
      </c>
      <c r="C26" s="1">
        <v>17.0</v>
      </c>
      <c r="D26" s="1">
        <v>7.0</v>
      </c>
      <c r="E26" s="1">
        <v>-1.0</v>
      </c>
      <c r="F26" s="1">
        <v>0.0</v>
      </c>
      <c r="G26" s="1">
        <v>3.0</v>
      </c>
      <c r="H26" s="1">
        <v>4.0</v>
      </c>
      <c r="I26" s="1">
        <v>1.0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16.0</v>
      </c>
      <c r="C27" s="1">
        <v>12.0</v>
      </c>
      <c r="D27" s="1">
        <v>5.0</v>
      </c>
      <c r="E27" s="1">
        <v>-1.0</v>
      </c>
      <c r="F27" s="1">
        <v>-3.0</v>
      </c>
      <c r="G27" s="1">
        <v>3.0</v>
      </c>
      <c r="H27" s="1">
        <v>8.0</v>
      </c>
      <c r="I27" s="1">
        <v>2.0</v>
      </c>
      <c r="J27" s="1">
        <v>-34.0</v>
      </c>
      <c r="K27" s="1">
        <v>-20.0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>
        <v>16.0</v>
      </c>
      <c r="C28" s="1">
        <v>12.0</v>
      </c>
      <c r="D28" s="1">
        <v>5.0</v>
      </c>
      <c r="E28" s="1">
        <v>-1.0</v>
      </c>
      <c r="F28" s="1">
        <v>-3.0</v>
      </c>
      <c r="G28" s="1">
        <v>3.0</v>
      </c>
      <c r="H28" s="1">
        <v>8.0</v>
      </c>
      <c r="I28" s="1">
        <v>2.0</v>
      </c>
      <c r="J28" s="1">
        <v>-34.0</v>
      </c>
      <c r="K28" s="1">
        <v>-20.0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 t="s">
        <v>145</v>
      </c>
      <c r="C30" s="1" t="s">
        <v>146</v>
      </c>
      <c r="D30" s="1" t="s">
        <v>147</v>
      </c>
      <c r="E30" s="1" t="s">
        <v>148</v>
      </c>
      <c r="F30" s="1" t="s">
        <v>149</v>
      </c>
      <c r="G30" s="1" t="s">
        <v>150</v>
      </c>
      <c r="H30" s="1" t="s">
        <v>151</v>
      </c>
      <c r="I30" s="1" t="s">
        <v>152</v>
      </c>
      <c r="J30" s="1" t="s">
        <v>153</v>
      </c>
      <c r="K30" s="1" t="s">
        <v>154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155</v>
      </c>
      <c r="B31" s="1" t="s">
        <v>145</v>
      </c>
      <c r="C31" s="1" t="s">
        <v>146</v>
      </c>
      <c r="D31" s="1" t="s">
        <v>147</v>
      </c>
      <c r="E31" s="1" t="s">
        <v>148</v>
      </c>
      <c r="F31" s="1" t="s">
        <v>149</v>
      </c>
      <c r="G31" s="1" t="s">
        <v>150</v>
      </c>
      <c r="H31" s="1" t="s">
        <v>151</v>
      </c>
      <c r="I31" s="1" t="s">
        <v>152</v>
      </c>
      <c r="J31" s="1" t="s">
        <v>153</v>
      </c>
      <c r="K31" s="1" t="s">
        <v>154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156</v>
      </c>
      <c r="B32" s="1">
        <v>12.0</v>
      </c>
      <c r="C32" s="1">
        <v>7.0</v>
      </c>
      <c r="D32" s="1">
        <v>7.0</v>
      </c>
      <c r="E32" s="1">
        <v>7.0</v>
      </c>
      <c r="F32" s="1">
        <v>7.0</v>
      </c>
      <c r="G32" s="1">
        <v>7.0</v>
      </c>
      <c r="H32" s="1">
        <v>7.0</v>
      </c>
      <c r="I32" s="1">
        <v>7.0</v>
      </c>
      <c r="J32" s="1">
        <v>7.0</v>
      </c>
      <c r="K32" s="1">
        <v>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 t="s">
        <v>158</v>
      </c>
      <c r="C33" s="1" t="s">
        <v>159</v>
      </c>
      <c r="D33" s="1" t="s">
        <v>160</v>
      </c>
      <c r="E33" s="1" t="s">
        <v>148</v>
      </c>
      <c r="F33" s="1" t="s">
        <v>149</v>
      </c>
      <c r="G33" s="1" t="s">
        <v>150</v>
      </c>
      <c r="H33" s="1" t="s">
        <v>151</v>
      </c>
      <c r="I33" s="1" t="s">
        <v>152</v>
      </c>
      <c r="J33" s="1" t="s">
        <v>153</v>
      </c>
      <c r="K33" s="1" t="s">
        <v>154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 t="s">
        <v>158</v>
      </c>
      <c r="C34" s="1" t="s">
        <v>159</v>
      </c>
      <c r="D34" s="1" t="s">
        <v>160</v>
      </c>
      <c r="E34" s="1" t="s">
        <v>148</v>
      </c>
      <c r="F34" s="1" t="s">
        <v>149</v>
      </c>
      <c r="G34" s="1" t="s">
        <v>150</v>
      </c>
      <c r="H34" s="1" t="s">
        <v>151</v>
      </c>
      <c r="I34" s="1" t="s">
        <v>152</v>
      </c>
      <c r="J34" s="1" t="s">
        <v>153</v>
      </c>
      <c r="K34" s="1" t="s">
        <v>154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>
        <v>12.0</v>
      </c>
      <c r="C35" s="1">
        <v>7.0</v>
      </c>
      <c r="D35" s="1">
        <v>7.0</v>
      </c>
      <c r="E35" s="1">
        <v>7.0</v>
      </c>
      <c r="F35" s="1">
        <v>7.0</v>
      </c>
      <c r="G35" s="1">
        <v>7.0</v>
      </c>
      <c r="H35" s="1">
        <v>7.0</v>
      </c>
      <c r="I35" s="1">
        <v>7.0</v>
      </c>
      <c r="J35" s="1">
        <v>7.0</v>
      </c>
      <c r="K35" s="1">
        <v>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 t="s">
        <v>164</v>
      </c>
      <c r="C36" s="1" t="s">
        <v>165</v>
      </c>
      <c r="D36" s="1" t="s">
        <v>166</v>
      </c>
      <c r="E36" s="1" t="s">
        <v>167</v>
      </c>
      <c r="F36" s="1" t="s">
        <v>168</v>
      </c>
      <c r="G36" s="1" t="s">
        <v>169</v>
      </c>
      <c r="H36" s="1" t="s">
        <v>170</v>
      </c>
      <c r="I36" s="1" t="s">
        <v>171</v>
      </c>
      <c r="J36" s="1" t="s">
        <v>172</v>
      </c>
      <c r="K36" s="1" t="s">
        <v>173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 t="s">
        <v>175</v>
      </c>
      <c r="C37" s="1" t="s">
        <v>176</v>
      </c>
      <c r="D37" s="1" t="s">
        <v>166</v>
      </c>
      <c r="E37" s="1" t="s">
        <v>167</v>
      </c>
      <c r="F37" s="1" t="s">
        <v>168</v>
      </c>
      <c r="G37" s="1" t="s">
        <v>169</v>
      </c>
      <c r="H37" s="1" t="s">
        <v>170</v>
      </c>
      <c r="I37" s="1" t="s">
        <v>171</v>
      </c>
      <c r="J37" s="1" t="s">
        <v>172</v>
      </c>
      <c r="K37" s="1" t="s">
        <v>173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56.0</v>
      </c>
      <c r="I39" s="1">
        <v>49.0</v>
      </c>
      <c r="J39" s="1">
        <v>44.0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 t="s">
        <v>179</v>
      </c>
      <c r="C40" s="1" t="s">
        <v>180</v>
      </c>
      <c r="D40" s="1" t="s">
        <v>181</v>
      </c>
      <c r="E40" s="1" t="s">
        <v>182</v>
      </c>
      <c r="F40" s="1" t="s">
        <v>183</v>
      </c>
      <c r="G40" s="1" t="s">
        <v>184</v>
      </c>
      <c r="H40" s="1" t="s">
        <v>185</v>
      </c>
      <c r="I40" s="1" t="s">
        <v>186</v>
      </c>
      <c r="J40" s="1" t="s">
        <v>187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188</v>
      </c>
      <c r="B41" s="1">
        <v>8.0</v>
      </c>
      <c r="C41" s="1">
        <v>7.0</v>
      </c>
      <c r="D41" s="1">
        <v>5.0</v>
      </c>
      <c r="E41" s="1">
        <v>2.0</v>
      </c>
      <c r="F41" s="1">
        <v>-10.0</v>
      </c>
      <c r="G41" s="1">
        <v>-4.0</v>
      </c>
      <c r="H41" s="1">
        <v>96.0</v>
      </c>
      <c r="I41" s="1">
        <v>15.0</v>
      </c>
      <c r="J41" s="1">
        <v>3.0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189</v>
      </c>
      <c r="B42" s="1">
        <v>8.0</v>
      </c>
      <c r="C42" s="1">
        <v>7.0</v>
      </c>
      <c r="D42" s="1">
        <v>5.0</v>
      </c>
      <c r="E42" s="1">
        <v>2.0</v>
      </c>
      <c r="F42" s="1">
        <v>-10.0</v>
      </c>
      <c r="G42" s="1">
        <v>-4.0</v>
      </c>
      <c r="H42" s="1">
        <v>96.0</v>
      </c>
      <c r="I42" s="1">
        <v>15.0</v>
      </c>
      <c r="J42" s="1">
        <v>3.0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190</v>
      </c>
      <c r="B43" s="1">
        <v>35.0</v>
      </c>
      <c r="C43" s="1">
        <v>-25.0</v>
      </c>
      <c r="D43" s="1">
        <v>-1.0</v>
      </c>
      <c r="E43" s="1">
        <v>2.0</v>
      </c>
      <c r="F43" s="1">
        <v>-83.0</v>
      </c>
      <c r="G43" s="1">
        <v>3.0</v>
      </c>
      <c r="H43" s="1">
        <v>1.0</v>
      </c>
      <c r="I43" s="1">
        <v>89.0</v>
      </c>
      <c r="J43" s="1">
        <v>1.0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191</v>
      </c>
      <c r="B44" s="1">
        <v>35.0</v>
      </c>
      <c r="C44" s="1">
        <v>-25.0</v>
      </c>
      <c r="D44" s="1">
        <v>-1.0</v>
      </c>
      <c r="E44" s="1">
        <v>2.0</v>
      </c>
      <c r="F44" s="1">
        <v>-83.0</v>
      </c>
      <c r="G44" s="1">
        <v>3.0</v>
      </c>
      <c r="H44" s="1">
        <v>1.0</v>
      </c>
      <c r="I44" s="1">
        <v>89.0</v>
      </c>
      <c r="J44" s="1">
        <v>1.0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192</v>
      </c>
      <c r="B45" s="1">
        <v>16.0</v>
      </c>
      <c r="C45" s="1">
        <v>12.0</v>
      </c>
      <c r="D45" s="1">
        <v>5.0</v>
      </c>
      <c r="E45" s="1">
        <v>1.0</v>
      </c>
      <c r="F45" s="1">
        <v>1.0</v>
      </c>
      <c r="G45" s="1">
        <v>1.0</v>
      </c>
      <c r="H45" s="1">
        <v>6.0</v>
      </c>
      <c r="I45" s="1">
        <v>2.0</v>
      </c>
      <c r="J45" s="1">
        <v>-20.0</v>
      </c>
      <c r="K45" s="1">
        <v>-12.0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194</v>
      </c>
      <c r="B47" s="1">
        <v>51.0</v>
      </c>
      <c r="C47" s="1">
        <v>57.0</v>
      </c>
      <c r="D47" s="1">
        <v>60.0</v>
      </c>
      <c r="E47" s="1">
        <v>21.0</v>
      </c>
      <c r="F47" s="1">
        <v>8.0</v>
      </c>
      <c r="G47" s="1">
        <v>20.0</v>
      </c>
      <c r="H47" s="1">
        <v>19.0</v>
      </c>
      <c r="I47" s="1">
        <v>20.0</v>
      </c>
      <c r="J47" s="1">
        <v>10.0</v>
      </c>
      <c r="K47" s="1">
        <v>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195</v>
      </c>
      <c r="B48" s="1">
        <v>51.0</v>
      </c>
      <c r="C48" s="1">
        <v>57.0</v>
      </c>
      <c r="D48" s="1">
        <v>60.0</v>
      </c>
      <c r="E48" s="1">
        <v>21.0</v>
      </c>
      <c r="F48" s="1">
        <v>8.0</v>
      </c>
      <c r="G48" s="1">
        <v>20.0</v>
      </c>
      <c r="H48" s="1">
        <v>19.0</v>
      </c>
      <c r="I48" s="1">
        <v>20.0</v>
      </c>
      <c r="J48" s="1">
        <v>10.0</v>
      </c>
      <c r="K48" s="1">
        <v>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197</v>
      </c>
      <c r="B3" s="1" t="s">
        <v>198</v>
      </c>
      <c r="C3" s="1" t="s">
        <v>199</v>
      </c>
      <c r="D3" s="1" t="s">
        <v>200</v>
      </c>
      <c r="E3" s="1" t="s">
        <v>201</v>
      </c>
      <c r="F3" s="1" t="s">
        <v>202</v>
      </c>
      <c r="G3" s="1" t="s">
        <v>203</v>
      </c>
      <c r="H3" s="1" t="s">
        <v>204</v>
      </c>
      <c r="I3" s="1" t="s">
        <v>205</v>
      </c>
      <c r="J3" s="1" t="s">
        <v>206</v>
      </c>
      <c r="K3" s="1" t="s">
        <v>207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208</v>
      </c>
      <c r="B4" s="1" t="s">
        <v>209</v>
      </c>
      <c r="C4" s="1" t="s">
        <v>210</v>
      </c>
      <c r="D4" s="1" t="s">
        <v>211</v>
      </c>
      <c r="E4" s="1" t="s">
        <v>212</v>
      </c>
      <c r="F4" s="1" t="s">
        <v>213</v>
      </c>
      <c r="G4" s="1" t="s">
        <v>214</v>
      </c>
      <c r="H4" s="1" t="s">
        <v>215</v>
      </c>
      <c r="I4" s="1" t="s">
        <v>216</v>
      </c>
      <c r="J4" s="1" t="s">
        <v>217</v>
      </c>
      <c r="K4" s="1">
        <v>-30.0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218</v>
      </c>
      <c r="B5" s="1" t="s">
        <v>209</v>
      </c>
      <c r="C5" s="1" t="s">
        <v>219</v>
      </c>
      <c r="D5" s="1" t="s">
        <v>220</v>
      </c>
      <c r="E5" s="1">
        <v>-1.0</v>
      </c>
      <c r="F5" s="1" t="s">
        <v>213</v>
      </c>
      <c r="G5" s="1" t="s">
        <v>221</v>
      </c>
      <c r="H5" s="1" t="s">
        <v>222</v>
      </c>
      <c r="I5" s="1" t="s">
        <v>223</v>
      </c>
      <c r="J5" s="1" t="s">
        <v>217</v>
      </c>
      <c r="K5" s="1">
        <v>-30.0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225</v>
      </c>
      <c r="B7" s="1">
        <v>100.0</v>
      </c>
      <c r="C7" s="1">
        <v>100.0</v>
      </c>
      <c r="D7" s="1">
        <v>100.0</v>
      </c>
      <c r="E7" s="1">
        <v>100.0</v>
      </c>
      <c r="F7" s="1">
        <v>100.0</v>
      </c>
      <c r="G7" s="1">
        <v>100.0</v>
      </c>
      <c r="H7" s="1">
        <v>100.0</v>
      </c>
      <c r="I7" s="1">
        <v>100.0</v>
      </c>
      <c r="J7" s="1">
        <v>100.0</v>
      </c>
      <c r="K7" s="1" t="s">
        <v>226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227</v>
      </c>
      <c r="B8" s="1" t="s">
        <v>228</v>
      </c>
      <c r="C8" s="1" t="s">
        <v>229</v>
      </c>
      <c r="D8" s="1" t="s">
        <v>230</v>
      </c>
      <c r="E8" s="1">
        <v>90.0</v>
      </c>
      <c r="F8" s="1" t="s">
        <v>231</v>
      </c>
      <c r="G8" s="1">
        <v>92.0</v>
      </c>
      <c r="H8" s="1" t="s">
        <v>232</v>
      </c>
      <c r="I8" s="1" t="s">
        <v>233</v>
      </c>
      <c r="J8" s="1">
        <v>-1.0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234</v>
      </c>
      <c r="B9" s="1" t="s">
        <v>235</v>
      </c>
      <c r="C9" s="1" t="s">
        <v>236</v>
      </c>
      <c r="D9" s="1" t="s">
        <v>237</v>
      </c>
      <c r="E9" s="1" t="s">
        <v>238</v>
      </c>
      <c r="F9" s="1" t="s">
        <v>239</v>
      </c>
      <c r="G9" s="1" t="s">
        <v>240</v>
      </c>
      <c r="H9" s="1" t="s">
        <v>241</v>
      </c>
      <c r="I9" s="1" t="s">
        <v>242</v>
      </c>
      <c r="J9" s="1">
        <v>1.0</v>
      </c>
      <c r="K9" s="1" t="s">
        <v>243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244</v>
      </c>
      <c r="B10" s="1" t="s">
        <v>235</v>
      </c>
      <c r="C10" s="1" t="s">
        <v>236</v>
      </c>
      <c r="D10" s="1" t="s">
        <v>237</v>
      </c>
      <c r="E10" s="1" t="s">
        <v>238</v>
      </c>
      <c r="F10" s="1" t="s">
        <v>239</v>
      </c>
      <c r="G10" s="1" t="s">
        <v>240</v>
      </c>
      <c r="H10" s="1" t="s">
        <v>241</v>
      </c>
      <c r="I10" s="1" t="s">
        <v>242</v>
      </c>
      <c r="J10" s="1">
        <v>1.0</v>
      </c>
      <c r="K10" s="1" t="s">
        <v>243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245</v>
      </c>
      <c r="B11" s="1" t="s">
        <v>235</v>
      </c>
      <c r="C11" s="1" t="s">
        <v>246</v>
      </c>
      <c r="D11" s="1" t="s">
        <v>247</v>
      </c>
      <c r="E11" s="1" t="s">
        <v>248</v>
      </c>
      <c r="F11" s="1" t="s">
        <v>239</v>
      </c>
      <c r="G11" s="1" t="s">
        <v>249</v>
      </c>
      <c r="H11" s="1" t="s">
        <v>250</v>
      </c>
      <c r="I11" s="1" t="s">
        <v>251</v>
      </c>
      <c r="J11" s="1">
        <v>1.0</v>
      </c>
      <c r="K11" s="1" t="s">
        <v>243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 t="s">
        <v>253</v>
      </c>
      <c r="C12" s="1" t="s">
        <v>254</v>
      </c>
      <c r="D12" s="1" t="s">
        <v>255</v>
      </c>
      <c r="E12" s="1" t="s">
        <v>256</v>
      </c>
      <c r="F12" s="1" t="s">
        <v>257</v>
      </c>
      <c r="G12" s="1" t="s">
        <v>258</v>
      </c>
      <c r="H12" s="1" t="s">
        <v>259</v>
      </c>
      <c r="I12" s="1" t="s">
        <v>260</v>
      </c>
      <c r="J12" s="1">
        <v>0.0</v>
      </c>
      <c r="K12" s="1" t="s">
        <v>261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262</v>
      </c>
      <c r="B14" s="1" t="s">
        <v>169</v>
      </c>
      <c r="C14" s="1" t="s">
        <v>263</v>
      </c>
      <c r="D14" s="1" t="s">
        <v>264</v>
      </c>
      <c r="E14" s="1" t="s">
        <v>265</v>
      </c>
      <c r="F14" s="1" t="s">
        <v>264</v>
      </c>
      <c r="G14" s="1" t="s">
        <v>266</v>
      </c>
      <c r="H14" s="1" t="s">
        <v>267</v>
      </c>
      <c r="I14" s="1" t="s">
        <v>267</v>
      </c>
      <c r="J14" s="1">
        <v>0.0</v>
      </c>
      <c r="K14" s="1" t="s">
        <v>268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270</v>
      </c>
      <c r="B16" s="1" t="s">
        <v>271</v>
      </c>
      <c r="C16" s="1" t="s">
        <v>272</v>
      </c>
      <c r="D16" s="1" t="s">
        <v>273</v>
      </c>
      <c r="E16" s="1" t="s">
        <v>274</v>
      </c>
      <c r="F16" s="1" t="s">
        <v>275</v>
      </c>
      <c r="G16" s="1" t="s">
        <v>276</v>
      </c>
      <c r="H16" s="1" t="s">
        <v>277</v>
      </c>
      <c r="I16" s="1" t="s">
        <v>278</v>
      </c>
      <c r="J16" s="1" t="s">
        <v>279</v>
      </c>
      <c r="K16" s="1" t="s">
        <v>280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281</v>
      </c>
      <c r="B17" s="1" t="s">
        <v>282</v>
      </c>
      <c r="C17" s="1" t="s">
        <v>283</v>
      </c>
      <c r="D17" s="1" t="s">
        <v>284</v>
      </c>
      <c r="E17" s="1" t="s">
        <v>159</v>
      </c>
      <c r="F17" s="1" t="s">
        <v>285</v>
      </c>
      <c r="G17" s="1" t="s">
        <v>286</v>
      </c>
      <c r="H17" s="1" t="s">
        <v>287</v>
      </c>
      <c r="I17" s="1" t="s">
        <v>288</v>
      </c>
      <c r="J17" s="1" t="s">
        <v>289</v>
      </c>
      <c r="K17" s="1" t="s">
        <v>280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290</v>
      </c>
      <c r="B18" s="1" t="s">
        <v>291</v>
      </c>
      <c r="C18" s="1" t="s">
        <v>292</v>
      </c>
      <c r="D18" s="1" t="s">
        <v>265</v>
      </c>
      <c r="E18" s="1" t="s">
        <v>168</v>
      </c>
      <c r="F18" s="1" t="s">
        <v>293</v>
      </c>
      <c r="G18" s="1" t="s">
        <v>294</v>
      </c>
      <c r="H18" s="1" t="s">
        <v>295</v>
      </c>
      <c r="I18" s="1" t="s">
        <v>296</v>
      </c>
      <c r="J18" s="1" t="s">
        <v>297</v>
      </c>
      <c r="K18" s="1" t="s">
        <v>298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300</v>
      </c>
      <c r="B20" s="1" t="s">
        <v>301</v>
      </c>
      <c r="C20" s="1" t="s">
        <v>302</v>
      </c>
      <c r="D20" s="1" t="s">
        <v>303</v>
      </c>
      <c r="E20" s="1" t="s">
        <v>304</v>
      </c>
      <c r="F20" s="1" t="s">
        <v>305</v>
      </c>
      <c r="G20" s="1" t="s">
        <v>306</v>
      </c>
      <c r="H20" s="1" t="s">
        <v>307</v>
      </c>
      <c r="I20" s="1" t="s">
        <v>308</v>
      </c>
      <c r="J20" s="1" t="s">
        <v>309</v>
      </c>
      <c r="K20" s="1" t="s">
        <v>310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311</v>
      </c>
      <c r="B21" s="1" t="s">
        <v>312</v>
      </c>
      <c r="C21" s="1" t="s">
        <v>313</v>
      </c>
      <c r="D21" s="1" t="s">
        <v>314</v>
      </c>
      <c r="E21" s="1" t="s">
        <v>315</v>
      </c>
      <c r="F21" s="1" t="s">
        <v>316</v>
      </c>
      <c r="G21" s="1" t="s">
        <v>317</v>
      </c>
      <c r="H21" s="1" t="s">
        <v>318</v>
      </c>
      <c r="I21" s="1" t="s">
        <v>319</v>
      </c>
      <c r="J21" s="1" t="s">
        <v>320</v>
      </c>
      <c r="K21" s="1" t="s">
        <v>310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321</v>
      </c>
      <c r="B22" s="1" t="s">
        <v>322</v>
      </c>
      <c r="C22" s="1" t="s">
        <v>323</v>
      </c>
      <c r="D22" s="1">
        <v>0.0</v>
      </c>
      <c r="E22" s="1">
        <v>0.0</v>
      </c>
      <c r="F22" s="1" t="s">
        <v>305</v>
      </c>
      <c r="G22" s="1" t="s">
        <v>324</v>
      </c>
      <c r="H22" s="1" t="s">
        <v>325</v>
      </c>
      <c r="I22" s="1" t="s">
        <v>326</v>
      </c>
      <c r="J22" s="1" t="s">
        <v>327</v>
      </c>
      <c r="K22" s="1" t="s">
        <v>328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329</v>
      </c>
      <c r="B23" s="1" t="s">
        <v>330</v>
      </c>
      <c r="C23" s="1" t="s">
        <v>331</v>
      </c>
      <c r="D23" s="1">
        <v>0.0</v>
      </c>
      <c r="E23" s="1">
        <v>0.0</v>
      </c>
      <c r="F23" s="1" t="s">
        <v>316</v>
      </c>
      <c r="G23" s="1" t="s">
        <v>332</v>
      </c>
      <c r="H23" s="1" t="s">
        <v>333</v>
      </c>
      <c r="I23" s="1" t="s">
        <v>334</v>
      </c>
      <c r="J23" s="1" t="s">
        <v>335</v>
      </c>
      <c r="K23" s="1" t="s">
        <v>328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336</v>
      </c>
      <c r="B24" s="1" t="s">
        <v>337</v>
      </c>
      <c r="C24" s="1" t="s">
        <v>338</v>
      </c>
      <c r="D24" s="1" t="s">
        <v>339</v>
      </c>
      <c r="E24" s="1" t="s">
        <v>340</v>
      </c>
      <c r="F24" s="1" t="s">
        <v>341</v>
      </c>
      <c r="G24" s="1" t="s">
        <v>342</v>
      </c>
      <c r="H24" s="1" t="s">
        <v>343</v>
      </c>
      <c r="I24" s="1" t="s">
        <v>344</v>
      </c>
      <c r="J24" s="1" t="s">
        <v>345</v>
      </c>
      <c r="K24" s="1" t="s">
        <v>346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348</v>
      </c>
      <c r="B26" s="1" t="s">
        <v>349</v>
      </c>
      <c r="C26" s="1" t="s">
        <v>350</v>
      </c>
      <c r="D26" s="1" t="s">
        <v>351</v>
      </c>
      <c r="E26" s="1" t="s">
        <v>352</v>
      </c>
      <c r="F26" s="1" t="s">
        <v>353</v>
      </c>
      <c r="G26" s="1" t="s">
        <v>354</v>
      </c>
      <c r="H26" s="1" t="s">
        <v>355</v>
      </c>
      <c r="I26" s="1" t="s">
        <v>356</v>
      </c>
      <c r="J26" s="1" t="s">
        <v>357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358</v>
      </c>
      <c r="B27" s="1" t="s">
        <v>349</v>
      </c>
      <c r="C27" s="1" t="s">
        <v>350</v>
      </c>
      <c r="D27" s="1" t="s">
        <v>351</v>
      </c>
      <c r="E27" s="1" t="s">
        <v>352</v>
      </c>
      <c r="F27" s="1" t="s">
        <v>353</v>
      </c>
      <c r="G27" s="1" t="s">
        <v>354</v>
      </c>
      <c r="H27" s="1" t="s">
        <v>355</v>
      </c>
      <c r="I27" s="1" t="s">
        <v>356</v>
      </c>
      <c r="J27" s="1" t="s">
        <v>357</v>
      </c>
      <c r="K27" s="1" t="s">
        <v>359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360</v>
      </c>
      <c r="B28" s="1" t="s">
        <v>361</v>
      </c>
      <c r="C28" s="1" t="s">
        <v>362</v>
      </c>
      <c r="D28" s="1" t="s">
        <v>363</v>
      </c>
      <c r="E28" s="1" t="s">
        <v>364</v>
      </c>
      <c r="F28" s="1" t="s">
        <v>365</v>
      </c>
      <c r="G28" s="1" t="s">
        <v>366</v>
      </c>
      <c r="H28" s="1" t="s">
        <v>367</v>
      </c>
      <c r="I28" s="1" t="s">
        <v>368</v>
      </c>
      <c r="J28" s="1">
        <v>0.0</v>
      </c>
      <c r="K28" s="1" t="s">
        <v>369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370</v>
      </c>
      <c r="B29" s="1" t="s">
        <v>361</v>
      </c>
      <c r="C29" s="1" t="s">
        <v>362</v>
      </c>
      <c r="D29" s="1" t="s">
        <v>363</v>
      </c>
      <c r="E29" s="1" t="s">
        <v>364</v>
      </c>
      <c r="F29" s="1" t="s">
        <v>365</v>
      </c>
      <c r="G29" s="1" t="s">
        <v>366</v>
      </c>
      <c r="H29" s="1" t="s">
        <v>367</v>
      </c>
      <c r="I29" s="1" t="s">
        <v>368</v>
      </c>
      <c r="J29" s="1">
        <v>0.0</v>
      </c>
      <c r="K29" s="1" t="s">
        <v>369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371</v>
      </c>
      <c r="B30" s="1" t="s">
        <v>372</v>
      </c>
      <c r="C30" s="1" t="s">
        <v>373</v>
      </c>
      <c r="D30" s="1" t="s">
        <v>374</v>
      </c>
      <c r="E30" s="1" t="s">
        <v>375</v>
      </c>
      <c r="F30" s="1" t="s">
        <v>376</v>
      </c>
      <c r="G30" s="1" t="s">
        <v>377</v>
      </c>
      <c r="H30" s="1" t="s">
        <v>378</v>
      </c>
      <c r="I30" s="1" t="s">
        <v>379</v>
      </c>
      <c r="J30" s="1" t="s">
        <v>380</v>
      </c>
      <c r="K30" s="1" t="s">
        <v>381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382</v>
      </c>
      <c r="B31" s="1" t="s">
        <v>273</v>
      </c>
      <c r="C31" s="1" t="s">
        <v>383</v>
      </c>
      <c r="D31" s="1" t="s">
        <v>384</v>
      </c>
      <c r="E31" s="1" t="s">
        <v>385</v>
      </c>
      <c r="F31" s="1" t="s">
        <v>386</v>
      </c>
      <c r="G31" s="1" t="s">
        <v>387</v>
      </c>
      <c r="H31" s="1" t="s">
        <v>388</v>
      </c>
      <c r="I31" s="1" t="s">
        <v>389</v>
      </c>
      <c r="J31" s="1">
        <v>0.0</v>
      </c>
      <c r="K31" s="1" t="s">
        <v>390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391</v>
      </c>
      <c r="B32" s="1" t="s">
        <v>392</v>
      </c>
      <c r="C32" s="1" t="s">
        <v>393</v>
      </c>
      <c r="D32" s="1" t="s">
        <v>394</v>
      </c>
      <c r="E32" s="1" t="s">
        <v>395</v>
      </c>
      <c r="F32" s="1" t="s">
        <v>396</v>
      </c>
      <c r="G32" s="1" t="s">
        <v>397</v>
      </c>
      <c r="H32" s="1" t="s">
        <v>398</v>
      </c>
      <c r="I32" s="1" t="s">
        <v>399</v>
      </c>
      <c r="J32" s="1" t="s">
        <v>400</v>
      </c>
      <c r="K32" s="1" t="s">
        <v>401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402</v>
      </c>
      <c r="B33" s="1" t="s">
        <v>403</v>
      </c>
      <c r="C33" s="1" t="s">
        <v>404</v>
      </c>
      <c r="D33" s="1" t="s">
        <v>405</v>
      </c>
      <c r="E33" s="1" t="s">
        <v>406</v>
      </c>
      <c r="F33" s="1" t="s">
        <v>407</v>
      </c>
      <c r="G33" s="1" t="s">
        <v>408</v>
      </c>
      <c r="H33" s="1" t="s">
        <v>409</v>
      </c>
      <c r="I33" s="1" t="s">
        <v>410</v>
      </c>
      <c r="J33" s="1" t="s">
        <v>411</v>
      </c>
      <c r="K33" s="1" t="s">
        <v>412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413</v>
      </c>
      <c r="B34" s="1" t="s">
        <v>392</v>
      </c>
      <c r="C34" s="1" t="s">
        <v>393</v>
      </c>
      <c r="D34" s="1" t="s">
        <v>394</v>
      </c>
      <c r="E34" s="1" t="s">
        <v>395</v>
      </c>
      <c r="F34" s="1" t="s">
        <v>414</v>
      </c>
      <c r="G34" s="1" t="s">
        <v>415</v>
      </c>
      <c r="H34" s="1" t="s">
        <v>416</v>
      </c>
      <c r="I34" s="1" t="s">
        <v>417</v>
      </c>
      <c r="J34" s="1" t="s">
        <v>418</v>
      </c>
      <c r="K34" s="1" t="s">
        <v>419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420</v>
      </c>
      <c r="B35" s="1" t="s">
        <v>421</v>
      </c>
      <c r="C35" s="1" t="s">
        <v>422</v>
      </c>
      <c r="D35" s="1" t="s">
        <v>423</v>
      </c>
      <c r="E35" s="1" t="s">
        <v>424</v>
      </c>
      <c r="F35" s="1" t="s">
        <v>425</v>
      </c>
      <c r="G35" s="1" t="s">
        <v>426</v>
      </c>
      <c r="H35" s="1" t="s">
        <v>427</v>
      </c>
      <c r="I35" s="1" t="s">
        <v>428</v>
      </c>
      <c r="J35" s="1" t="s">
        <v>429</v>
      </c>
      <c r="K35" s="1" t="s">
        <v>430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431</v>
      </c>
      <c r="B36" s="1" t="s">
        <v>432</v>
      </c>
      <c r="C36" s="1" t="s">
        <v>433</v>
      </c>
      <c r="D36" s="1" t="s">
        <v>434</v>
      </c>
      <c r="E36" s="1" t="s">
        <v>435</v>
      </c>
      <c r="F36" s="1" t="s">
        <v>436</v>
      </c>
      <c r="G36" s="1" t="s">
        <v>437</v>
      </c>
      <c r="H36" s="1" t="s">
        <v>438</v>
      </c>
      <c r="I36" s="1" t="s">
        <v>439</v>
      </c>
      <c r="J36" s="1" t="s">
        <v>440</v>
      </c>
      <c r="K36" s="1" t="s">
        <v>441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443</v>
      </c>
      <c r="B38" s="1" t="s">
        <v>444</v>
      </c>
      <c r="C38" s="1" t="s">
        <v>445</v>
      </c>
      <c r="D38" s="1" t="s">
        <v>446</v>
      </c>
      <c r="E38" s="1" t="s">
        <v>447</v>
      </c>
      <c r="F38" s="1" t="s">
        <v>448</v>
      </c>
      <c r="G38" s="1" t="s">
        <v>449</v>
      </c>
      <c r="H38" s="1" t="s">
        <v>450</v>
      </c>
      <c r="I38" s="1" t="s">
        <v>451</v>
      </c>
      <c r="J38" s="1" t="s">
        <v>452</v>
      </c>
      <c r="K38" s="1" t="s">
        <v>453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454</v>
      </c>
      <c r="B39" s="1" t="s">
        <v>444</v>
      </c>
      <c r="C39" s="1" t="s">
        <v>445</v>
      </c>
      <c r="D39" s="1" t="s">
        <v>446</v>
      </c>
      <c r="E39" s="1" t="s">
        <v>447</v>
      </c>
      <c r="F39" s="1" t="s">
        <v>448</v>
      </c>
      <c r="G39" s="1" t="s">
        <v>449</v>
      </c>
      <c r="H39" s="1" t="s">
        <v>450</v>
      </c>
      <c r="I39" s="1" t="s">
        <v>451</v>
      </c>
      <c r="J39" s="1" t="s">
        <v>452</v>
      </c>
      <c r="K39" s="1" t="s">
        <v>455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456</v>
      </c>
      <c r="B40" s="1" t="s">
        <v>457</v>
      </c>
      <c r="C40" s="1" t="s">
        <v>458</v>
      </c>
      <c r="D40" s="1" t="s">
        <v>459</v>
      </c>
      <c r="E40" s="1" t="s">
        <v>460</v>
      </c>
      <c r="F40" s="1" t="s">
        <v>461</v>
      </c>
      <c r="G40" s="1" t="s">
        <v>462</v>
      </c>
      <c r="H40" s="1" t="s">
        <v>463</v>
      </c>
      <c r="I40" s="1">
        <v>-7.0</v>
      </c>
      <c r="J40" s="1" t="s">
        <v>464</v>
      </c>
      <c r="K40" s="1" t="s">
        <v>465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466</v>
      </c>
      <c r="B41" s="1" t="s">
        <v>457</v>
      </c>
      <c r="C41" s="1" t="s">
        <v>458</v>
      </c>
      <c r="D41" s="1" t="s">
        <v>459</v>
      </c>
      <c r="E41" s="1" t="s">
        <v>460</v>
      </c>
      <c r="F41" s="1" t="s">
        <v>461</v>
      </c>
      <c r="G41" s="1" t="s">
        <v>462</v>
      </c>
      <c r="H41" s="1" t="s">
        <v>463</v>
      </c>
      <c r="I41" s="1">
        <v>-7.0</v>
      </c>
      <c r="J41" s="1" t="s">
        <v>464</v>
      </c>
      <c r="K41" s="1" t="s">
        <v>465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467</v>
      </c>
      <c r="B42" s="1" t="s">
        <v>468</v>
      </c>
      <c r="C42" s="1" t="s">
        <v>469</v>
      </c>
      <c r="D42" s="1" t="s">
        <v>470</v>
      </c>
      <c r="E42" s="1" t="s">
        <v>471</v>
      </c>
      <c r="F42" s="1" t="s">
        <v>472</v>
      </c>
      <c r="G42" s="1" t="s">
        <v>473</v>
      </c>
      <c r="H42" s="1" t="s">
        <v>474</v>
      </c>
      <c r="I42" s="1" t="s">
        <v>475</v>
      </c>
      <c r="J42" s="1" t="s">
        <v>476</v>
      </c>
      <c r="K42" s="1" t="s">
        <v>477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478</v>
      </c>
      <c r="B43" s="1" t="s">
        <v>479</v>
      </c>
      <c r="C43" s="1" t="s">
        <v>480</v>
      </c>
      <c r="D43" s="1" t="s">
        <v>481</v>
      </c>
      <c r="E43" s="1" t="s">
        <v>482</v>
      </c>
      <c r="F43" s="1" t="s">
        <v>483</v>
      </c>
      <c r="G43" s="1" t="s">
        <v>484</v>
      </c>
      <c r="H43" s="1" t="s">
        <v>485</v>
      </c>
      <c r="I43" s="1">
        <v>-6.0</v>
      </c>
      <c r="J43" s="1" t="s">
        <v>486</v>
      </c>
      <c r="K43" s="1" t="s">
        <v>487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488</v>
      </c>
      <c r="B44" s="1" t="s">
        <v>489</v>
      </c>
      <c r="C44" s="1" t="s">
        <v>490</v>
      </c>
      <c r="D44" s="1" t="s">
        <v>491</v>
      </c>
      <c r="E44" s="1" t="s">
        <v>492</v>
      </c>
      <c r="F44" s="1" t="s">
        <v>493</v>
      </c>
      <c r="G44" s="1" t="s">
        <v>494</v>
      </c>
      <c r="H44" s="1" t="s">
        <v>495</v>
      </c>
      <c r="I44" s="1" t="s">
        <v>496</v>
      </c>
      <c r="J44" s="1" t="s">
        <v>497</v>
      </c>
      <c r="K44" s="1" t="s">
        <v>498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499</v>
      </c>
      <c r="B45" s="1" t="s">
        <v>500</v>
      </c>
      <c r="C45" s="1" t="s">
        <v>416</v>
      </c>
      <c r="D45" s="1" t="s">
        <v>501</v>
      </c>
      <c r="E45" s="1" t="s">
        <v>502</v>
      </c>
      <c r="F45" s="1" t="s">
        <v>503</v>
      </c>
      <c r="G45" s="1" t="s">
        <v>504</v>
      </c>
      <c r="H45" s="1" t="s">
        <v>505</v>
      </c>
      <c r="I45" s="1" t="s">
        <v>506</v>
      </c>
      <c r="J45" s="1" t="s">
        <v>507</v>
      </c>
      <c r="K45" s="1" t="s">
        <v>508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509</v>
      </c>
      <c r="B46" s="1" t="s">
        <v>489</v>
      </c>
      <c r="C46" s="1" t="s">
        <v>490</v>
      </c>
      <c r="D46" s="1" t="s">
        <v>491</v>
      </c>
      <c r="E46" s="1" t="s">
        <v>492</v>
      </c>
      <c r="F46" s="1" t="s">
        <v>510</v>
      </c>
      <c r="G46" s="1" t="s">
        <v>149</v>
      </c>
      <c r="H46" s="1" t="s">
        <v>511</v>
      </c>
      <c r="I46" s="1">
        <v>4.0</v>
      </c>
      <c r="J46" s="1" t="s">
        <v>497</v>
      </c>
      <c r="K46" s="1" t="s">
        <v>512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513</v>
      </c>
      <c r="B47" s="1" t="s">
        <v>268</v>
      </c>
      <c r="C47" s="1" t="s">
        <v>514</v>
      </c>
      <c r="D47" s="1" t="s">
        <v>515</v>
      </c>
      <c r="E47" s="1" t="s">
        <v>516</v>
      </c>
      <c r="F47" s="1" t="s">
        <v>517</v>
      </c>
      <c r="G47" s="1" t="s">
        <v>518</v>
      </c>
      <c r="H47" s="1" t="s">
        <v>519</v>
      </c>
      <c r="I47" s="1" t="s">
        <v>520</v>
      </c>
      <c r="J47" s="1" t="s">
        <v>521</v>
      </c>
      <c r="K47" s="1" t="s">
        <v>522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523</v>
      </c>
      <c r="B48" s="1" t="s">
        <v>524</v>
      </c>
      <c r="C48" s="1" t="s">
        <v>525</v>
      </c>
      <c r="D48" s="1" t="s">
        <v>526</v>
      </c>
      <c r="E48" s="1" t="s">
        <v>527</v>
      </c>
      <c r="F48" s="1" t="s">
        <v>528</v>
      </c>
      <c r="G48" s="1" t="s">
        <v>529</v>
      </c>
      <c r="H48" s="1" t="s">
        <v>530</v>
      </c>
      <c r="I48" s="1" t="s">
        <v>531</v>
      </c>
      <c r="J48" s="1" t="s">
        <v>532</v>
      </c>
      <c r="K48" s="1" t="s">
        <v>533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534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535</v>
      </c>
      <c r="B50" s="1" t="s">
        <v>536</v>
      </c>
      <c r="C50" s="1" t="s">
        <v>537</v>
      </c>
      <c r="D50" s="1" t="s">
        <v>538</v>
      </c>
      <c r="E50" s="1" t="s">
        <v>539</v>
      </c>
      <c r="F50" s="1" t="s">
        <v>540</v>
      </c>
      <c r="G50" s="1" t="s">
        <v>541</v>
      </c>
      <c r="H50" s="1" t="s">
        <v>515</v>
      </c>
      <c r="I50" s="1" t="s">
        <v>542</v>
      </c>
      <c r="J50" s="1" t="s">
        <v>543</v>
      </c>
      <c r="K50" s="1" t="s">
        <v>544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545</v>
      </c>
      <c r="B51" s="1" t="s">
        <v>546</v>
      </c>
      <c r="C51" s="1" t="s">
        <v>537</v>
      </c>
      <c r="D51" s="1" t="s">
        <v>538</v>
      </c>
      <c r="E51" s="1" t="s">
        <v>539</v>
      </c>
      <c r="F51" s="1" t="s">
        <v>540</v>
      </c>
      <c r="G51" s="1" t="s">
        <v>541</v>
      </c>
      <c r="H51" s="1" t="s">
        <v>515</v>
      </c>
      <c r="I51" s="1" t="s">
        <v>542</v>
      </c>
      <c r="J51" s="1" t="s">
        <v>543</v>
      </c>
      <c r="K51" s="1" t="s">
        <v>547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548</v>
      </c>
      <c r="B52" s="1" t="s">
        <v>549</v>
      </c>
      <c r="C52" s="1" t="s">
        <v>550</v>
      </c>
      <c r="D52" s="1" t="s">
        <v>551</v>
      </c>
      <c r="E52" s="1" t="s">
        <v>552</v>
      </c>
      <c r="F52" s="1" t="s">
        <v>553</v>
      </c>
      <c r="G52" s="1" t="s">
        <v>554</v>
      </c>
      <c r="H52" s="1" t="s">
        <v>555</v>
      </c>
      <c r="I52" s="1" t="s">
        <v>556</v>
      </c>
      <c r="J52" s="1" t="s">
        <v>557</v>
      </c>
      <c r="K52" s="1" t="s">
        <v>558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559</v>
      </c>
      <c r="B53" s="1" t="s">
        <v>549</v>
      </c>
      <c r="C53" s="1" t="s">
        <v>550</v>
      </c>
      <c r="D53" s="1" t="s">
        <v>551</v>
      </c>
      <c r="E53" s="1" t="s">
        <v>552</v>
      </c>
      <c r="F53" s="1" t="s">
        <v>553</v>
      </c>
      <c r="G53" s="1" t="s">
        <v>554</v>
      </c>
      <c r="H53" s="1" t="s">
        <v>555</v>
      </c>
      <c r="I53" s="1" t="s">
        <v>556</v>
      </c>
      <c r="J53" s="1" t="s">
        <v>557</v>
      </c>
      <c r="K53" s="1" t="s">
        <v>558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560</v>
      </c>
      <c r="B54" s="1" t="s">
        <v>561</v>
      </c>
      <c r="C54" s="1" t="s">
        <v>562</v>
      </c>
      <c r="D54" s="1" t="s">
        <v>563</v>
      </c>
      <c r="E54" s="1" t="s">
        <v>564</v>
      </c>
      <c r="F54" s="1" t="s">
        <v>565</v>
      </c>
      <c r="G54" s="1" t="s">
        <v>566</v>
      </c>
      <c r="H54" s="1" t="s">
        <v>567</v>
      </c>
      <c r="I54" s="1" t="s">
        <v>568</v>
      </c>
      <c r="J54" s="1" t="s">
        <v>569</v>
      </c>
      <c r="K54" s="1" t="s">
        <v>570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571</v>
      </c>
      <c r="B55" s="1" t="s">
        <v>572</v>
      </c>
      <c r="C55" s="1" t="s">
        <v>573</v>
      </c>
      <c r="D55" s="1" t="s">
        <v>574</v>
      </c>
      <c r="E55" s="1" t="s">
        <v>575</v>
      </c>
      <c r="F55" s="1" t="s">
        <v>576</v>
      </c>
      <c r="G55" s="1" t="s">
        <v>577</v>
      </c>
      <c r="H55" s="1" t="s">
        <v>578</v>
      </c>
      <c r="I55" s="1" t="s">
        <v>579</v>
      </c>
      <c r="J55" s="1" t="s">
        <v>580</v>
      </c>
      <c r="K55" s="1" t="s">
        <v>581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582</v>
      </c>
      <c r="B56" s="1" t="s">
        <v>583</v>
      </c>
      <c r="C56" s="1" t="s">
        <v>584</v>
      </c>
      <c r="D56" s="1" t="s">
        <v>585</v>
      </c>
      <c r="E56" s="1" t="s">
        <v>586</v>
      </c>
      <c r="F56" s="1" t="s">
        <v>587</v>
      </c>
      <c r="G56" s="1" t="s">
        <v>395</v>
      </c>
      <c r="H56" s="1" t="s">
        <v>519</v>
      </c>
      <c r="I56" s="1" t="s">
        <v>588</v>
      </c>
      <c r="J56" s="1" t="s">
        <v>589</v>
      </c>
      <c r="K56" s="1" t="s">
        <v>590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591</v>
      </c>
      <c r="B57" s="1" t="s">
        <v>592</v>
      </c>
      <c r="C57" s="1" t="s">
        <v>593</v>
      </c>
      <c r="D57" s="1" t="s">
        <v>594</v>
      </c>
      <c r="E57" s="1" t="s">
        <v>595</v>
      </c>
      <c r="F57" s="1" t="s">
        <v>596</v>
      </c>
      <c r="G57" s="1" t="s">
        <v>597</v>
      </c>
      <c r="H57" s="1" t="s">
        <v>598</v>
      </c>
      <c r="I57" s="1" t="s">
        <v>599</v>
      </c>
      <c r="J57" s="1" t="s">
        <v>600</v>
      </c>
      <c r="K57" s="1" t="s">
        <v>601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602</v>
      </c>
      <c r="B58" s="1" t="s">
        <v>583</v>
      </c>
      <c r="C58" s="1" t="s">
        <v>584</v>
      </c>
      <c r="D58" s="1" t="s">
        <v>585</v>
      </c>
      <c r="E58" s="1" t="s">
        <v>586</v>
      </c>
      <c r="F58" s="1" t="s">
        <v>603</v>
      </c>
      <c r="G58" s="1" t="s">
        <v>604</v>
      </c>
      <c r="H58" s="1" t="s">
        <v>605</v>
      </c>
      <c r="I58" s="1" t="s">
        <v>606</v>
      </c>
      <c r="J58" s="1" t="s">
        <v>607</v>
      </c>
      <c r="K58" s="1" t="s">
        <v>608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609</v>
      </c>
      <c r="B59" s="1" t="s">
        <v>610</v>
      </c>
      <c r="C59" s="1" t="s">
        <v>611</v>
      </c>
      <c r="D59" s="1" t="s">
        <v>612</v>
      </c>
      <c r="E59" s="1" t="s">
        <v>613</v>
      </c>
      <c r="F59" s="1" t="s">
        <v>614</v>
      </c>
      <c r="G59" s="1" t="s">
        <v>615</v>
      </c>
      <c r="H59" s="1" t="s">
        <v>616</v>
      </c>
      <c r="I59" s="1" t="s">
        <v>617</v>
      </c>
      <c r="J59" s="1" t="s">
        <v>618</v>
      </c>
      <c r="K59" s="1" t="s">
        <v>619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620</v>
      </c>
      <c r="B60" s="1" t="s">
        <v>621</v>
      </c>
      <c r="C60" s="1" t="s">
        <v>622</v>
      </c>
      <c r="D60" s="1" t="s">
        <v>623</v>
      </c>
      <c r="E60" s="1" t="s">
        <v>624</v>
      </c>
      <c r="F60" s="1" t="s">
        <v>625</v>
      </c>
      <c r="G60" s="1" t="s">
        <v>626</v>
      </c>
      <c r="H60" s="1" t="s">
        <v>627</v>
      </c>
      <c r="I60" s="1" t="s">
        <v>628</v>
      </c>
      <c r="J60" s="1" t="s">
        <v>629</v>
      </c>
      <c r="K60" s="1" t="s">
        <v>630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631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632</v>
      </c>
      <c r="B62" s="1" t="s">
        <v>633</v>
      </c>
      <c r="C62" s="1" t="s">
        <v>634</v>
      </c>
      <c r="D62" s="1" t="s">
        <v>635</v>
      </c>
      <c r="E62" s="1" t="s">
        <v>636</v>
      </c>
      <c r="F62" s="1" t="s">
        <v>637</v>
      </c>
      <c r="G62" s="1" t="s">
        <v>638</v>
      </c>
      <c r="H62" s="1" t="s">
        <v>639</v>
      </c>
      <c r="I62" s="1" t="s">
        <v>172</v>
      </c>
      <c r="J62" s="1" t="s">
        <v>640</v>
      </c>
      <c r="K62" s="1" t="s">
        <v>641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642</v>
      </c>
      <c r="B63" s="1" t="s">
        <v>643</v>
      </c>
      <c r="C63" s="1" t="s">
        <v>634</v>
      </c>
      <c r="D63" s="1" t="s">
        <v>635</v>
      </c>
      <c r="E63" s="1" t="s">
        <v>636</v>
      </c>
      <c r="F63" s="1" t="s">
        <v>637</v>
      </c>
      <c r="G63" s="1" t="s">
        <v>638</v>
      </c>
      <c r="H63" s="1" t="s">
        <v>639</v>
      </c>
      <c r="I63" s="1" t="s">
        <v>172</v>
      </c>
      <c r="J63" s="1" t="s">
        <v>640</v>
      </c>
      <c r="K63" s="1" t="s">
        <v>644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645</v>
      </c>
      <c r="B64" s="1" t="s">
        <v>646</v>
      </c>
      <c r="C64" s="1" t="s">
        <v>647</v>
      </c>
      <c r="D64" s="1" t="s">
        <v>648</v>
      </c>
      <c r="E64" s="1">
        <v>-44.0</v>
      </c>
      <c r="F64" s="1" t="s">
        <v>649</v>
      </c>
      <c r="G64" s="1" t="s">
        <v>650</v>
      </c>
      <c r="H64" s="1" t="s">
        <v>651</v>
      </c>
      <c r="I64" s="1" t="s">
        <v>652</v>
      </c>
      <c r="J64" s="1" t="s">
        <v>653</v>
      </c>
      <c r="K64" s="1" t="s">
        <v>654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655</v>
      </c>
      <c r="B65" s="1" t="s">
        <v>646</v>
      </c>
      <c r="C65" s="1" t="s">
        <v>647</v>
      </c>
      <c r="D65" s="1" t="s">
        <v>648</v>
      </c>
      <c r="E65" s="1">
        <v>-44.0</v>
      </c>
      <c r="F65" s="1" t="s">
        <v>649</v>
      </c>
      <c r="G65" s="1" t="s">
        <v>650</v>
      </c>
      <c r="H65" s="1" t="s">
        <v>651</v>
      </c>
      <c r="I65" s="1" t="s">
        <v>652</v>
      </c>
      <c r="J65" s="1" t="s">
        <v>653</v>
      </c>
      <c r="K65" s="1" t="s">
        <v>654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656</v>
      </c>
      <c r="B66" s="1" t="s">
        <v>657</v>
      </c>
      <c r="C66" s="1" t="s">
        <v>658</v>
      </c>
      <c r="D66" s="1" t="s">
        <v>659</v>
      </c>
      <c r="E66" s="1" t="s">
        <v>660</v>
      </c>
      <c r="F66" s="1" t="s">
        <v>661</v>
      </c>
      <c r="G66" s="1" t="s">
        <v>662</v>
      </c>
      <c r="H66" s="1" t="s">
        <v>663</v>
      </c>
      <c r="I66" s="1" t="s">
        <v>664</v>
      </c>
      <c r="J66" s="1" t="s">
        <v>665</v>
      </c>
      <c r="K66" s="1">
        <v>61.0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666</v>
      </c>
      <c r="B67" s="1" t="s">
        <v>667</v>
      </c>
      <c r="C67" s="1" t="s">
        <v>668</v>
      </c>
      <c r="D67" s="1" t="s">
        <v>669</v>
      </c>
      <c r="E67" s="1" t="s">
        <v>670</v>
      </c>
      <c r="F67" s="1" t="s">
        <v>671</v>
      </c>
      <c r="G67" s="1" t="s">
        <v>672</v>
      </c>
      <c r="H67" s="1" t="s">
        <v>673</v>
      </c>
      <c r="I67" s="1" t="s">
        <v>674</v>
      </c>
      <c r="J67" s="1" t="s">
        <v>675</v>
      </c>
      <c r="K67" s="1" t="s">
        <v>676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677</v>
      </c>
      <c r="B68" s="1" t="s">
        <v>678</v>
      </c>
      <c r="C68" s="1" t="s">
        <v>679</v>
      </c>
      <c r="D68" s="1" t="s">
        <v>680</v>
      </c>
      <c r="E68" s="1" t="s">
        <v>681</v>
      </c>
      <c r="F68" s="1" t="s">
        <v>682</v>
      </c>
      <c r="G68" s="1" t="s">
        <v>683</v>
      </c>
      <c r="H68" s="1" t="s">
        <v>684</v>
      </c>
      <c r="I68" s="1" t="s">
        <v>685</v>
      </c>
      <c r="J68" s="1" t="s">
        <v>686</v>
      </c>
      <c r="K68" s="1" t="s">
        <v>538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687</v>
      </c>
      <c r="B69" s="1" t="s">
        <v>688</v>
      </c>
      <c r="C69" s="1" t="s">
        <v>689</v>
      </c>
      <c r="D69" s="1" t="s">
        <v>690</v>
      </c>
      <c r="E69" s="1" t="s">
        <v>691</v>
      </c>
      <c r="F69" s="1" t="s">
        <v>692</v>
      </c>
      <c r="G69" s="1" t="s">
        <v>693</v>
      </c>
      <c r="H69" s="1" t="s">
        <v>694</v>
      </c>
      <c r="I69" s="1" t="s">
        <v>695</v>
      </c>
      <c r="J69" s="1" t="s">
        <v>696</v>
      </c>
      <c r="K69" s="1" t="s">
        <v>697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698</v>
      </c>
      <c r="B70" s="1" t="s">
        <v>678</v>
      </c>
      <c r="C70" s="1" t="s">
        <v>679</v>
      </c>
      <c r="D70" s="1" t="s">
        <v>680</v>
      </c>
      <c r="E70" s="1" t="s">
        <v>681</v>
      </c>
      <c r="F70" s="1" t="s">
        <v>647</v>
      </c>
      <c r="G70" s="1" t="s">
        <v>699</v>
      </c>
      <c r="H70" s="1" t="s">
        <v>700</v>
      </c>
      <c r="I70" s="1" t="s">
        <v>701</v>
      </c>
      <c r="J70" s="1" t="s">
        <v>702</v>
      </c>
      <c r="K70" s="1" t="s">
        <v>703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704</v>
      </c>
      <c r="B71" s="1" t="s">
        <v>705</v>
      </c>
      <c r="C71" s="1" t="s">
        <v>706</v>
      </c>
      <c r="D71" s="1" t="s">
        <v>707</v>
      </c>
      <c r="E71" s="1" t="s">
        <v>708</v>
      </c>
      <c r="F71" s="1" t="s">
        <v>709</v>
      </c>
      <c r="G71" s="1" t="s">
        <v>710</v>
      </c>
      <c r="H71" s="1" t="s">
        <v>711</v>
      </c>
      <c r="I71" s="1" t="s">
        <v>712</v>
      </c>
      <c r="J71" s="1" t="s">
        <v>713</v>
      </c>
      <c r="K71" s="1" t="s">
        <v>714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715</v>
      </c>
      <c r="B72" s="1" t="s">
        <v>716</v>
      </c>
      <c r="C72" s="1" t="s">
        <v>717</v>
      </c>
      <c r="D72" s="1" t="s">
        <v>718</v>
      </c>
      <c r="E72" s="1" t="s">
        <v>719</v>
      </c>
      <c r="F72" s="1" t="s">
        <v>720</v>
      </c>
      <c r="G72" s="1" t="s">
        <v>721</v>
      </c>
      <c r="H72" s="1" t="s">
        <v>722</v>
      </c>
      <c r="I72" s="1" t="s">
        <v>723</v>
      </c>
      <c r="J72" s="1" t="s">
        <v>724</v>
      </c>
      <c r="K72" s="1" t="s">
        <v>725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726</v>
      </c>
      <c r="C1" s="1" t="s">
        <v>727</v>
      </c>
      <c r="D1" s="1" t="s">
        <v>728</v>
      </c>
      <c r="E1" s="1" t="s">
        <v>729</v>
      </c>
      <c r="F1" s="1" t="s">
        <v>730</v>
      </c>
      <c r="G1" s="1" t="s">
        <v>731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732</v>
      </c>
      <c r="B2" s="1" t="s">
        <v>733</v>
      </c>
      <c r="C2" s="1" t="s">
        <v>734</v>
      </c>
      <c r="D2" s="1" t="s">
        <v>735</v>
      </c>
      <c r="E2" s="1" t="s">
        <v>736</v>
      </c>
      <c r="F2" s="1" t="s">
        <v>737</v>
      </c>
      <c r="G2" s="1" t="s">
        <v>738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739</v>
      </c>
      <c r="B3" s="1" t="s">
        <v>740</v>
      </c>
      <c r="C3" s="1" t="s">
        <v>741</v>
      </c>
      <c r="D3" s="1" t="s">
        <v>742</v>
      </c>
      <c r="E3" s="1" t="s">
        <v>743</v>
      </c>
      <c r="F3" s="1" t="s">
        <v>744</v>
      </c>
      <c r="G3" s="1" t="s">
        <v>745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746</v>
      </c>
      <c r="B4" s="1" t="s">
        <v>747</v>
      </c>
      <c r="C4" s="1" t="s">
        <v>748</v>
      </c>
      <c r="D4" s="1" t="s">
        <v>749</v>
      </c>
      <c r="E4" s="1" t="s">
        <v>750</v>
      </c>
      <c r="F4" s="1" t="s">
        <v>751</v>
      </c>
      <c r="G4" s="1" t="s">
        <v>752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739</v>
      </c>
      <c r="B5" s="1" t="s">
        <v>740</v>
      </c>
      <c r="C5" s="1" t="s">
        <v>753</v>
      </c>
      <c r="D5" s="1" t="s">
        <v>754</v>
      </c>
      <c r="E5" s="1" t="s">
        <v>755</v>
      </c>
      <c r="F5" s="1" t="s">
        <v>756</v>
      </c>
      <c r="G5" s="1" t="s">
        <v>757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758</v>
      </c>
      <c r="B6" s="1" t="s">
        <v>759</v>
      </c>
      <c r="C6" s="1" t="s">
        <v>760</v>
      </c>
      <c r="D6" s="1" t="s">
        <v>761</v>
      </c>
      <c r="E6" s="1" t="s">
        <v>762</v>
      </c>
      <c r="F6" s="1" t="s">
        <v>763</v>
      </c>
      <c r="G6" s="1" t="s">
        <v>764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765</v>
      </c>
      <c r="B7" s="1" t="s">
        <v>766</v>
      </c>
      <c r="C7" s="1" t="s">
        <v>767</v>
      </c>
      <c r="D7" s="1" t="s">
        <v>768</v>
      </c>
      <c r="E7" s="1" t="s">
        <v>769</v>
      </c>
      <c r="F7" s="1" t="s">
        <v>770</v>
      </c>
      <c r="G7" s="1" t="s">
        <v>771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772</v>
      </c>
      <c r="B8" s="1" t="s">
        <v>740</v>
      </c>
      <c r="C8" s="1" t="s">
        <v>773</v>
      </c>
      <c r="D8" s="1" t="s">
        <v>774</v>
      </c>
      <c r="E8" s="1" t="s">
        <v>775</v>
      </c>
      <c r="F8" s="1" t="s">
        <v>774</v>
      </c>
      <c r="G8" s="1" t="s">
        <v>776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777</v>
      </c>
      <c r="B9" s="1" t="s">
        <v>778</v>
      </c>
      <c r="C9" s="1" t="s">
        <v>779</v>
      </c>
      <c r="D9" s="1" t="s">
        <v>780</v>
      </c>
      <c r="E9" s="1" t="s">
        <v>781</v>
      </c>
      <c r="F9" s="1" t="s">
        <v>782</v>
      </c>
      <c r="G9" s="1" t="s">
        <v>783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784</v>
      </c>
      <c r="B10" s="1" t="s">
        <v>785</v>
      </c>
      <c r="C10" s="1" t="s">
        <v>786</v>
      </c>
      <c r="D10" s="1" t="s">
        <v>787</v>
      </c>
      <c r="E10" s="1" t="s">
        <v>788</v>
      </c>
      <c r="F10" s="1" t="s">
        <v>789</v>
      </c>
      <c r="G10" s="1" t="s">
        <v>790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791</v>
      </c>
      <c r="B11" s="1" t="s">
        <v>740</v>
      </c>
      <c r="C11" s="1" t="s">
        <v>740</v>
      </c>
      <c r="D11" s="1" t="s">
        <v>740</v>
      </c>
      <c r="E11" s="1" t="s">
        <v>740</v>
      </c>
      <c r="F11" s="1" t="s">
        <v>740</v>
      </c>
      <c r="G11" s="1" t="s">
        <v>740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792</v>
      </c>
      <c r="B12" s="1" t="s">
        <v>740</v>
      </c>
      <c r="C12" s="1" t="s">
        <v>740</v>
      </c>
      <c r="D12" s="1" t="s">
        <v>740</v>
      </c>
      <c r="E12" s="1" t="s">
        <v>740</v>
      </c>
      <c r="F12" s="1" t="s">
        <v>740</v>
      </c>
      <c r="G12" s="1" t="s">
        <v>740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793</v>
      </c>
      <c r="B13" s="1" t="s">
        <v>740</v>
      </c>
      <c r="C13" s="1" t="s">
        <v>740</v>
      </c>
      <c r="D13" s="1" t="s">
        <v>740</v>
      </c>
      <c r="E13" s="1" t="s">
        <v>740</v>
      </c>
      <c r="F13" s="1" t="s">
        <v>740</v>
      </c>
      <c r="G13" s="1" t="s">
        <v>740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794</v>
      </c>
      <c r="B14" s="1" t="s">
        <v>740</v>
      </c>
      <c r="C14" s="1" t="s">
        <v>740</v>
      </c>
      <c r="D14" s="1" t="s">
        <v>740</v>
      </c>
      <c r="E14" s="1" t="s">
        <v>740</v>
      </c>
      <c r="F14" s="1" t="s">
        <v>740</v>
      </c>
      <c r="G14" s="1" t="s">
        <v>740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795</v>
      </c>
      <c r="B15" s="1" t="s">
        <v>740</v>
      </c>
      <c r="C15" s="1" t="s">
        <v>740</v>
      </c>
      <c r="D15" s="1" t="s">
        <v>740</v>
      </c>
      <c r="E15" s="1" t="s">
        <v>740</v>
      </c>
      <c r="F15" s="1" t="s">
        <v>740</v>
      </c>
      <c r="G15" s="1" t="s">
        <v>740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796</v>
      </c>
      <c r="B16" s="1" t="s">
        <v>740</v>
      </c>
      <c r="C16" s="1" t="s">
        <v>740</v>
      </c>
      <c r="D16" s="1" t="s">
        <v>740</v>
      </c>
      <c r="E16" s="1" t="s">
        <v>740</v>
      </c>
      <c r="F16" s="1" t="s">
        <v>740</v>
      </c>
      <c r="G16" s="1" t="s">
        <v>740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797</v>
      </c>
      <c r="B17" s="1" t="s">
        <v>798</v>
      </c>
      <c r="C17" s="1" t="s">
        <v>799</v>
      </c>
      <c r="D17" s="1" t="s">
        <v>800</v>
      </c>
      <c r="E17" s="1" t="s">
        <v>801</v>
      </c>
      <c r="F17" s="1" t="s">
        <v>802</v>
      </c>
      <c r="G17" s="1" t="s">
        <v>154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803</v>
      </c>
      <c r="B18" s="1" t="s">
        <v>740</v>
      </c>
      <c r="C18" s="1" t="s">
        <v>740</v>
      </c>
      <c r="D18" s="1" t="s">
        <v>740</v>
      </c>
      <c r="E18" s="1" t="s">
        <v>740</v>
      </c>
      <c r="F18" s="1" t="s">
        <v>740</v>
      </c>
      <c r="G18" s="1" t="s">
        <v>740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804</v>
      </c>
      <c r="B19" s="1" t="s">
        <v>805</v>
      </c>
      <c r="C19" s="1" t="s">
        <v>806</v>
      </c>
      <c r="D19" s="1" t="s">
        <v>807</v>
      </c>
      <c r="E19" s="1" t="s">
        <v>808</v>
      </c>
      <c r="F19" s="1" t="s">
        <v>809</v>
      </c>
      <c r="G19" s="1" t="s">
        <v>810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811</v>
      </c>
      <c r="B20" s="1" t="s">
        <v>740</v>
      </c>
      <c r="C20" s="1" t="s">
        <v>740</v>
      </c>
      <c r="D20" s="1" t="s">
        <v>740</v>
      </c>
      <c r="E20" s="1" t="s">
        <v>740</v>
      </c>
      <c r="F20" s="1" t="s">
        <v>740</v>
      </c>
      <c r="G20" s="1" t="s">
        <v>740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812</v>
      </c>
      <c r="B21" s="1" t="s">
        <v>740</v>
      </c>
      <c r="C21" s="1" t="s">
        <v>740</v>
      </c>
      <c r="D21" s="1" t="s">
        <v>740</v>
      </c>
      <c r="E21" s="1" t="s">
        <v>740</v>
      </c>
      <c r="F21" s="1" t="s">
        <v>740</v>
      </c>
      <c r="G21" s="1" t="s">
        <v>740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813</v>
      </c>
      <c r="B22" s="1" t="s">
        <v>814</v>
      </c>
      <c r="C22" s="1" t="s">
        <v>815</v>
      </c>
      <c r="D22" s="1" t="s">
        <v>816</v>
      </c>
      <c r="E22" s="1" t="s">
        <v>817</v>
      </c>
      <c r="F22" s="1" t="s">
        <v>818</v>
      </c>
      <c r="G22" s="1" t="s">
        <v>819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820</v>
      </c>
      <c r="B23" s="1" t="s">
        <v>821</v>
      </c>
      <c r="C23" s="1" t="s">
        <v>822</v>
      </c>
      <c r="D23" s="1" t="s">
        <v>823</v>
      </c>
      <c r="E23" s="1" t="s">
        <v>824</v>
      </c>
      <c r="F23" s="1" t="s">
        <v>825</v>
      </c>
      <c r="G23" s="1" t="s">
        <v>826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827</v>
      </c>
      <c r="B24" s="1" t="s">
        <v>828</v>
      </c>
      <c r="C24" s="1" t="s">
        <v>829</v>
      </c>
      <c r="D24" s="1" t="s">
        <v>830</v>
      </c>
      <c r="E24" s="1" t="s">
        <v>831</v>
      </c>
      <c r="F24" s="1" t="s">
        <v>832</v>
      </c>
      <c r="G24" s="1" t="s">
        <v>833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834</v>
      </c>
      <c r="B25" s="1" t="s">
        <v>835</v>
      </c>
      <c r="C25" s="1" t="s">
        <v>836</v>
      </c>
      <c r="D25" s="1" t="s">
        <v>837</v>
      </c>
      <c r="E25" s="1" t="s">
        <v>838</v>
      </c>
      <c r="F25" s="1" t="s">
        <v>839</v>
      </c>
      <c r="G25" s="1" t="s">
        <v>840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841</v>
      </c>
      <c r="B26" s="1" t="s">
        <v>842</v>
      </c>
      <c r="C26" s="1" t="s">
        <v>843</v>
      </c>
      <c r="D26" s="1" t="s">
        <v>844</v>
      </c>
      <c r="E26" s="1" t="s">
        <v>845</v>
      </c>
      <c r="F26" s="1" t="s">
        <v>846</v>
      </c>
      <c r="G26" s="1" t="s">
        <v>847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849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4" t="str">
        <f>IF(R3*FORECAST(S2,B3:R3,B2:R2)&gt;0,FORECAST(S2,B3:R3,B2:R2),R3)*$X$1</f>
        <v>#N/A</v>
      </c>
      <c r="T3" s="4" t="str">
        <f>IF(S3*FORECAST(T2,B3:S3,B2:S2)&gt;0,FORECAST(T2,B3:S3,B2:S2),S3)*$X$1</f>
        <v>#N/A</v>
      </c>
      <c r="U3" s="4" t="str">
        <f>IF(T3*FORECAST(U2,B3:T3,B2:T2)&gt;0,FORECAST(U2,B3:T3,B2:T2),T3)*$X$1</f>
        <v>#N/A</v>
      </c>
      <c r="V3" s="4" t="str">
        <f>IF(U3*FORECAST(V2,B3:U3,B2:U2)&gt;0,FORECAST(V2,B3:U3,B2:U2),U3)*$X$1</f>
        <v>#N/A</v>
      </c>
      <c r="W3" s="4" t="str">
        <f>IF(V3*FORECAST(W2,B3:V3,B2:V2)&gt;0,FORECAST(W2,B3:V3,B2:V2),V3)*$X$1</f>
        <v>#N/A</v>
      </c>
      <c r="X3" s="2"/>
      <c r="Y3" s="2"/>
      <c r="Z3" s="2"/>
    </row>
    <row r="4">
      <c r="A4" s="3" t="s">
        <v>113</v>
      </c>
      <c r="B4" s="1">
        <v>196.0</v>
      </c>
      <c r="C4" s="1">
        <v>209.0</v>
      </c>
      <c r="D4" s="1">
        <v>210.0</v>
      </c>
      <c r="E4" s="1">
        <v>163.0</v>
      </c>
      <c r="F4" s="1">
        <v>107.0</v>
      </c>
      <c r="G4" s="1">
        <v>110.0</v>
      </c>
      <c r="H4" s="1">
        <v>70.0</v>
      </c>
      <c r="I4" s="1">
        <v>57.0</v>
      </c>
      <c r="J4" s="1">
        <v>28.0</v>
      </c>
      <c r="K4" s="1">
        <v>-18.0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850</v>
      </c>
      <c r="B5" s="1">
        <v>12.0</v>
      </c>
      <c r="C5" s="1">
        <v>7.0</v>
      </c>
      <c r="D5" s="1">
        <v>7.0</v>
      </c>
      <c r="E5" s="1">
        <v>7.0</v>
      </c>
      <c r="F5" s="1">
        <v>7.0</v>
      </c>
      <c r="G5" s="1">
        <v>7.0</v>
      </c>
      <c r="H5" s="1">
        <v>7.0</v>
      </c>
      <c r="I5" s="1">
        <v>7.0</v>
      </c>
      <c r="J5" s="1">
        <v>7.0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851</v>
      </c>
      <c r="L7" s="1" t="str">
        <f>IF(W3*FORECAST(W2,B3:W3,B2:W2)&gt;0,FORECAST(W2,B3:W3,B2:W2),V3)*$X$1 * (1+0.02)/(0.06-0.02)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852</v>
      </c>
      <c r="L8" s="1" t="str">
        <f t="array" ref="L8">NPV(0.06,M3:W3)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853</v>
      </c>
      <c r="L9" s="1" t="str">
        <f t="array" ref="L9">NPV(0.06,M16:W16)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854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855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856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 t="str">
        <f>IF(W3*FORECAST(W2,B3:W3,B2:W2)&gt;0,FORECAST(W2,B3:W3,B2:W2),V3)*$X$1 * (1+0.02)/(0.06-0.02)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24</v>
      </c>
      <c r="B3" s="4">
        <v>16.0</v>
      </c>
      <c r="C3" s="4">
        <v>12.0</v>
      </c>
      <c r="D3" s="4">
        <v>5.0</v>
      </c>
      <c r="E3" s="4">
        <v>-1.0</v>
      </c>
      <c r="F3" s="4">
        <v>-3.0</v>
      </c>
      <c r="G3" s="4">
        <v>3.0</v>
      </c>
      <c r="H3" s="4">
        <v>8.0</v>
      </c>
      <c r="I3" s="4">
        <v>3.0</v>
      </c>
      <c r="J3" s="4">
        <v>-34.0</v>
      </c>
      <c r="K3" s="4">
        <v>-20.0</v>
      </c>
      <c r="L3" s="1">
        <f>IF(K3*FORECAST(L2,B3:K3,B2:K2)&gt;0,FORECAST(L2,B3:K3,B2:K2),K3)*$X$1</f>
        <v>-21.86666667</v>
      </c>
      <c r="M3" s="1">
        <f>IF(L3*FORECAST(M2,B3:L3,B2:L2)&gt;0,FORECAST(M2,B3:L3,B2:L2),L3)*$X$1</f>
        <v>-25.64242424</v>
      </c>
      <c r="N3" s="1">
        <f>IF(M3*FORECAST(N2,B3:M3,B2:M2)&gt;0,FORECAST(N2,B3:M3,B2:M2),M3)*$X$1</f>
        <v>-29.41818182</v>
      </c>
      <c r="O3" s="1">
        <f>IF(N3*FORECAST(O2,B3:N3,B2:N2)&gt;0,FORECAST(O2,B3:N3,B2:N2),N3)*$X$1</f>
        <v>-33.19393939</v>
      </c>
      <c r="P3" s="1">
        <f>IF(O3*FORECAST(P2,B3:O3,B2:O2)&gt;0,FORECAST(P2,B3:O3,B2:O2),O3)*$X$1</f>
        <v>-36.96969697</v>
      </c>
      <c r="Q3" s="1">
        <f>IF(P3*FORECAST(Q2,B3:P3,B2:P2)&gt;0,FORECAST(Q2,B3:P3,B2:P2),P3)*$X$1</f>
        <v>-40.74545455</v>
      </c>
      <c r="R3" s="1">
        <f>IF(Q3*FORECAST(R2,B3:Q3,B2:Q2)&gt;0,FORECAST(R2,B3:Q3,B2:Q2),Q3)*$X$1</f>
        <v>-44.52121212</v>
      </c>
      <c r="S3" s="4">
        <f>IF(R3*FORECAST(S2,B3:R3,B2:R2)&gt;0,FORECAST(S2,B3:R3,B2:R2),R3)*$X$1</f>
        <v>-48.2969697</v>
      </c>
      <c r="T3" s="4">
        <f>IF(S3*FORECAST(T2,B3:S3,B2:S2)&gt;0,FORECAST(T2,B3:S3,B2:S2),S3)*$X$1</f>
        <v>-52.07272727</v>
      </c>
      <c r="U3" s="4">
        <f>IF(T3*FORECAST(U2,B3:T3,B2:T2)&gt;0,FORECAST(U2,B3:T3,B2:T2),T3)*$X$1</f>
        <v>-55.84848485</v>
      </c>
      <c r="V3" s="4">
        <f>IF(U3*FORECAST(V2,B3:U3,B2:U2)&gt;0,FORECAST(V2,B3:U3,B2:U2),U3)*$X$1</f>
        <v>-59.62424242</v>
      </c>
      <c r="W3" s="4">
        <f>IF(V3*FORECAST(W2,B3:V3,B2:V2)&gt;0,FORECAST(W2,B3:V3,B2:V2),V3)*$X$1</f>
        <v>-63.4</v>
      </c>
      <c r="X3" s="2"/>
      <c r="Y3" s="2"/>
      <c r="Z3" s="2"/>
    </row>
    <row r="4">
      <c r="A4" s="3" t="s">
        <v>113</v>
      </c>
      <c r="B4" s="1">
        <v>196.0</v>
      </c>
      <c r="C4" s="1">
        <v>209.0</v>
      </c>
      <c r="D4" s="1">
        <v>210.0</v>
      </c>
      <c r="E4" s="1">
        <v>163.0</v>
      </c>
      <c r="F4" s="1">
        <v>107.0</v>
      </c>
      <c r="G4" s="1">
        <v>110.0</v>
      </c>
      <c r="H4" s="1">
        <v>70.0</v>
      </c>
      <c r="I4" s="1">
        <v>57.0</v>
      </c>
      <c r="J4" s="1">
        <v>28.0</v>
      </c>
      <c r="K4" s="1">
        <v>-18.0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850</v>
      </c>
      <c r="B5" s="1">
        <v>12.0</v>
      </c>
      <c r="C5" s="1">
        <v>7.0</v>
      </c>
      <c r="D5" s="1">
        <v>7.0</v>
      </c>
      <c r="E5" s="1">
        <v>7.0</v>
      </c>
      <c r="F5" s="1">
        <v>7.0</v>
      </c>
      <c r="G5" s="1">
        <v>7.0</v>
      </c>
      <c r="H5" s="1">
        <v>7.0</v>
      </c>
      <c r="I5" s="1">
        <v>7.0</v>
      </c>
      <c r="J5" s="1">
        <v>7.0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851</v>
      </c>
      <c r="L7" s="1">
        <f>IF(W3*FORECAST(W2,B3:W3,B2:W2)&gt;0,FORECAST(W2,B3:W3,B2:W2),V3)*$X$1 * (1+0.02)/(0.06-0.02)</f>
        <v>-1616.7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852</v>
      </c>
      <c r="L8" s="5">
        <f t="array" ref="L8">NPV(0.06,M3:W3)</f>
        <v>-333.8999929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853</v>
      </c>
      <c r="L9" s="5">
        <f t="array" ref="L9">NPV(0.06,M16:W16)</f>
        <v>-851.6573923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854</v>
      </c>
      <c r="L10" s="5">
        <f>L8 + L9</f>
        <v>-1185.557385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855</v>
      </c>
      <c r="L12" s="5">
        <f>L10 - L11</f>
        <v>-1167.557385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856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-166.7939122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-1616.7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