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<sst xmlns="http://schemas.openxmlformats.org/spreadsheetml/2006/main" count="1408" uniqueCount="1058">
  <si>
    <t>ticker</t>
  </si>
  <si>
    <t>NERV</t>
  </si>
  <si>
    <t>nombre</t>
  </si>
  <si>
    <t>MINERVA NEUROSCIENCES INC</t>
  </si>
  <si>
    <t>empresa</t>
  </si>
  <si>
    <t>Biotechnology &amp; Medical Research</t>
  </si>
  <si>
    <t>Open</t>
  </si>
  <si>
    <t>Target Price</t>
  </si>
  <si>
    <t>Upside</t>
  </si>
  <si>
    <t>-678.22%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</si>
  <si>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</si>
  <si>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</si>
  <si>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</si>
  <si>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</si>
  <si>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</si>
  <si>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</si>
  <si>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</si>
  <si>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</si>
  <si>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-18.18%</t>
  </si>
  <si>
    <t>Total Assets Growth</t>
  </si>
  <si>
    <t>-17.07%</t>
  </si>
  <si>
    <t>Net Property, Plant and Equipment Growth</t>
  </si>
  <si>
    <t>100.00%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</si>
  <si>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</si>
  <si>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</si>
  <si>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</si>
  <si>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</si>
  <si>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</si>
  <si>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</si>
  <si>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</si>
  <si>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</si>
  <si>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</si>
  <si>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</si>
  <si>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</si>
  <si>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</si>
  <si>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</si>
  <si>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</si>
  <si>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</si>
  <si>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</si>
  <si>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</si>
  <si>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</si>
  <si>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</si>
  <si>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</si>
  <si>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</si>
  <si>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</si>
  <si>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</si>
  <si>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</si>
  <si>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</si>
  <si>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</si>
  <si>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</si>
  <si>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</si>
  <si>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</si>
  <si>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</si>
  <si>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</si>
  <si>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</si>
  <si>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</si>
  <si>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</si>
  <si>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</si>
  <si>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</si>
  <si>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</si>
  <si>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</si>
  <si>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</si>
  <si>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</si>
  <si>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</si>
  <si>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</si>
  <si>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</si>
  <si>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</si>
  <si>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</si>
  <si>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</si>
  <si>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</si>
  <si>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</si>
  <si>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</si>
  <si>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</si>
  <si>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</si>
  <si>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</si>
  <si>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</si>
  <si>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</si>
  <si>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</si>
  <si>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</si>
  <si>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</si>
  <si>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</si>
  <si>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</si>
  <si>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</si>
  <si>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</si>
  <si>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</si>
  <si>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</si>
  <si>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</si>
  <si>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</si>
  <si>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</si>
  <si>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</si>
  <si>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</si>
  <si>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</si>
  <si>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</si>
  <si>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</si>
  <si>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</si>
  <si>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</si>
  <si>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</si>
  <si>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</si>
  <si>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</si>
  <si>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</si>
  <si>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22.34</t>
  </si>
  <si>
    <t>17.9</t>
  </si>
  <si>
    <t>24.21</t>
  </si>
  <si>
    <t>27.17</t>
  </si>
  <si>
    <t>18.55</t>
  </si>
  <si>
    <t>5.69</t>
  </si>
  <si>
    <t>9.86</t>
  </si>
  <si>
    <t>1.49</t>
  </si>
  <si>
    <t>-3.75</t>
  </si>
  <si>
    <t>-4.07</t>
  </si>
  <si>
    <t>Tangible Book Value</t>
  </si>
  <si>
    <t>Tangible Book Value Per Share</t>
  </si>
  <si>
    <t>15.89</t>
  </si>
  <si>
    <t>13.09</t>
  </si>
  <si>
    <t>20.81</t>
  </si>
  <si>
    <t>24.1</t>
  </si>
  <si>
    <t>15.49</t>
  </si>
  <si>
    <t>2.64</t>
  </si>
  <si>
    <t>7.08</t>
  </si>
  <si>
    <t>-1.3</t>
  </si>
  <si>
    <t>-6.54</t>
  </si>
  <si>
    <t>-6.2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</si>
  <si>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</si>
  <si>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</si>
  <si>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</si>
  <si>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</si>
  <si>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</si>
  <si>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</si>
  <si>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</si>
  <si>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</si>
  <si>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</si>
  <si>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</si>
  <si>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</si>
  <si>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</si>
  <si>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</si>
  <si>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</si>
  <si>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</si>
  <si>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</si>
  <si>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</si>
  <si>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</si>
  <si>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</si>
  <si>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Asset Writedown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</si>
  <si>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</si>
  <si>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</si>
  <si>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</si>
  <si>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</si>
  <si>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</si>
  <si>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</si>
  <si>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</si>
  <si>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</si>
  <si>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</si>
  <si>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-35.77</t>
  </si>
  <si>
    <t>-9.25</t>
  </si>
  <si>
    <t>-7.88</t>
  </si>
  <si>
    <t>-6.65</t>
  </si>
  <si>
    <t>-10.35</t>
  </si>
  <si>
    <t>-14.8</t>
  </si>
  <si>
    <t>0.38</t>
  </si>
  <si>
    <t>-9.35</t>
  </si>
  <si>
    <t>-6.01</t>
  </si>
  <si>
    <t>-4.61</t>
  </si>
  <si>
    <t>Basic EPS - Continuing Operations</t>
  </si>
  <si>
    <t>Basic Weighted Average Shares Outstanding</t>
  </si>
  <si>
    <t>Net EPS - Diluted</t>
  </si>
  <si>
    <t>-9.36</t>
  </si>
  <si>
    <t>Diluted EPS - Continuing Operations</t>
  </si>
  <si>
    <t>Diluted Weighted Average Shares Outstanding</t>
  </si>
  <si>
    <t>Normalized Basic EPS</t>
  </si>
  <si>
    <t>-22.36</t>
  </si>
  <si>
    <t>-5.78</t>
  </si>
  <si>
    <t>-4.93</t>
  </si>
  <si>
    <t>-5.39</t>
  </si>
  <si>
    <t>-6.47</t>
  </si>
  <si>
    <t>-7.1</t>
  </si>
  <si>
    <t>0.24</t>
  </si>
  <si>
    <t>-4.27</t>
  </si>
  <si>
    <t>-3.76</t>
  </si>
  <si>
    <t>-2.88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</si>
  <si>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</si>
  <si>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</si>
  <si>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</si>
  <si>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</si>
  <si>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</si>
  <si>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</si>
  <si>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</si>
  <si>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22.93</t>
  </si>
  <si>
    <t>3.03</t>
  </si>
  <si>
    <t>3.49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</si>
  <si>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</si>
  <si>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</si>
  <si>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</si>
  <si>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</si>
  <si>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</si>
  <si>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</si>
  <si>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</si>
  <si>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</si>
  <si>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</si>
  <si>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</si>
  <si>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</si>
  <si>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</si>
  <si>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</si>
  <si>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</si>
  <si>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</si>
  <si>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</si>
  <si>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</si>
  <si>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-70.26</t>
  </si>
  <si>
    <t>-21.61</t>
  </si>
  <si>
    <t>-17.51</t>
  </si>
  <si>
    <t>-16.25</t>
  </si>
  <si>
    <t>-20.03</t>
  </si>
  <si>
    <t>-32.81</t>
  </si>
  <si>
    <t>1.71</t>
  </si>
  <si>
    <t>-27.98</t>
  </si>
  <si>
    <t>-23.86</t>
  </si>
  <si>
    <t>-25.81</t>
  </si>
  <si>
    <t>Return on Total Capital</t>
  </si>
  <si>
    <t>-95.61</t>
  </si>
  <si>
    <t>-27.95</t>
  </si>
  <si>
    <t>-20.97</t>
  </si>
  <si>
    <t>-20.57</t>
  </si>
  <si>
    <t>-28.63</t>
  </si>
  <si>
    <t>-60.07</t>
  </si>
  <si>
    <t>2.86</t>
  </si>
  <si>
    <t>-29.67</t>
  </si>
  <si>
    <t>-24.64</t>
  </si>
  <si>
    <t>-26.94</t>
  </si>
  <si>
    <t>Return On Equity %</t>
  </si>
  <si>
    <t>-158.77</t>
  </si>
  <si>
    <t>-50.71</t>
  </si>
  <si>
    <t>-38.49</t>
  </si>
  <si>
    <t>-26.54</t>
  </si>
  <si>
    <t>-45.23</t>
  </si>
  <si>
    <t>-122.3</t>
  </si>
  <si>
    <t>4.83</t>
  </si>
  <si>
    <t>-164.6</t>
  </si>
  <si>
    <t>532.99</t>
  </si>
  <si>
    <t>123.78</t>
  </si>
  <si>
    <t>Return on Common Equity</t>
  </si>
  <si>
    <t>Margin Analysis</t>
  </si>
  <si>
    <t>Gross Profit Margin %</t>
  </si>
  <si>
    <t>46.47</t>
  </si>
  <si>
    <t>SG&amp;A Margin</t>
  </si>
  <si>
    <t>41.99</t>
  </si>
  <si>
    <t>EBITDA Margin %</t>
  </si>
  <si>
    <t>4.52</t>
  </si>
  <si>
    <t>EBITA Margin %</t>
  </si>
  <si>
    <t>4.48</t>
  </si>
  <si>
    <t>EBIT Margin %</t>
  </si>
  <si>
    <t>Income From Continuing Operations Margin %</t>
  </si>
  <si>
    <t>4.71</t>
  </si>
  <si>
    <t>Net Income Margin %</t>
  </si>
  <si>
    <t>Net Avail. For Common Margin %</t>
  </si>
  <si>
    <t>Normalized Net Income Margin</t>
  </si>
  <si>
    <t>2.95</t>
  </si>
  <si>
    <t>Levered Free Cash Flow Margin</t>
  </si>
  <si>
    <t>16.58</t>
  </si>
  <si>
    <t>Unlevered Free Cash Flow Margin</t>
  </si>
  <si>
    <t>Asset Turnover</t>
  </si>
  <si>
    <t>0.61</t>
  </si>
  <si>
    <t>Fixed Assets Turnover</t>
  </si>
  <si>
    <t>216.86</t>
  </si>
  <si>
    <t>Short Term Liquidity</t>
  </si>
  <si>
    <t>Current Ratio</t>
  </si>
  <si>
    <t>5.51</t>
  </si>
  <si>
    <t>6.29</t>
  </si>
  <si>
    <t>8.66</t>
  </si>
  <si>
    <t>18.94</t>
  </si>
  <si>
    <t>24.94</t>
  </si>
  <si>
    <t>7.11</t>
  </si>
  <si>
    <t>8.68</t>
  </si>
  <si>
    <t>22.07</t>
  </si>
  <si>
    <t>29.15</t>
  </si>
  <si>
    <t>12.57</t>
  </si>
  <si>
    <t>Quick Ratio</t>
  </si>
  <si>
    <t>5.28</t>
  </si>
  <si>
    <t>6.05</t>
  </si>
  <si>
    <t>8.57</t>
  </si>
  <si>
    <t>18.74</t>
  </si>
  <si>
    <t>24.38</t>
  </si>
  <si>
    <t>6.92</t>
  </si>
  <si>
    <t>8.02</t>
  </si>
  <si>
    <t>21.55</t>
  </si>
  <si>
    <t>28.46</t>
  </si>
  <si>
    <t>12.25</t>
  </si>
  <si>
    <t>Operating Cash Flow to Current Liabilities</t>
  </si>
  <si>
    <t>-10.25</t>
  </si>
  <si>
    <t>-4.56</t>
  </si>
  <si>
    <t>-2.65</t>
  </si>
  <si>
    <t>0.45</t>
  </si>
  <si>
    <t>-11.62</t>
  </si>
  <si>
    <t>-6.55</t>
  </si>
  <si>
    <t>-10.7</t>
  </si>
  <si>
    <t>-8.73</t>
  </si>
  <si>
    <t>-17.89</t>
  </si>
  <si>
    <t>-4.43</t>
  </si>
  <si>
    <t>Average Days Payable Outstanding</t>
  </si>
  <si>
    <t>27.51</t>
  </si>
  <si>
    <t>30.88</t>
  </si>
  <si>
    <t>35.17</t>
  </si>
  <si>
    <t>39.86</t>
  </si>
  <si>
    <t>Long Term Solvency</t>
  </si>
  <si>
    <t>Total Debt/Equity</t>
  </si>
  <si>
    <t>17.96</t>
  </si>
  <si>
    <t>8.2</t>
  </si>
  <si>
    <t>3.01</t>
  </si>
  <si>
    <t>1.02</t>
  </si>
  <si>
    <t>0.21</t>
  </si>
  <si>
    <t>831.62</t>
  </si>
  <si>
    <t>-368.26</t>
  </si>
  <si>
    <t>-288.21</t>
  </si>
  <si>
    <t>Total Debt / Total Capital</t>
  </si>
  <si>
    <t>15.23</t>
  </si>
  <si>
    <t>7.58</t>
  </si>
  <si>
    <t>2.92</t>
  </si>
  <si>
    <t>1.01</t>
  </si>
  <si>
    <t>89.27</t>
  </si>
  <si>
    <t>137.28</t>
  </si>
  <si>
    <t>153.13</t>
  </si>
  <si>
    <t>LT Debt/Equity</t>
  </si>
  <si>
    <t>15.37</t>
  </si>
  <si>
    <t>3.62</t>
  </si>
  <si>
    <t>0.4</t>
  </si>
  <si>
    <t>-368.22</t>
  </si>
  <si>
    <t>Long-Term Debt / Total Capital</t>
  </si>
  <si>
    <t>13.03</t>
  </si>
  <si>
    <t>3.35</t>
  </si>
  <si>
    <t>137.26</t>
  </si>
  <si>
    <t>Total Liabilities / Total Assets</t>
  </si>
  <si>
    <t>24.76</t>
  </si>
  <si>
    <t>33.01</t>
  </si>
  <si>
    <t>20.28</t>
  </si>
  <si>
    <t>28.36</t>
  </si>
  <si>
    <t>35.12</t>
  </si>
  <si>
    <t>64.15</t>
  </si>
  <si>
    <t>8.61</t>
  </si>
  <si>
    <t>89.66</t>
  </si>
  <si>
    <t>136.35</t>
  </si>
  <si>
    <t>150.01</t>
  </si>
  <si>
    <t>EBIT / Interest Expense</t>
  </si>
  <si>
    <t>-26.77</t>
  </si>
  <si>
    <t>-24.79</t>
  </si>
  <si>
    <t>-29.32</t>
  </si>
  <si>
    <t>-67.02</t>
  </si>
  <si>
    <t>-468.36</t>
  </si>
  <si>
    <t>-4.77</t>
  </si>
  <si>
    <t>-3.41</t>
  </si>
  <si>
    <t>-2.79</t>
  </si>
  <si>
    <t>EBITDA / Interest Expense</t>
  </si>
  <si>
    <t>-26.75</t>
  </si>
  <si>
    <t>-24.78</t>
  </si>
  <si>
    <t>-29.3</t>
  </si>
  <si>
    <t>-67.01</t>
  </si>
  <si>
    <t>-468.21</t>
  </si>
  <si>
    <t>-4.75</t>
  </si>
  <si>
    <t>-3.38</t>
  </si>
  <si>
    <t>(EBITDA - Capex) / Interest Expense</t>
  </si>
  <si>
    <t>-26.78</t>
  </si>
  <si>
    <t>-67.09</t>
  </si>
  <si>
    <t>Total Debt / EBITDA</t>
  </si>
  <si>
    <t>-0.38</t>
  </si>
  <si>
    <t>-0.29</t>
  </si>
  <si>
    <t>-0.1</t>
  </si>
  <si>
    <t>-0.01</t>
  </si>
  <si>
    <t>0.05</t>
  </si>
  <si>
    <t>-2.21</t>
  </si>
  <si>
    <t>-2.94</t>
  </si>
  <si>
    <t>-3.55</t>
  </si>
  <si>
    <t>Net Debt / EBITDA</t>
  </si>
  <si>
    <t>0.34</t>
  </si>
  <si>
    <t>0.85</t>
  </si>
  <si>
    <t>2.46</t>
  </si>
  <si>
    <t>3.14</t>
  </si>
  <si>
    <t>1.7</t>
  </si>
  <si>
    <t>0.8</t>
  </si>
  <si>
    <t>-12.36</t>
  </si>
  <si>
    <t>-0.19</t>
  </si>
  <si>
    <t>-1.5</t>
  </si>
  <si>
    <t>-1.78</t>
  </si>
  <si>
    <t>Total Debt / (EBITDA - Capex)</t>
  </si>
  <si>
    <t>Net Debt / (EBITDA - Capex)</t>
  </si>
  <si>
    <t>Growth Over Prior Year</t>
  </si>
  <si>
    <t>Gross Profit, 1 Yr. Growth %</t>
  </si>
  <si>
    <t>-148.91</t>
  </si>
  <si>
    <t>-13.27</t>
  </si>
  <si>
    <t>EBITDA, 1 Yr. Growth %</t>
  </si>
  <si>
    <t>-52.42</t>
  </si>
  <si>
    <t>15.64</t>
  </si>
  <si>
    <t>36.4</t>
  </si>
  <si>
    <t>25.64</t>
  </si>
  <si>
    <t>9.93</t>
  </si>
  <si>
    <t>-103.28</t>
  </si>
  <si>
    <t>EBITA, 1 Yr. Growth %</t>
  </si>
  <si>
    <t>15.63</t>
  </si>
  <si>
    <t>36.37</t>
  </si>
  <si>
    <t>25.65</t>
  </si>
  <si>
    <t>-103.25</t>
  </si>
  <si>
    <t>-16.36</t>
  </si>
  <si>
    <t>-8.37</t>
  </si>
  <si>
    <t>EBIT, 1 Yr. Growth %</t>
  </si>
  <si>
    <t>Earnings From Cont. Operations, 1 Yr. Growth %</t>
  </si>
  <si>
    <t>-52.41</t>
  </si>
  <si>
    <t>14.64</t>
  </si>
  <si>
    <t>1.54</t>
  </si>
  <si>
    <t>59.16</t>
  </si>
  <si>
    <t>43.87</t>
  </si>
  <si>
    <t>-102.69</t>
  </si>
  <si>
    <t>-35.66</t>
  </si>
  <si>
    <t>Net Income, 1 Yr. Growth %</t>
  </si>
  <si>
    <t>Normalized Net Income, 1 Yr. Growth %</t>
  </si>
  <si>
    <t>31.74</t>
  </si>
  <si>
    <t>22.67</t>
  </si>
  <si>
    <t>10.5</t>
  </si>
  <si>
    <t>-103.5</t>
  </si>
  <si>
    <t>-12.05</t>
  </si>
  <si>
    <t>Diluted EPS Before Extra, 1 Yr. Growth %</t>
  </si>
  <si>
    <t>473.87</t>
  </si>
  <si>
    <t>-74.13</t>
  </si>
  <si>
    <t>-14.84</t>
  </si>
  <si>
    <t>-15.65</t>
  </si>
  <si>
    <t>55.65</t>
  </si>
  <si>
    <t>43.06</t>
  </si>
  <si>
    <t>-102.57</t>
  </si>
  <si>
    <t>-23.3</t>
  </si>
  <si>
    <t>Net Property, Plant and Equip., 1 Yr. Growth %</t>
  </si>
  <si>
    <t>-39.76</t>
  </si>
  <si>
    <t>-63.16</t>
  </si>
  <si>
    <t>428.48</t>
  </si>
  <si>
    <t>-34.29</t>
  </si>
  <si>
    <t>730.29</t>
  </si>
  <si>
    <t>-63.38</t>
  </si>
  <si>
    <t>-33.33</t>
  </si>
  <si>
    <t>Total Assets, 1 Yr. Growth %</t>
  </si>
  <si>
    <t>134.62</t>
  </si>
  <si>
    <t>20.64</t>
  </si>
  <si>
    <t>60.99</t>
  </si>
  <si>
    <t>38.18</t>
  </si>
  <si>
    <t>-24.26</t>
  </si>
  <si>
    <t>-44.3</t>
  </si>
  <si>
    <t>-25.64</t>
  </si>
  <si>
    <t>33.83</t>
  </si>
  <si>
    <t>-28.57</t>
  </si>
  <si>
    <t>3.29</t>
  </si>
  <si>
    <t>Tangible Book Value, 1 Yr. Growth %</t>
  </si>
  <si>
    <t>198.75</t>
  </si>
  <si>
    <t>10.43</t>
  </si>
  <si>
    <t>125.25</t>
  </si>
  <si>
    <t>28.11</t>
  </si>
  <si>
    <t>-35.41</t>
  </si>
  <si>
    <t>-82.88</t>
  </si>
  <si>
    <t>192.74</t>
  </si>
  <si>
    <t>-118.38</t>
  </si>
  <si>
    <t>403.05</t>
  </si>
  <si>
    <t>24.07</t>
  </si>
  <si>
    <t>Common Equity, 1 Yr. Growth %</t>
  </si>
  <si>
    <t>155.21</t>
  </si>
  <si>
    <t>7.42</t>
  </si>
  <si>
    <t>91.58</t>
  </si>
  <si>
    <t>24.17</t>
  </si>
  <si>
    <t>-31.41</t>
  </si>
  <si>
    <t>-69.22</t>
  </si>
  <si>
    <t>89.57</t>
  </si>
  <si>
    <t>-84.86</t>
  </si>
  <si>
    <t>-351.07</t>
  </si>
  <si>
    <t>42.12</t>
  </si>
  <si>
    <t>Cash From Operations, 1 Yr. Growth %</t>
  </si>
  <si>
    <t>-32.51</t>
  </si>
  <si>
    <t>5.84</t>
  </si>
  <si>
    <t>-112.04</t>
  </si>
  <si>
    <t>3.55</t>
  </si>
  <si>
    <t>-22.13</t>
  </si>
  <si>
    <t>-27.26</t>
  </si>
  <si>
    <t>0.18</t>
  </si>
  <si>
    <t>-40.01</t>
  </si>
  <si>
    <t>Capital Expenditures, 1 Yr. Growth %</t>
  </si>
  <si>
    <t>Levered Free Cash Flow, 1 Yr. Growth %</t>
  </si>
  <si>
    <t>-41.68</t>
  </si>
  <si>
    <t>-1.73</t>
  </si>
  <si>
    <t>64.14</t>
  </si>
  <si>
    <t>-6.02</t>
  </si>
  <si>
    <t>-130.18</t>
  </si>
  <si>
    <t>-350.2</t>
  </si>
  <si>
    <t>19.23</t>
  </si>
  <si>
    <t>-37.67</t>
  </si>
  <si>
    <t>Unlevered Free Cash Flow, 1 Yr. Growth %</t>
  </si>
  <si>
    <t>-44.31</t>
  </si>
  <si>
    <t>-1.87</t>
  </si>
  <si>
    <t>66.35</t>
  </si>
  <si>
    <t>3.65</t>
  </si>
  <si>
    <t>-5.9</t>
  </si>
  <si>
    <t>-292.27</t>
  </si>
  <si>
    <t>19.89</t>
  </si>
  <si>
    <t>-52.24</t>
  </si>
  <si>
    <t>Compound Annual Growth Rate Over Two Years</t>
  </si>
  <si>
    <t>Gross Profit, 2 Yr. CAGR %</t>
  </si>
  <si>
    <t>-34.4</t>
  </si>
  <si>
    <t>-12.51</t>
  </si>
  <si>
    <t>-13.14</t>
  </si>
  <si>
    <t>EBITDA, 2 Yr. CAGR %</t>
  </si>
  <si>
    <t>-25.82</t>
  </si>
  <si>
    <t>25.6</t>
  </si>
  <si>
    <t>30.91</t>
  </si>
  <si>
    <t>17.52</t>
  </si>
  <si>
    <t>-81.02</t>
  </si>
  <si>
    <t>-27.17</t>
  </si>
  <si>
    <t>-12.44</t>
  </si>
  <si>
    <t>EBITA, 2 Yr. CAGR %</t>
  </si>
  <si>
    <t>489.12</t>
  </si>
  <si>
    <t>187.4</t>
  </si>
  <si>
    <t>25.57</t>
  </si>
  <si>
    <t>30.9</t>
  </si>
  <si>
    <t>17.53</t>
  </si>
  <si>
    <t>-81.11</t>
  </si>
  <si>
    <t>269.63</t>
  </si>
  <si>
    <t>-12.45</t>
  </si>
  <si>
    <t>EBIT, 2 Yr. CAGR %</t>
  </si>
  <si>
    <t>Earnings From Cont. Operations, 2 Yr. CAGR %</t>
  </si>
  <si>
    <t>499.74</t>
  </si>
  <si>
    <t>188.13</t>
  </si>
  <si>
    <t>-26.14</t>
  </si>
  <si>
    <t>7.89</t>
  </si>
  <si>
    <t>27.12</t>
  </si>
  <si>
    <t>51.32</t>
  </si>
  <si>
    <t>-80.33</t>
  </si>
  <si>
    <t>-16.85</t>
  </si>
  <si>
    <t>306.75</t>
  </si>
  <si>
    <t>-22.46</t>
  </si>
  <si>
    <t>Net Income, 2 Yr. CAGR %</t>
  </si>
  <si>
    <t>Normalized Net Income, 2 Yr. CAGR %</t>
  </si>
  <si>
    <t>188.75</t>
  </si>
  <si>
    <t>22.89</t>
  </si>
  <si>
    <t>16.42</t>
  </si>
  <si>
    <t>-18.85</t>
  </si>
  <si>
    <t>-9.34</t>
  </si>
  <si>
    <t>Diluted EPS Before Extra, 2 Yr. CAGR %</t>
  </si>
  <si>
    <t>209.42</t>
  </si>
  <si>
    <t>21.84</t>
  </si>
  <si>
    <t>-53.06</t>
  </si>
  <si>
    <t>-15.24</t>
  </si>
  <si>
    <t>14.58</t>
  </si>
  <si>
    <t>49.22</t>
  </si>
  <si>
    <t>-80.83</t>
  </si>
  <si>
    <t>-20.48</t>
  </si>
  <si>
    <t>297.61</t>
  </si>
  <si>
    <t>-29.75</t>
  </si>
  <si>
    <t>Net Property, Plant and Equip., 2 Yr. CAGR %</t>
  </si>
  <si>
    <t>184.56</t>
  </si>
  <si>
    <t>-52.9</t>
  </si>
  <si>
    <t>39.52</t>
  </si>
  <si>
    <t>86.36</t>
  </si>
  <si>
    <t>133.58</t>
  </si>
  <si>
    <t>74.37</t>
  </si>
  <si>
    <t>-59.95</t>
  </si>
  <si>
    <t>Total Assets, 2 Yr. CAGR %</t>
  </si>
  <si>
    <t>68.24</t>
  </si>
  <si>
    <t>39.36</t>
  </si>
  <si>
    <t>49.15</t>
  </si>
  <si>
    <t>2.3</t>
  </si>
  <si>
    <t>-35.05</t>
  </si>
  <si>
    <t>-35.64</t>
  </si>
  <si>
    <t>-0.24</t>
  </si>
  <si>
    <t>-2.23</t>
  </si>
  <si>
    <t>-14.11</t>
  </si>
  <si>
    <t>Tangible Book Value, 2 Yr. CAGR %</t>
  </si>
  <si>
    <t>81.63</t>
  </si>
  <si>
    <t>57.71</t>
  </si>
  <si>
    <t>69.87</t>
  </si>
  <si>
    <t>-9.03</t>
  </si>
  <si>
    <t>-66.74</t>
  </si>
  <si>
    <t>-29.2</t>
  </si>
  <si>
    <t>-26.66</t>
  </si>
  <si>
    <t>-3.85</t>
  </si>
  <si>
    <t>149.82</t>
  </si>
  <si>
    <t>Common Equity, 2 Yr. CAGR %</t>
  </si>
  <si>
    <t>65.57</t>
  </si>
  <si>
    <t>43.45</t>
  </si>
  <si>
    <t>54.24</t>
  </si>
  <si>
    <t>-7.71</t>
  </si>
  <si>
    <t>-54.06</t>
  </si>
  <si>
    <t>-23.62</t>
  </si>
  <si>
    <t>-46.42</t>
  </si>
  <si>
    <t>-38.34</t>
  </si>
  <si>
    <t>88.89</t>
  </si>
  <si>
    <t>Cash From Operations, 2 Yr. CAGR %</t>
  </si>
  <si>
    <t>529.13</t>
  </si>
  <si>
    <t>235.18</t>
  </si>
  <si>
    <t>-15.48</t>
  </si>
  <si>
    <t>-64.3</t>
  </si>
  <si>
    <t>27.78</t>
  </si>
  <si>
    <t>274.74</t>
  </si>
  <si>
    <t>-10.2</t>
  </si>
  <si>
    <t>-24.74</t>
  </si>
  <si>
    <t>-14.64</t>
  </si>
  <si>
    <t>-22.48</t>
  </si>
  <si>
    <t>Levered Free Cash Flow, 2 Yr. CAGR %</t>
  </si>
  <si>
    <t>788.42</t>
  </si>
  <si>
    <t>860.62</t>
  </si>
  <si>
    <t>-24.29</t>
  </si>
  <si>
    <t>30.02</t>
  </si>
  <si>
    <t>-1.62</t>
  </si>
  <si>
    <t>-46.74</t>
  </si>
  <si>
    <t>-13.1</t>
  </si>
  <si>
    <t>72.72</t>
  </si>
  <si>
    <t>-13.81</t>
  </si>
  <si>
    <t>Unlevered Free Cash Flow, 2 Yr. CAGR %</t>
  </si>
  <si>
    <t>800.34</t>
  </si>
  <si>
    <t>851.42</t>
  </si>
  <si>
    <t>-26.08</t>
  </si>
  <si>
    <t>27.77</t>
  </si>
  <si>
    <t>31.31</t>
  </si>
  <si>
    <t>-1.24</t>
  </si>
  <si>
    <t>-46.71</t>
  </si>
  <si>
    <t>-23.82</t>
  </si>
  <si>
    <t>51.83</t>
  </si>
  <si>
    <t>-24.35</t>
  </si>
  <si>
    <t>Compound Annual Growth Rate Over Three Years</t>
  </si>
  <si>
    <t>Gross Profit, 3 Yr. CAGR %</t>
  </si>
  <si>
    <t>-27.92</t>
  </si>
  <si>
    <t>-12.76</t>
  </si>
  <si>
    <t>EBITDA, 3 Yr. CAGR %</t>
  </si>
  <si>
    <t>-9.12</t>
  </si>
  <si>
    <t>25.61</t>
  </si>
  <si>
    <t>23.51</t>
  </si>
  <si>
    <t>-64.36</t>
  </si>
  <si>
    <t>-16.46</t>
  </si>
  <si>
    <t>131.51</t>
  </si>
  <si>
    <t>EBITA, 3 Yr. CAGR %</t>
  </si>
  <si>
    <t>265.05</t>
  </si>
  <si>
    <t>154.66</t>
  </si>
  <si>
    <t>112.17</t>
  </si>
  <si>
    <t>-9.13</t>
  </si>
  <si>
    <t>23.5</t>
  </si>
  <si>
    <t>-64.47</t>
  </si>
  <si>
    <t>-16.45</t>
  </si>
  <si>
    <t>-23.73</t>
  </si>
  <si>
    <t>132.2</t>
  </si>
  <si>
    <t>EBIT, 3 Yr. CAGR %</t>
  </si>
  <si>
    <t>Earnings From Cont. Operations, 3 Yr. CAGR %</t>
  </si>
  <si>
    <t>270.07</t>
  </si>
  <si>
    <t>157.73</t>
  </si>
  <si>
    <t>111.92</t>
  </si>
  <si>
    <t>-17.87</t>
  </si>
  <si>
    <t>22.82</t>
  </si>
  <si>
    <t>32.48</t>
  </si>
  <si>
    <t>-60.51</t>
  </si>
  <si>
    <t>-0.18</t>
  </si>
  <si>
    <t>-23.66</t>
  </si>
  <si>
    <t>149.12</t>
  </si>
  <si>
    <t>Net Income, 3 Yr. CAGR %</t>
  </si>
  <si>
    <t>Normalized Net Income, 3 Yr. CAGR %</t>
  </si>
  <si>
    <t>112.22</t>
  </si>
  <si>
    <t>-10.42</t>
  </si>
  <si>
    <t>21.32</t>
  </si>
  <si>
    <t>-63.8</t>
  </si>
  <si>
    <t>-10.05</t>
  </si>
  <si>
    <t>-16.64</t>
  </si>
  <si>
    <t>Diluted EPS Before Extra, 3 Yr. CAGR %</t>
  </si>
  <si>
    <t>131.29</t>
  </si>
  <si>
    <t>35.29</t>
  </si>
  <si>
    <t>8.13</t>
  </si>
  <si>
    <t>-42.94</t>
  </si>
  <si>
    <t>3.79</t>
  </si>
  <si>
    <t>23.38</t>
  </si>
  <si>
    <t>-61.47</t>
  </si>
  <si>
    <t>-3.29</t>
  </si>
  <si>
    <t>-25.94</t>
  </si>
  <si>
    <t>129.74</t>
  </si>
  <si>
    <t>Net Property, Plant and Equip., 3 Yr. CAGR %</t>
  </si>
  <si>
    <t>43.95</t>
  </si>
  <si>
    <t>5.45</t>
  </si>
  <si>
    <t>8.56</t>
  </si>
  <si>
    <t>206.65</t>
  </si>
  <si>
    <t>25.95</t>
  </si>
  <si>
    <t>-61.13</t>
  </si>
  <si>
    <t>-52.54</t>
  </si>
  <si>
    <t>Total Assets, 3 Yr. CAGR %</t>
  </si>
  <si>
    <t>555.37</t>
  </si>
  <si>
    <t>633.43</t>
  </si>
  <si>
    <t>65.79</t>
  </si>
  <si>
    <t>38.97</t>
  </si>
  <si>
    <t>18.99</t>
  </si>
  <si>
    <t>-32.05</t>
  </si>
  <si>
    <t>-17.86</t>
  </si>
  <si>
    <t>-10.75</t>
  </si>
  <si>
    <t>-0.42</t>
  </si>
  <si>
    <t>Tangible Book Value, 3 Yr. CAGR %</t>
  </si>
  <si>
    <t>586.6</t>
  </si>
  <si>
    <t>95.14</t>
  </si>
  <si>
    <t>47.16</t>
  </si>
  <si>
    <t>23.07</t>
  </si>
  <si>
    <t>-47.87</t>
  </si>
  <si>
    <t>-31.33</t>
  </si>
  <si>
    <t>-54.84</t>
  </si>
  <si>
    <t>39.35</t>
  </si>
  <si>
    <t>4.67</t>
  </si>
  <si>
    <t>Common Equity, 3 Yr. CAGR %</t>
  </si>
  <si>
    <t>669.18</t>
  </si>
  <si>
    <t>73.82</t>
  </si>
  <si>
    <t>36.71</t>
  </si>
  <si>
    <t>17.73</t>
  </si>
  <si>
    <t>-26.31</t>
  </si>
  <si>
    <t>-55.46</t>
  </si>
  <si>
    <t>-10.34</t>
  </si>
  <si>
    <t>-18.55</t>
  </si>
  <si>
    <t>Cash From Operations, 3 Yr. CAGR %</t>
  </si>
  <si>
    <t>217.73</t>
  </si>
  <si>
    <t>198.93</t>
  </si>
  <si>
    <t>128.25</t>
  </si>
  <si>
    <t>-55.86</t>
  </si>
  <si>
    <t>19.13</t>
  </si>
  <si>
    <t>121.96</t>
  </si>
  <si>
    <t>-16.29</t>
  </si>
  <si>
    <t>-17.21</t>
  </si>
  <si>
    <t>-24.11</t>
  </si>
  <si>
    <t>Capital Expenditures, 3 Yr. CAGR %</t>
  </si>
  <si>
    <t>4.74</t>
  </si>
  <si>
    <t>Levered Free Cash Flow, 3 Yr. CAGR %</t>
  </si>
  <si>
    <t>258.39</t>
  </si>
  <si>
    <t>349.27</t>
  </si>
  <si>
    <t>-2.01</t>
  </si>
  <si>
    <t>18.44</t>
  </si>
  <si>
    <t>16.69</t>
  </si>
  <si>
    <t>-33.65</t>
  </si>
  <si>
    <t>-10.8</t>
  </si>
  <si>
    <t>-3.44</t>
  </si>
  <si>
    <t>22.95</t>
  </si>
  <si>
    <t>Unlevered Free Cash Flow, 3 Yr. CAGR %</t>
  </si>
  <si>
    <t>256.06</t>
  </si>
  <si>
    <t>346.18</t>
  </si>
  <si>
    <t>-3.13</t>
  </si>
  <si>
    <t>19.16</t>
  </si>
  <si>
    <t>17.51</t>
  </si>
  <si>
    <t>-33.48</t>
  </si>
  <si>
    <t>-18.27</t>
  </si>
  <si>
    <t>-11.39</t>
  </si>
  <si>
    <t>3.24</t>
  </si>
  <si>
    <t>Compound Annual Growth Rate Over Five Years</t>
  </si>
  <si>
    <t>EBITDA, 5 Yr. CAGR %</t>
  </si>
  <si>
    <t>0.72</t>
  </si>
  <si>
    <t>-41.02</t>
  </si>
  <si>
    <t>-0.02</t>
  </si>
  <si>
    <t>-14.88</t>
  </si>
  <si>
    <t>EBITA, 5 Yr. CAGR %</t>
  </si>
  <si>
    <t>92.98</t>
  </si>
  <si>
    <t>91.92</t>
  </si>
  <si>
    <t>74.9</t>
  </si>
  <si>
    <t>-41.13</t>
  </si>
  <si>
    <t>-9.33</t>
  </si>
  <si>
    <t>EBIT, 5 Yr. CAGR %</t>
  </si>
  <si>
    <t>Earnings From Cont. Operations, 5 Yr. CAGR %</t>
  </si>
  <si>
    <t>94.24</t>
  </si>
  <si>
    <t>81.92</t>
  </si>
  <si>
    <t>72.74</t>
  </si>
  <si>
    <t>4.87</t>
  </si>
  <si>
    <t>-40.97</t>
  </si>
  <si>
    <t>9.96</t>
  </si>
  <si>
    <t>0.37</t>
  </si>
  <si>
    <t>-9.77</t>
  </si>
  <si>
    <t>Net Income, 5 Yr. CAGR %</t>
  </si>
  <si>
    <t>Normalized Net Income, 5 Yr. CAGR %</t>
  </si>
  <si>
    <t>91.65</t>
  </si>
  <si>
    <t>72.89</t>
  </si>
  <si>
    <t>-0.52</t>
  </si>
  <si>
    <t>3.3</t>
  </si>
  <si>
    <t>-4.72</t>
  </si>
  <si>
    <t>Diluted EPS Before Extra, 5 Yr. CAGR %</t>
  </si>
  <si>
    <t>22.21</t>
  </si>
  <si>
    <t>12.21</t>
  </si>
  <si>
    <t>10.66</t>
  </si>
  <si>
    <t>-16.18</t>
  </si>
  <si>
    <t>-47.18</t>
  </si>
  <si>
    <t>3.5</t>
  </si>
  <si>
    <t>-1.99</t>
  </si>
  <si>
    <t>-14.92</t>
  </si>
  <si>
    <t>Net Property, Plant and Equip., 5 Yr. CAGR %</t>
  </si>
  <si>
    <t>59.61</t>
  </si>
  <si>
    <t>44.95</t>
  </si>
  <si>
    <t>31.21</t>
  </si>
  <si>
    <t>-20.36</t>
  </si>
  <si>
    <t>-20.13</t>
  </si>
  <si>
    <t>Total Assets, 5 Yr. CAGR %</t>
  </si>
  <si>
    <t>252.82</t>
  </si>
  <si>
    <t>287.85</t>
  </si>
  <si>
    <t>36.67</t>
  </si>
  <si>
    <t>2.51</t>
  </si>
  <si>
    <t>-6.94</t>
  </si>
  <si>
    <t>-10.32</t>
  </si>
  <si>
    <t>-21.41</t>
  </si>
  <si>
    <t>-16.38</t>
  </si>
  <si>
    <t>Tangible Book Value, 5 Yr. CAGR %</t>
  </si>
  <si>
    <t>281.22</t>
  </si>
  <si>
    <t>472.27</t>
  </si>
  <si>
    <t>43.8</t>
  </si>
  <si>
    <t>-18.83</t>
  </si>
  <si>
    <t>-1.35</t>
  </si>
  <si>
    <t>-40.24</t>
  </si>
  <si>
    <t>-21.44</t>
  </si>
  <si>
    <t>-10.48</t>
  </si>
  <si>
    <t>Common Equity, 5 Yr. CAGR %</t>
  </si>
  <si>
    <t>292.92</t>
  </si>
  <si>
    <t>486.15</t>
  </si>
  <si>
    <t>34.93</t>
  </si>
  <si>
    <t>-11.61</t>
  </si>
  <si>
    <t>-0.98</t>
  </si>
  <si>
    <t>-40.39</t>
  </si>
  <si>
    <t>-31.38</t>
  </si>
  <si>
    <t>-20.62</t>
  </si>
  <si>
    <t>Cash From Operations, 5 Yr. CAGR %</t>
  </si>
  <si>
    <t>87.08</t>
  </si>
  <si>
    <t>27.76</t>
  </si>
  <si>
    <t>80.98</t>
  </si>
  <si>
    <t>3.85</t>
  </si>
  <si>
    <t>6.86</t>
  </si>
  <si>
    <t>-0.86</t>
  </si>
  <si>
    <t>51.45</t>
  </si>
  <si>
    <t>-18.82</t>
  </si>
  <si>
    <t>Capital Expenditures, 5 Yr. CAGR %</t>
  </si>
  <si>
    <t>-20.8</t>
  </si>
  <si>
    <t>Levered Free Cash Flow, 5 Yr. CAGR %</t>
  </si>
  <si>
    <t>136.67</t>
  </si>
  <si>
    <t>173.6</t>
  </si>
  <si>
    <t>-1.86</t>
  </si>
  <si>
    <t>-13.97</t>
  </si>
  <si>
    <t>3.71</t>
  </si>
  <si>
    <t>-2.71</t>
  </si>
  <si>
    <t>-12.02</t>
  </si>
  <si>
    <t>Unlevered Free Cash Flow, 5 Yr. CAGR %</t>
  </si>
  <si>
    <t>136.31</t>
  </si>
  <si>
    <t>173.55</t>
  </si>
  <si>
    <t>-2.38</t>
  </si>
  <si>
    <t>-13.63</t>
  </si>
  <si>
    <t>-1.2</t>
  </si>
  <si>
    <t>-7.46</t>
  </si>
  <si>
    <t>-20.76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</si>
  <si>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</si>
  <si>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</si>
  <si>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</si>
  <si>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</si>
  <si>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</si>
  <si>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</si>
  <si>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</si>
  <si>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</si>
  <si>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</si>
  <si>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277.5</t>
  </si>
  <si>
    <t>99.86</t>
  </si>
  <si>
    <t>34.22</t>
  </si>
  <si>
    <t>8.491</t>
  </si>
  <si>
    <t>43.01</t>
  </si>
  <si>
    <t>15.21</t>
  </si>
  <si>
    <t>-</t>
  </si>
  <si>
    <t>Change</t>
  </si>
  <si>
    <t>-64.01%</t>
  </si>
  <si>
    <t>-65.73%</t>
  </si>
  <si>
    <t>-75.19%</t>
  </si>
  <si>
    <t>406.54%</t>
  </si>
  <si>
    <t>-64.63%</t>
  </si>
  <si>
    <t>0%</t>
  </si>
  <si>
    <t>Enterprise Value (EV)</t>
  </si>
  <si>
    <t>P/E ratio</t>
  </si>
  <si>
    <t>-3.84x</t>
  </si>
  <si>
    <t>46.8x</t>
  </si>
  <si>
    <t>-0.68x</t>
  </si>
  <si>
    <t>-0.26x</t>
  </si>
  <si>
    <t>-1.33x</t>
  </si>
  <si>
    <t>-7.25x</t>
  </si>
  <si>
    <t>-0.81x</t>
  </si>
  <si>
    <t>-1.16x</t>
  </si>
  <si>
    <t>PBR</t>
  </si>
  <si>
    <t>PEG</t>
  </si>
  <si>
    <t>-0x</t>
  </si>
  <si>
    <t>0x</t>
  </si>
  <si>
    <t>0.1x</t>
  </si>
  <si>
    <t>Capitalization / Revenue</t>
  </si>
  <si>
    <t>2.43x</t>
  </si>
  <si>
    <t>EV / Revenue</t>
  </si>
  <si>
    <t>EV / EBITDA</t>
  </si>
  <si>
    <t>EV / EBIT</t>
  </si>
  <si>
    <t>-0.64x</t>
  </si>
  <si>
    <t>-0.72x</t>
  </si>
  <si>
    <t>-0.43x</t>
  </si>
  <si>
    <t>EV / FCF</t>
  </si>
  <si>
    <t>-6.39x</t>
  </si>
  <si>
    <t>-2.95x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</si>
  <si>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</si>
  <si>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</si>
  <si>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</si>
  <si>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</si>
  <si>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</si>
  <si>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-0.3</t>
  </si>
  <si>
    <t>-2.68</t>
  </si>
  <si>
    <t>-1.88</t>
  </si>
  <si>
    <t>Distribution rate</t>
  </si>
  <si>
    <t>Net sales
                                    1</t>
  </si>
  <si>
    <t>41.18</t>
  </si>
  <si>
    <t>EBIT
                                    1</t>
  </si>
  <si>
    <t>-75.87</t>
  </si>
  <si>
    <t>1.847</t>
  </si>
  <si>
    <t>-45.37</t>
  </si>
  <si>
    <t>-25.23</t>
  </si>
  <si>
    <t>-23.12</t>
  </si>
  <si>
    <t>-23.68</t>
  </si>
  <si>
    <t>-21.08</t>
  </si>
  <si>
    <t>-35.13</t>
  </si>
  <si>
    <t>Net income
                                    1</t>
  </si>
  <si>
    <t>-72.18</t>
  </si>
  <si>
    <t>1.941</t>
  </si>
  <si>
    <t>-49.91</t>
  </si>
  <si>
    <t>-32.11</t>
  </si>
  <si>
    <t>-30</t>
  </si>
  <si>
    <t>-2.259</t>
  </si>
  <si>
    <t>-29.52</t>
  </si>
  <si>
    <t>-45.51</t>
  </si>
  <si>
    <t>Reference price
                                    2</t>
  </si>
  <si>
    <t>56.880</t>
  </si>
  <si>
    <t>18.720</t>
  </si>
  <si>
    <t>6.408</t>
  </si>
  <si>
    <t>1.590</t>
  </si>
  <si>
    <t>6.150</t>
  </si>
  <si>
    <t>2.175</t>
  </si>
  <si>
    <t>Nbr of stocks (in thousands)</t>
  </si>
  <si>
    <t>4,878</t>
  </si>
  <si>
    <t>5,334</t>
  </si>
  <si>
    <t>5,340</t>
  </si>
  <si>
    <t>6,993</t>
  </si>
  <si>
    <t>Announcement Date</t>
  </si>
  <si>
    <t>3/9/20</t>
  </si>
  <si>
    <t>3/8/21</t>
  </si>
  <si>
    <t>3/1/22</t>
  </si>
  <si>
    <t>3/8/23</t>
  </si>
  <si>
    <t>2/22/24</t>
  </si>
  <si>
    <t>address1</t>
  </si>
  <si>
    <t>1500 District Avenue</t>
  </si>
  <si>
    <t>city</t>
  </si>
  <si>
    <t>Burlington</t>
  </si>
  <si>
    <t>state</t>
  </si>
  <si>
    <t>MA</t>
  </si>
  <si>
    <t>zip</t>
  </si>
  <si>
    <t>01803</t>
  </si>
  <si>
    <t>country</t>
  </si>
  <si>
    <t>phone</t>
  </si>
  <si>
    <t>617 600 7373</t>
  </si>
  <si>
    <t>website</t>
  </si>
  <si>
    <t>https://www.minervaneurosciences.com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</si>
  <si>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</si>
  <si>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</si>
  <si>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</si>
  <si>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</si>
  <si>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</si>
  <si>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</si>
  <si>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</si>
  <si>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</si>
  <si>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</si>
  <si>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</si>
  <si>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</si>
  <si>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Minerva Neurosciences, Inc., a clinical-stage biopharmaceutical company, focuses on the development and commercialization of product candidates for the treatment of central nervous system diseases. Its lead product candidate is roluperidone (MIN-101) for the treatment of negative symptoms in patients with schizophrenia, currently submitted an New Drug Application (NDA); and MIN-301, a soluble recombinant form of the neuregulin-1b1 protein for the treatment of Parkinson's disease and other neurodegenerative disorders. The company has a license agreement with Mitsubishi Tanabe Pharma Corporation to develop, sell, and import roluperidone globally excluding Asia. Minerva Neurosciences, Inc. was incorporated in 2007 and is based in Burlington, Massachusetts.</t>
  </si>
  <si>
    <t>fullTimeEmployees</t>
  </si>
  <si>
    <t>companyOfficers</t>
  </si>
  <si>
    <t>[{'maxAge': 1, 'name': 'Dr. Remy  Luthringer Ph.D.', 'age': 63, 'title': 'Executive Chairman &amp; CEO', 'yearBorn': 1961, 'fiscalYear': 2023, 'totalPay': 1274649, 'exercisedValue': 0, 'unexercisedValue': 34200}, {'maxAge': 1, 'name': 'Mr. Geoffrey Robin Race F.C.M.A., M.B.A.', 'age': 63, 'title': 'President', 'yearBorn': 1961, 'fiscalYear': 2023, 'totalPay': 913302, 'exercisedValue': 0, 'unexercisedValue': 28880}, {'maxAge': 1, 'name': 'Mr. Frederick W. Ahlholm CPA', 'age': 58, 'title': 'Senior VP, CFO &amp; Secretary', 'yearBorn': 1966, 'fiscalYear': 2023, 'totalPay': 726017, 'exercisedValue': 0, 'unexercisedValue': 19760}, {'maxAge': 1, 'name': 'Mr. Joseph  Reilly', 'age': 49, 'title': 'Senior VP &amp; COO', 'yearBorn': 1975, 'fiscalYear': 2023, 'totalPay': 460999, 'exercisedValue': 0, 'unexercisedValue': 632717}, {'maxAge': 1, 'name': 'Mr. William B. Boni', 'age': 72, 'title': 'Vice President of Investor Relations &amp; Corporate Communications', 'yearBorn': 1952, 'fiscalYear': 2023, 'exercisedValue': 0, 'unexercisedValue': 0}, {'maxAge': 1, 'name': 'Prof. Michael  Davidson M.D.', 'age': 74, 'title': 'Chief Medical Officer', 'yearBorn': 1950, 'fiscalYear': 2023, 'totalPay': 657466,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</si>
  <si>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</si>
  <si>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</si>
  <si>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</si>
  <si>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</si>
  <si>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</si>
  <si>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</si>
  <si>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</si>
  <si>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</si>
  <si>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</si>
  <si>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</si>
  <si>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</si>
  <si>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</si>
  <si>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</si>
  <si>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</si>
  <si>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</si>
  <si>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</si>
  <si>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</si>
  <si>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</si>
  <si>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</si>
  <si>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</si>
  <si>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</si>
  <si>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</si>
  <si>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</si>
  <si>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</si>
  <si>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</si>
  <si>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</si>
  <si>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</si>
  <si>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</si>
  <si>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</si>
  <si>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</si>
  <si>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</si>
  <si>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</si>
  <si>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</si>
  <si>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</si>
  <si>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</si>
  <si>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</si>
  <si>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</si>
  <si>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</si>
  <si>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</si>
  <si>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</si>
  <si>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</si>
  <si>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</si>
  <si>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</si>
  <si>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</si>
  <si>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</si>
  <si>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</si>
  <si>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</si>
  <si>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</si>
  <si>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</si>
  <si>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</si>
  <si>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1:8</t>
  </si>
  <si>
    <t>lastSplitDate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</si>
  <si>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</si>
  <si>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</si>
  <si>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</si>
  <si>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</si>
  <si>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</si>
  <si>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</si>
  <si>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</si>
  <si>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</si>
  <si>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</si>
  <si>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</si>
  <si>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Minerva Neurosciences, Inc</t>
  </si>
  <si>
    <t>longName</t>
  </si>
  <si>
    <t>Minerva Neurosciences, Inc.</t>
  </si>
  <si>
    <t>firstTradeDateEpochUtc</t>
  </si>
  <si>
    <t>timeZoneFullName</t>
  </si>
  <si>
    <t>America/New_York</t>
  </si>
  <si>
    <t>timeZoneShortName</t>
  </si>
  <si>
    <t>EST</t>
  </si>
  <si>
    <t>uuid</t>
  </si>
  <si>
    <t>ceeb0642-b36f-3eda-bb3a-75cdc1b13e8a</t>
  </si>
  <si>
    <t>messageBoardId</t>
  </si>
  <si>
    <t>finmb_261133065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</si>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</sst>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inervaneuroscienc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-12.60528001558609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1.4896663E7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-3.099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-0.7948134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-56.0</v>
      </c>
      <c r="C2" s="1">
        <v>-27.0</v>
      </c>
      <c r="D2" s="1">
        <v>-31.0</v>
      </c>
      <c r="E2" s="1">
        <v>-31.0</v>
      </c>
      <c r="F2" s="1">
        <v>-50.0</v>
      </c>
      <c r="G2" s="1">
        <v>-72.0</v>
      </c>
      <c r="H2" s="1">
        <v>1.0</v>
      </c>
      <c r="I2" s="1">
        <v>-49.0</v>
      </c>
      <c r="J2" s="1">
        <v>-32.0</v>
      </c>
      <c r="K2" s="1">
        <v>-30.0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3.0</v>
      </c>
      <c r="C3" s="1">
        <v>1.0</v>
      </c>
      <c r="D3" s="1">
        <v>1.0</v>
      </c>
      <c r="E3" s="1">
        <v>1.0</v>
      </c>
      <c r="F3" s="1">
        <v>1.0</v>
      </c>
      <c r="G3" s="1">
        <v>16.0</v>
      </c>
      <c r="H3" s="1">
        <v>17.0</v>
      </c>
      <c r="I3" s="1">
        <v>10.0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3.0</v>
      </c>
      <c r="C4" s="1">
        <v>1.0</v>
      </c>
      <c r="D4" s="1">
        <v>1.0</v>
      </c>
      <c r="E4" s="1">
        <v>1.0</v>
      </c>
      <c r="F4" s="1">
        <v>1.0</v>
      </c>
      <c r="G4" s="1">
        <v>16.0</v>
      </c>
      <c r="H4" s="1">
        <v>17.0</v>
      </c>
      <c r="I4" s="1">
        <v>10.0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1.0</v>
      </c>
      <c r="C5" s="1">
        <v>37.0</v>
      </c>
      <c r="D5" s="1">
        <v>34.0</v>
      </c>
      <c r="E5" s="1">
        <v>20.0</v>
      </c>
      <c r="F5" s="1">
        <v>3.0</v>
      </c>
      <c r="G5" s="1">
        <v>0.0</v>
      </c>
      <c r="H5" s="1">
        <v>0.0</v>
      </c>
      <c r="I5" s="1">
        <v>0.0</v>
      </c>
      <c r="J5" s="1">
        <v>0.0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24.0</v>
      </c>
      <c r="D6" s="1">
        <v>10.0</v>
      </c>
      <c r="E6" s="1">
        <v>-18.0</v>
      </c>
      <c r="F6" s="1">
        <v>-12.0</v>
      </c>
      <c r="G6" s="1">
        <v>-76.0</v>
      </c>
      <c r="H6" s="1">
        <v>-8.0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19.0</v>
      </c>
      <c r="H7" s="1">
        <v>0.0</v>
      </c>
      <c r="I7" s="1">
        <v>15.0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17.0</v>
      </c>
      <c r="C8" s="1">
        <v>2.0</v>
      </c>
      <c r="D8" s="1">
        <v>3.0</v>
      </c>
      <c r="E8" s="1">
        <v>5.0</v>
      </c>
      <c r="F8" s="1">
        <v>8.0</v>
      </c>
      <c r="G8" s="1">
        <v>9.0</v>
      </c>
      <c r="H8" s="1">
        <v>9.0</v>
      </c>
      <c r="I8" s="1">
        <v>5.0</v>
      </c>
      <c r="J8" s="1">
        <v>4.0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-1.0</v>
      </c>
      <c r="C9" s="1">
        <v>0.0</v>
      </c>
      <c r="D9" s="1">
        <v>0.0</v>
      </c>
      <c r="E9" s="1">
        <v>-9.0</v>
      </c>
      <c r="F9" s="1">
        <v>0.0</v>
      </c>
      <c r="G9" s="1">
        <v>-2.0</v>
      </c>
      <c r="H9" s="1">
        <v>0.0</v>
      </c>
      <c r="I9" s="1">
        <v>4.0</v>
      </c>
      <c r="J9" s="1">
        <v>7.0</v>
      </c>
      <c r="K9" s="1">
        <v>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36.0</v>
      </c>
      <c r="C10" s="1">
        <v>71.0</v>
      </c>
      <c r="D10" s="1">
        <v>10.0</v>
      </c>
      <c r="E10" s="1">
        <v>-3.0</v>
      </c>
      <c r="F10" s="1">
        <v>36.0</v>
      </c>
      <c r="G10" s="1">
        <v>51.0</v>
      </c>
      <c r="H10" s="1">
        <v>-1.0</v>
      </c>
      <c r="I10" s="1">
        <v>85.0</v>
      </c>
      <c r="J10" s="1">
        <v>-88.0</v>
      </c>
      <c r="K10" s="1">
        <v>83.0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0.0</v>
      </c>
      <c r="C11" s="1">
        <v>0.0</v>
      </c>
      <c r="D11" s="1">
        <v>0.0</v>
      </c>
      <c r="E11" s="1">
        <v>41.0</v>
      </c>
      <c r="F11" s="1">
        <v>0.0</v>
      </c>
      <c r="G11" s="1">
        <v>0.0</v>
      </c>
      <c r="H11" s="1">
        <v>-41.0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62.0</v>
      </c>
      <c r="C12" s="1">
        <v>-75.0</v>
      </c>
      <c r="D12" s="1">
        <v>1.0</v>
      </c>
      <c r="E12" s="1">
        <v>-2.0</v>
      </c>
      <c r="F12" s="1">
        <v>-25.0</v>
      </c>
      <c r="G12" s="1">
        <v>2.0</v>
      </c>
      <c r="H12" s="1">
        <v>-3.0</v>
      </c>
      <c r="I12" s="1">
        <v>-59.0</v>
      </c>
      <c r="J12" s="1">
        <v>-3.0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-35.0</v>
      </c>
      <c r="C13" s="1">
        <v>-24.0</v>
      </c>
      <c r="D13" s="1">
        <v>-25.0</v>
      </c>
      <c r="E13" s="1">
        <v>3.0</v>
      </c>
      <c r="F13" s="1">
        <v>-41.0</v>
      </c>
      <c r="G13" s="1">
        <v>-43.0</v>
      </c>
      <c r="H13" s="1">
        <v>-33.0</v>
      </c>
      <c r="I13" s="1">
        <v>-24.0</v>
      </c>
      <c r="J13" s="1">
        <v>-24.0</v>
      </c>
      <c r="K13" s="1">
        <v>-14.0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-4.0</v>
      </c>
      <c r="C14" s="1">
        <v>0.0</v>
      </c>
      <c r="D14" s="1">
        <v>0.0</v>
      </c>
      <c r="E14" s="1">
        <v>-5.0</v>
      </c>
      <c r="F14" s="1">
        <v>0.0</v>
      </c>
      <c r="G14" s="1">
        <v>0.0</v>
      </c>
      <c r="H14" s="1">
        <v>0.0</v>
      </c>
      <c r="I14" s="1">
        <v>0.0</v>
      </c>
      <c r="J14" s="1">
        <v>-1.0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1.0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-18.0</v>
      </c>
      <c r="D16" s="1">
        <v>17.0</v>
      </c>
      <c r="E16" s="1">
        <v>-107.0</v>
      </c>
      <c r="F16" s="1">
        <v>69.0</v>
      </c>
      <c r="G16" s="1">
        <v>14.0</v>
      </c>
      <c r="H16" s="1">
        <v>24.0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-3.0</v>
      </c>
      <c r="C17" s="1">
        <v>-4.0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1.0</v>
      </c>
      <c r="C18" s="1">
        <v>-18.0</v>
      </c>
      <c r="D18" s="1">
        <v>17.0</v>
      </c>
      <c r="E18" s="1">
        <v>-107.0</v>
      </c>
      <c r="F18" s="1">
        <v>69.0</v>
      </c>
      <c r="G18" s="1">
        <v>14.0</v>
      </c>
      <c r="H18" s="1">
        <v>24.0</v>
      </c>
      <c r="I18" s="1">
        <v>0.0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0.0</v>
      </c>
      <c r="C20" s="1">
        <v>10.0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1.0</v>
      </c>
      <c r="C21" s="1">
        <v>10.0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-1.0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-1.0</v>
      </c>
      <c r="E23" s="1">
        <v>-4.0</v>
      </c>
      <c r="F23" s="1">
        <v>-4.0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-1.0</v>
      </c>
      <c r="C24" s="1">
        <v>0.0</v>
      </c>
      <c r="D24" s="1">
        <v>-1.0</v>
      </c>
      <c r="E24" s="1">
        <v>-4.0</v>
      </c>
      <c r="F24" s="1">
        <v>-4.0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55.0</v>
      </c>
      <c r="C25" s="1">
        <v>31.0</v>
      </c>
      <c r="D25" s="1">
        <v>81.0</v>
      </c>
      <c r="E25" s="1">
        <v>55.0</v>
      </c>
      <c r="F25" s="1">
        <v>65.0</v>
      </c>
      <c r="G25" s="1">
        <v>52.0</v>
      </c>
      <c r="H25" s="1">
        <v>13.0</v>
      </c>
      <c r="I25" s="1">
        <v>0.0</v>
      </c>
      <c r="J25" s="1">
        <v>0.0</v>
      </c>
      <c r="K25" s="1">
        <v>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0.0</v>
      </c>
      <c r="D26" s="1">
        <v>0.0</v>
      </c>
      <c r="E26" s="1">
        <v>-389.0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-3.0</v>
      </c>
      <c r="C27" s="1">
        <v>-2.0</v>
      </c>
      <c r="D27" s="1">
        <v>-3.0</v>
      </c>
      <c r="E27" s="1">
        <v>-2.0</v>
      </c>
      <c r="F27" s="1">
        <v>0.0</v>
      </c>
      <c r="G27" s="1">
        <v>0.0</v>
      </c>
      <c r="H27" s="1">
        <v>-45.0</v>
      </c>
      <c r="I27" s="1">
        <v>60.0</v>
      </c>
      <c r="J27" s="1">
        <v>-5.0</v>
      </c>
      <c r="K27" s="1">
        <v>-39.0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1">
        <v>51.0</v>
      </c>
      <c r="C28" s="1">
        <v>38.0</v>
      </c>
      <c r="D28" s="1">
        <v>76.0</v>
      </c>
      <c r="E28" s="1">
        <v>47.0</v>
      </c>
      <c r="F28" s="1">
        <v>-3.0</v>
      </c>
      <c r="G28" s="1">
        <v>52.0</v>
      </c>
      <c r="H28" s="1">
        <v>13.0</v>
      </c>
      <c r="I28" s="1">
        <v>60.0</v>
      </c>
      <c r="J28" s="1">
        <v>-5.0</v>
      </c>
      <c r="K28" s="1">
        <v>19.0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16.0</v>
      </c>
      <c r="C29" s="1">
        <v>-4.0</v>
      </c>
      <c r="D29" s="1">
        <v>68.0</v>
      </c>
      <c r="E29" s="1">
        <v>-56.0</v>
      </c>
      <c r="F29" s="1">
        <v>24.0</v>
      </c>
      <c r="G29" s="1">
        <v>-28.0</v>
      </c>
      <c r="H29" s="1">
        <v>3.0</v>
      </c>
      <c r="I29" s="1">
        <v>35.0</v>
      </c>
      <c r="J29" s="1">
        <v>-24.0</v>
      </c>
      <c r="K29" s="1">
        <v>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1.0</v>
      </c>
      <c r="C31" s="1">
        <v>61.0</v>
      </c>
      <c r="D31" s="1">
        <v>69.0</v>
      </c>
      <c r="E31" s="1">
        <v>43.0</v>
      </c>
      <c r="F31" s="1">
        <v>9.0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-24.0</v>
      </c>
      <c r="C32" s="1">
        <v>-14.0</v>
      </c>
      <c r="D32" s="1">
        <v>-14.0</v>
      </c>
      <c r="E32" s="1">
        <v>-23.0</v>
      </c>
      <c r="F32" s="1">
        <v>-24.0</v>
      </c>
      <c r="G32" s="1">
        <v>-22.0</v>
      </c>
      <c r="H32" s="1">
        <v>6.0</v>
      </c>
      <c r="I32" s="1">
        <v>-17.0</v>
      </c>
      <c r="J32" s="1">
        <v>-20.0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-25.0</v>
      </c>
      <c r="C33" s="1">
        <v>-14.0</v>
      </c>
      <c r="D33" s="1">
        <v>-13.0</v>
      </c>
      <c r="E33" s="1">
        <v>-23.0</v>
      </c>
      <c r="F33" s="1">
        <v>-24.0</v>
      </c>
      <c r="G33" s="1">
        <v>-22.0</v>
      </c>
      <c r="H33" s="1">
        <v>6.0</v>
      </c>
      <c r="I33" s="1">
        <v>-13.0</v>
      </c>
      <c r="J33" s="1">
        <v>-15.0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-1.0</v>
      </c>
      <c r="C34" s="1">
        <v>10.0</v>
      </c>
      <c r="D34" s="1">
        <v>-1.0</v>
      </c>
      <c r="E34" s="1">
        <v>2.0</v>
      </c>
      <c r="F34" s="1">
        <v>-9.0</v>
      </c>
      <c r="G34" s="1">
        <v>-3.0</v>
      </c>
      <c r="H34" s="1">
        <v>4.0</v>
      </c>
      <c r="I34" s="1">
        <v>-40.0</v>
      </c>
      <c r="J34" s="1">
        <v>4.0</v>
      </c>
      <c r="K34" s="1">
        <v>-4.0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 t="s">
        <v>58</v>
      </c>
      <c r="C35" s="1">
        <v>10.0</v>
      </c>
      <c r="D35" s="1">
        <v>-1.0</v>
      </c>
      <c r="E35" s="1">
        <v>-4.0</v>
      </c>
      <c r="F35" s="1">
        <v>-4.0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18.0</v>
      </c>
      <c r="C3" s="1">
        <v>14.0</v>
      </c>
      <c r="D3" s="1">
        <v>82.0</v>
      </c>
      <c r="E3" s="1">
        <v>26.0</v>
      </c>
      <c r="F3" s="1">
        <v>50.0</v>
      </c>
      <c r="G3" s="1">
        <v>21.0</v>
      </c>
      <c r="H3" s="1">
        <v>25.0</v>
      </c>
      <c r="I3" s="1">
        <v>60.0</v>
      </c>
      <c r="J3" s="1">
        <v>36.0</v>
      </c>
      <c r="K3" s="1">
        <v>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0.0</v>
      </c>
      <c r="C4" s="1">
        <v>17.0</v>
      </c>
      <c r="D4" s="1">
        <v>0.0</v>
      </c>
      <c r="E4" s="1">
        <v>102.0</v>
      </c>
      <c r="F4" s="1">
        <v>37.0</v>
      </c>
      <c r="G4" s="1">
        <v>24.0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18.0</v>
      </c>
      <c r="C5" s="1">
        <v>32.0</v>
      </c>
      <c r="D5" s="1">
        <v>82.0</v>
      </c>
      <c r="E5" s="1">
        <v>128.0</v>
      </c>
      <c r="F5" s="1">
        <v>88.0</v>
      </c>
      <c r="G5" s="1">
        <v>45.0</v>
      </c>
      <c r="H5" s="1">
        <v>25.0</v>
      </c>
      <c r="I5" s="1">
        <v>60.0</v>
      </c>
      <c r="J5" s="1">
        <v>36.0</v>
      </c>
      <c r="K5" s="1">
        <v>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3.0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3.0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75.0</v>
      </c>
      <c r="C8" s="1">
        <v>99.0</v>
      </c>
      <c r="D8" s="1">
        <v>80.0</v>
      </c>
      <c r="E8" s="1">
        <v>1.0</v>
      </c>
      <c r="F8" s="1">
        <v>1.0</v>
      </c>
      <c r="G8" s="1">
        <v>1.0</v>
      </c>
      <c r="H8" s="1">
        <v>1.0</v>
      </c>
      <c r="I8" s="1">
        <v>1.0</v>
      </c>
      <c r="J8" s="1">
        <v>84.0</v>
      </c>
      <c r="K8" s="1">
        <v>99.0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3.0</v>
      </c>
      <c r="C9" s="1">
        <v>8.0</v>
      </c>
      <c r="D9" s="1">
        <v>8.0</v>
      </c>
      <c r="E9" s="1">
        <v>8.0</v>
      </c>
      <c r="F9" s="1">
        <v>10.0</v>
      </c>
      <c r="G9" s="1">
        <v>10.0</v>
      </c>
      <c r="H9" s="1">
        <v>10.0</v>
      </c>
      <c r="I9" s="1">
        <v>10.0</v>
      </c>
      <c r="J9" s="1">
        <v>10.0</v>
      </c>
      <c r="K9" s="1">
        <v>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20.0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19.0</v>
      </c>
      <c r="C11" s="1">
        <v>33.0</v>
      </c>
      <c r="D11" s="1">
        <v>83.0</v>
      </c>
      <c r="E11" s="1">
        <v>130.0</v>
      </c>
      <c r="F11" s="1">
        <v>90.0</v>
      </c>
      <c r="G11" s="1">
        <v>47.0</v>
      </c>
      <c r="H11" s="1">
        <v>27.0</v>
      </c>
      <c r="I11" s="1">
        <v>62.0</v>
      </c>
      <c r="J11" s="1">
        <v>40.0</v>
      </c>
      <c r="K11" s="1">
        <v>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1.0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4.0</v>
      </c>
      <c r="C13" s="1">
        <v>2.0</v>
      </c>
      <c r="D13" s="1">
        <v>0.0</v>
      </c>
      <c r="E13" s="1">
        <v>5.0</v>
      </c>
      <c r="F13" s="1">
        <v>3.0</v>
      </c>
      <c r="G13" s="1">
        <v>27.0</v>
      </c>
      <c r="H13" s="1">
        <v>10.0</v>
      </c>
      <c r="I13" s="1">
        <v>0.0</v>
      </c>
      <c r="J13" s="1">
        <v>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0.0</v>
      </c>
      <c r="D14" s="1">
        <v>0.0</v>
      </c>
      <c r="E14" s="1">
        <v>5.0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14.0</v>
      </c>
      <c r="C15" s="1">
        <v>14.0</v>
      </c>
      <c r="D15" s="1">
        <v>14.0</v>
      </c>
      <c r="E15" s="1">
        <v>14.0</v>
      </c>
      <c r="F15" s="1">
        <v>14.0</v>
      </c>
      <c r="G15" s="1">
        <v>14.0</v>
      </c>
      <c r="H15" s="1">
        <v>14.0</v>
      </c>
      <c r="I15" s="1">
        <v>14.0</v>
      </c>
      <c r="J15" s="1">
        <v>14.0</v>
      </c>
      <c r="K15" s="1">
        <v>14.0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5.0</v>
      </c>
      <c r="J16" s="1">
        <v>4.0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34.0</v>
      </c>
      <c r="C17" s="1">
        <v>34.0</v>
      </c>
      <c r="D17" s="1">
        <v>34.0</v>
      </c>
      <c r="E17" s="1">
        <v>34.0</v>
      </c>
      <c r="F17" s="1">
        <v>34.0</v>
      </c>
      <c r="G17" s="1">
        <v>15.0</v>
      </c>
      <c r="H17" s="1">
        <v>15.0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0.0</v>
      </c>
      <c r="C18" s="1">
        <v>0.0</v>
      </c>
      <c r="D18" s="1">
        <v>0.0</v>
      </c>
      <c r="E18" s="1">
        <v>1.0</v>
      </c>
      <c r="F18" s="1">
        <v>1.0</v>
      </c>
      <c r="G18" s="1">
        <v>1.0</v>
      </c>
      <c r="H18" s="1">
        <v>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68.0</v>
      </c>
      <c r="C19" s="1">
        <v>82.0</v>
      </c>
      <c r="D19" s="1">
        <v>133.0</v>
      </c>
      <c r="E19" s="1">
        <v>184.0</v>
      </c>
      <c r="F19" s="1">
        <v>139.0</v>
      </c>
      <c r="G19" s="1">
        <v>77.0</v>
      </c>
      <c r="H19" s="1">
        <v>57.0</v>
      </c>
      <c r="I19" s="1">
        <v>77.0</v>
      </c>
      <c r="J19" s="1">
        <v>55.0</v>
      </c>
      <c r="K19" s="1">
        <v>56.0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64.0</v>
      </c>
      <c r="C21" s="1">
        <v>1.0</v>
      </c>
      <c r="D21" s="1">
        <v>1.0</v>
      </c>
      <c r="E21" s="1">
        <v>1.0</v>
      </c>
      <c r="F21" s="1">
        <v>1.0</v>
      </c>
      <c r="G21" s="1">
        <v>2.0</v>
      </c>
      <c r="H21" s="1">
        <v>99.0</v>
      </c>
      <c r="I21" s="1">
        <v>1.0</v>
      </c>
      <c r="J21" s="1">
        <v>97.0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2.0</v>
      </c>
      <c r="C22" s="1">
        <v>2.0</v>
      </c>
      <c r="D22" s="1">
        <v>3.0</v>
      </c>
      <c r="E22" s="1">
        <v>1.0</v>
      </c>
      <c r="F22" s="1">
        <v>1.0</v>
      </c>
      <c r="G22" s="1">
        <v>4.0</v>
      </c>
      <c r="H22" s="1">
        <v>2.0</v>
      </c>
      <c r="I22" s="1">
        <v>96.0</v>
      </c>
      <c r="J22" s="1">
        <v>40.0</v>
      </c>
      <c r="K22" s="1">
        <v>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1.0</v>
      </c>
      <c r="D23" s="1">
        <v>4.0</v>
      </c>
      <c r="E23" s="1">
        <v>3.0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17.0</v>
      </c>
      <c r="H24" s="1">
        <v>11.0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12.0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3.0</v>
      </c>
      <c r="C27" s="1">
        <v>5.0</v>
      </c>
      <c r="D27" s="1">
        <v>9.0</v>
      </c>
      <c r="E27" s="1">
        <v>6.0</v>
      </c>
      <c r="F27" s="1">
        <v>3.0</v>
      </c>
      <c r="G27" s="1">
        <v>6.0</v>
      </c>
      <c r="H27" s="1">
        <v>3.0</v>
      </c>
      <c r="I27" s="1">
        <v>2.0</v>
      </c>
      <c r="J27" s="1">
        <v>1.0</v>
      </c>
      <c r="K27" s="1">
        <v>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0.0</v>
      </c>
      <c r="C28" s="1">
        <v>8.0</v>
      </c>
      <c r="D28" s="1">
        <v>3.0</v>
      </c>
      <c r="E28" s="1">
        <v>0.0</v>
      </c>
      <c r="F28" s="1">
        <v>0.0</v>
      </c>
      <c r="G28" s="1">
        <v>0.0</v>
      </c>
      <c r="H28" s="1">
        <v>0.0</v>
      </c>
      <c r="I28" s="1">
        <v>66.0</v>
      </c>
      <c r="J28" s="1">
        <v>73.0</v>
      </c>
      <c r="K28" s="1">
        <v>82.0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11.0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0.0</v>
      </c>
      <c r="D30" s="1">
        <v>0.0</v>
      </c>
      <c r="E30" s="1">
        <v>41.0</v>
      </c>
      <c r="F30" s="1">
        <v>41.0</v>
      </c>
      <c r="G30" s="1">
        <v>41.0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13.0</v>
      </c>
      <c r="C31" s="1">
        <v>13.0</v>
      </c>
      <c r="D31" s="1">
        <v>13.0</v>
      </c>
      <c r="E31" s="1">
        <v>4.0</v>
      </c>
      <c r="F31" s="1">
        <v>4.0</v>
      </c>
      <c r="G31" s="1">
        <v>1.0</v>
      </c>
      <c r="H31" s="1">
        <v>1.0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0.0</v>
      </c>
      <c r="C32" s="1">
        <v>0.0</v>
      </c>
      <c r="D32" s="1">
        <v>0.0</v>
      </c>
      <c r="E32" s="1">
        <v>2.0</v>
      </c>
      <c r="F32" s="1">
        <v>2.0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16.0</v>
      </c>
      <c r="C33" s="1">
        <v>27.0</v>
      </c>
      <c r="D33" s="1">
        <v>26.0</v>
      </c>
      <c r="E33" s="1">
        <v>52.0</v>
      </c>
      <c r="F33" s="1">
        <v>48.0</v>
      </c>
      <c r="G33" s="1">
        <v>49.0</v>
      </c>
      <c r="H33" s="1">
        <v>4.0</v>
      </c>
      <c r="I33" s="1">
        <v>69.0</v>
      </c>
      <c r="J33" s="1">
        <v>75.0</v>
      </c>
      <c r="K33" s="1">
        <v>85.0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534.0</v>
      </c>
      <c r="K34" s="1">
        <v>699.0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126.0</v>
      </c>
      <c r="C35" s="1">
        <v>157.0</v>
      </c>
      <c r="D35" s="1">
        <v>239.0</v>
      </c>
      <c r="E35" s="1">
        <v>296.0</v>
      </c>
      <c r="F35" s="1">
        <v>305.0</v>
      </c>
      <c r="G35" s="1">
        <v>315.0</v>
      </c>
      <c r="H35" s="1">
        <v>337.0</v>
      </c>
      <c r="I35" s="1">
        <v>343.0</v>
      </c>
      <c r="J35" s="1">
        <v>347.0</v>
      </c>
      <c r="K35" s="1">
        <v>368.0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-74.0</v>
      </c>
      <c r="C36" s="1">
        <v>-102.0</v>
      </c>
      <c r="D36" s="1">
        <v>-133.0</v>
      </c>
      <c r="E36" s="1">
        <v>-164.0</v>
      </c>
      <c r="F36" s="1">
        <v>-215.0</v>
      </c>
      <c r="G36" s="1">
        <v>-287.0</v>
      </c>
      <c r="H36" s="1">
        <v>-285.0</v>
      </c>
      <c r="I36" s="1">
        <v>-335.0</v>
      </c>
      <c r="J36" s="1">
        <v>-367.0</v>
      </c>
      <c r="K36" s="1">
        <v>-397.0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51.0</v>
      </c>
      <c r="C37" s="1">
        <v>55.0</v>
      </c>
      <c r="D37" s="1">
        <v>106.0</v>
      </c>
      <c r="E37" s="1">
        <v>132.0</v>
      </c>
      <c r="F37" s="1">
        <v>90.0</v>
      </c>
      <c r="G37" s="1">
        <v>27.0</v>
      </c>
      <c r="H37" s="1">
        <v>52.0</v>
      </c>
      <c r="I37" s="1">
        <v>7.0</v>
      </c>
      <c r="J37" s="1">
        <v>-20.0</v>
      </c>
      <c r="K37" s="1">
        <v>-28.0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51.0</v>
      </c>
      <c r="C38" s="1">
        <v>55.0</v>
      </c>
      <c r="D38" s="1">
        <v>106.0</v>
      </c>
      <c r="E38" s="1">
        <v>132.0</v>
      </c>
      <c r="F38" s="1">
        <v>90.0</v>
      </c>
      <c r="G38" s="1">
        <v>27.0</v>
      </c>
      <c r="H38" s="1">
        <v>52.0</v>
      </c>
      <c r="I38" s="1">
        <v>7.0</v>
      </c>
      <c r="J38" s="1">
        <v>-20.0</v>
      </c>
      <c r="K38" s="1">
        <v>-28.0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68.0</v>
      </c>
      <c r="C39" s="1">
        <v>82.0</v>
      </c>
      <c r="D39" s="1">
        <v>133.0</v>
      </c>
      <c r="E39" s="1">
        <v>184.0</v>
      </c>
      <c r="F39" s="1">
        <v>139.0</v>
      </c>
      <c r="G39" s="1">
        <v>77.0</v>
      </c>
      <c r="H39" s="1">
        <v>57.0</v>
      </c>
      <c r="I39" s="1">
        <v>77.0</v>
      </c>
      <c r="J39" s="1">
        <v>55.0</v>
      </c>
      <c r="K39" s="1">
        <v>56.0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>
        <v>3.0</v>
      </c>
      <c r="C41" s="1">
        <v>3.0</v>
      </c>
      <c r="D41" s="1">
        <v>4.0</v>
      </c>
      <c r="E41" s="1">
        <v>4.0</v>
      </c>
      <c r="F41" s="1">
        <v>4.0</v>
      </c>
      <c r="G41" s="1">
        <v>4.0</v>
      </c>
      <c r="H41" s="1">
        <v>5.0</v>
      </c>
      <c r="I41" s="1">
        <v>5.0</v>
      </c>
      <c r="J41" s="1">
        <v>5.0</v>
      </c>
      <c r="K41" s="1">
        <v>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2.0</v>
      </c>
      <c r="C42" s="1">
        <v>3.0</v>
      </c>
      <c r="D42" s="1">
        <v>4.0</v>
      </c>
      <c r="E42" s="1">
        <v>4.0</v>
      </c>
      <c r="F42" s="1">
        <v>4.0</v>
      </c>
      <c r="G42" s="1">
        <v>4.0</v>
      </c>
      <c r="H42" s="1">
        <v>5.0</v>
      </c>
      <c r="I42" s="1">
        <v>5.0</v>
      </c>
      <c r="J42" s="1">
        <v>5.0</v>
      </c>
      <c r="K42" s="1">
        <v>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 t="s">
        <v>100</v>
      </c>
      <c r="C43" s="1" t="s">
        <v>101</v>
      </c>
      <c r="D43" s="1" t="s">
        <v>102</v>
      </c>
      <c r="E43" s="1" t="s">
        <v>103</v>
      </c>
      <c r="F43" s="1" t="s">
        <v>104</v>
      </c>
      <c r="G43" s="1" t="s">
        <v>105</v>
      </c>
      <c r="H43" s="1" t="s">
        <v>106</v>
      </c>
      <c r="I43" s="1" t="s">
        <v>107</v>
      </c>
      <c r="J43" s="1" t="s">
        <v>108</v>
      </c>
      <c r="K43" s="1" t="s">
        <v>109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36.0</v>
      </c>
      <c r="C44" s="1">
        <v>40.0</v>
      </c>
      <c r="D44" s="1">
        <v>91.0</v>
      </c>
      <c r="E44" s="1">
        <v>117.0</v>
      </c>
      <c r="F44" s="1">
        <v>75.0</v>
      </c>
      <c r="G44" s="1">
        <v>12.0</v>
      </c>
      <c r="H44" s="1">
        <v>37.0</v>
      </c>
      <c r="I44" s="1">
        <v>-6.0</v>
      </c>
      <c r="J44" s="1">
        <v>-34.0</v>
      </c>
      <c r="K44" s="1">
        <v>-43.0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 t="s">
        <v>112</v>
      </c>
      <c r="C45" s="1" t="s">
        <v>113</v>
      </c>
      <c r="D45" s="1" t="s">
        <v>114</v>
      </c>
      <c r="E45" s="1" t="s">
        <v>115</v>
      </c>
      <c r="F45" s="1" t="s">
        <v>116</v>
      </c>
      <c r="G45" s="1" t="s">
        <v>117</v>
      </c>
      <c r="H45" s="1" t="s">
        <v>118</v>
      </c>
      <c r="I45" s="1" t="s">
        <v>119</v>
      </c>
      <c r="J45" s="1" t="s">
        <v>120</v>
      </c>
      <c r="K45" s="1" t="s">
        <v>121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122</v>
      </c>
      <c r="B46" s="1" t="s">
        <v>58</v>
      </c>
      <c r="C46" s="1">
        <v>9.0</v>
      </c>
      <c r="D46" s="1">
        <v>8.0</v>
      </c>
      <c r="E46" s="1">
        <v>3.0</v>
      </c>
      <c r="F46" s="1" t="s">
        <v>58</v>
      </c>
      <c r="G46" s="1">
        <v>28.0</v>
      </c>
      <c r="H46" s="1">
        <v>11.0</v>
      </c>
      <c r="I46" s="1">
        <v>66.0</v>
      </c>
      <c r="J46" s="1">
        <v>73.0</v>
      </c>
      <c r="K46" s="1">
        <v>82.0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>
        <v>-18.0</v>
      </c>
      <c r="C47" s="1">
        <v>-22.0</v>
      </c>
      <c r="D47" s="1">
        <v>-74.0</v>
      </c>
      <c r="E47" s="1">
        <v>-129.0</v>
      </c>
      <c r="F47" s="1">
        <v>-88.0</v>
      </c>
      <c r="G47" s="1">
        <v>-45.0</v>
      </c>
      <c r="H47" s="1">
        <v>-25.0</v>
      </c>
      <c r="I47" s="1">
        <v>5.0</v>
      </c>
      <c r="J47" s="1">
        <v>37.0</v>
      </c>
      <c r="K47" s="1">
        <v>41.0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0.0</v>
      </c>
      <c r="C48" s="1">
        <v>80.0</v>
      </c>
      <c r="D48" s="1">
        <v>0.0</v>
      </c>
      <c r="E48" s="1">
        <v>0.0</v>
      </c>
      <c r="F48" s="1">
        <v>0.0</v>
      </c>
      <c r="G48" s="1">
        <v>1.0</v>
      </c>
      <c r="H48" s="1">
        <v>1.0</v>
      </c>
      <c r="I48" s="1">
        <v>83.0</v>
      </c>
      <c r="J48" s="1">
        <v>1.0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0.0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1.0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7.0</v>
      </c>
      <c r="C51" s="1">
        <v>9.0</v>
      </c>
      <c r="D51" s="1">
        <v>11.0</v>
      </c>
      <c r="E51" s="1">
        <v>12.0</v>
      </c>
      <c r="F51" s="1">
        <v>13.0</v>
      </c>
      <c r="G51" s="1">
        <v>13.0</v>
      </c>
      <c r="H51" s="1">
        <v>11.0</v>
      </c>
      <c r="I51" s="1">
        <v>9.0</v>
      </c>
      <c r="J51" s="1">
        <v>9.0</v>
      </c>
      <c r="K51" s="1">
        <v>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0.0</v>
      </c>
      <c r="H2" s="1">
        <v>41.0</v>
      </c>
      <c r="I2" s="1">
        <v>0.0</v>
      </c>
      <c r="J2" s="1">
        <v>0.0</v>
      </c>
      <c r="K2" s="1">
        <v>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41.0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22.0</v>
      </c>
      <c r="I4" s="1">
        <v>16.0</v>
      </c>
      <c r="J4" s="1">
        <v>14.0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19.0</v>
      </c>
      <c r="I5" s="1">
        <v>-16.0</v>
      </c>
      <c r="J5" s="1">
        <v>-14.0</v>
      </c>
      <c r="K5" s="1">
        <v>-12.0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11.0</v>
      </c>
      <c r="C6" s="1">
        <v>7.0</v>
      </c>
      <c r="D6" s="1">
        <v>9.0</v>
      </c>
      <c r="E6" s="1">
        <v>10.0</v>
      </c>
      <c r="F6" s="1">
        <v>16.0</v>
      </c>
      <c r="G6" s="1">
        <v>17.0</v>
      </c>
      <c r="H6" s="1">
        <v>17.0</v>
      </c>
      <c r="I6" s="1">
        <v>13.0</v>
      </c>
      <c r="J6" s="1">
        <v>10.0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42.0</v>
      </c>
      <c r="C7" s="1">
        <v>18.0</v>
      </c>
      <c r="D7" s="1">
        <v>20.0</v>
      </c>
      <c r="E7" s="1">
        <v>30.0</v>
      </c>
      <c r="F7" s="1">
        <v>34.0</v>
      </c>
      <c r="G7" s="1">
        <v>39.0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54.0</v>
      </c>
      <c r="C8" s="1">
        <v>26.0</v>
      </c>
      <c r="D8" s="1">
        <v>30.0</v>
      </c>
      <c r="E8" s="1">
        <v>41.0</v>
      </c>
      <c r="F8" s="1">
        <v>51.0</v>
      </c>
      <c r="G8" s="1">
        <v>56.0</v>
      </c>
      <c r="H8" s="1">
        <v>17.0</v>
      </c>
      <c r="I8" s="1">
        <v>13.0</v>
      </c>
      <c r="J8" s="1">
        <v>10.0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-54.0</v>
      </c>
      <c r="C9" s="1">
        <v>-26.0</v>
      </c>
      <c r="D9" s="1">
        <v>-30.0</v>
      </c>
      <c r="E9" s="1">
        <v>-41.0</v>
      </c>
      <c r="F9" s="1">
        <v>-51.0</v>
      </c>
      <c r="G9" s="1">
        <v>-56.0</v>
      </c>
      <c r="H9" s="1">
        <v>1.0</v>
      </c>
      <c r="I9" s="1">
        <v>-30.0</v>
      </c>
      <c r="J9" s="1">
        <v>-25.0</v>
      </c>
      <c r="K9" s="1">
        <v>-23.0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-2.0</v>
      </c>
      <c r="C10" s="1">
        <v>-1.0</v>
      </c>
      <c r="D10" s="1">
        <v>-1.0</v>
      </c>
      <c r="E10" s="1">
        <v>-61.0</v>
      </c>
      <c r="F10" s="1">
        <v>-11.0</v>
      </c>
      <c r="G10" s="1">
        <v>0.0</v>
      </c>
      <c r="H10" s="1">
        <v>0.0</v>
      </c>
      <c r="I10" s="1">
        <v>-6.0</v>
      </c>
      <c r="J10" s="1">
        <v>-7.0</v>
      </c>
      <c r="K10" s="1">
        <v>-8.0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0.0</v>
      </c>
      <c r="C11" s="1">
        <v>9.0</v>
      </c>
      <c r="D11" s="1">
        <v>19.0</v>
      </c>
      <c r="E11" s="1">
        <v>94.0</v>
      </c>
      <c r="F11" s="1">
        <v>1.0</v>
      </c>
      <c r="G11" s="1">
        <v>1.0</v>
      </c>
      <c r="H11" s="1">
        <v>16.0</v>
      </c>
      <c r="I11" s="1">
        <v>1.0</v>
      </c>
      <c r="J11" s="1">
        <v>55.0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-2.0</v>
      </c>
      <c r="C12" s="1">
        <v>-95.0</v>
      </c>
      <c r="D12" s="1">
        <v>-83.0</v>
      </c>
      <c r="E12" s="1">
        <v>32.0</v>
      </c>
      <c r="F12" s="1">
        <v>1.0</v>
      </c>
      <c r="G12" s="1">
        <v>1.0</v>
      </c>
      <c r="H12" s="1">
        <v>16.0</v>
      </c>
      <c r="I12" s="1">
        <v>-6.0</v>
      </c>
      <c r="J12" s="1">
        <v>-6.0</v>
      </c>
      <c r="K12" s="1">
        <v>-6.0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1.0</v>
      </c>
      <c r="C13" s="1">
        <v>-1.0</v>
      </c>
      <c r="D13" s="1">
        <v>-2.0</v>
      </c>
      <c r="E13" s="1">
        <v>-5.0</v>
      </c>
      <c r="F13" s="1">
        <v>0.0</v>
      </c>
      <c r="G13" s="1">
        <v>-2.0</v>
      </c>
      <c r="H13" s="1">
        <v>-6.0</v>
      </c>
      <c r="I13" s="1">
        <v>-3.0</v>
      </c>
      <c r="J13" s="1">
        <v>-2.0</v>
      </c>
      <c r="K13" s="1">
        <v>-4.0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-56.0</v>
      </c>
      <c r="C14" s="1">
        <v>-27.0</v>
      </c>
      <c r="D14" s="1">
        <v>-31.0</v>
      </c>
      <c r="E14" s="1">
        <v>-40.0</v>
      </c>
      <c r="F14" s="1">
        <v>-50.0</v>
      </c>
      <c r="G14" s="1">
        <v>-55.0</v>
      </c>
      <c r="H14" s="1">
        <v>1.0</v>
      </c>
      <c r="I14" s="1">
        <v>-36.0</v>
      </c>
      <c r="J14" s="1">
        <v>-32.0</v>
      </c>
      <c r="K14" s="1">
        <v>-30.0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-19.0</v>
      </c>
      <c r="H15" s="1">
        <v>0.0</v>
      </c>
      <c r="I15" s="1">
        <v>-15.0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-56.0</v>
      </c>
      <c r="C16" s="1">
        <v>-27.0</v>
      </c>
      <c r="D16" s="1">
        <v>-31.0</v>
      </c>
      <c r="E16" s="1">
        <v>-40.0</v>
      </c>
      <c r="F16" s="1">
        <v>-50.0</v>
      </c>
      <c r="G16" s="1">
        <v>-74.0</v>
      </c>
      <c r="H16" s="1">
        <v>1.0</v>
      </c>
      <c r="I16" s="1">
        <v>-51.0</v>
      </c>
      <c r="J16" s="1">
        <v>-32.0</v>
      </c>
      <c r="K16" s="1">
        <v>-30.0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>
        <v>0.0</v>
      </c>
      <c r="E17" s="1">
        <v>-9.0</v>
      </c>
      <c r="F17" s="1">
        <v>0.0</v>
      </c>
      <c r="G17" s="1">
        <v>-2.0</v>
      </c>
      <c r="H17" s="1">
        <v>0.0</v>
      </c>
      <c r="I17" s="1">
        <v>-1.0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-56.0</v>
      </c>
      <c r="C18" s="1">
        <v>-27.0</v>
      </c>
      <c r="D18" s="1">
        <v>-31.0</v>
      </c>
      <c r="E18" s="1">
        <v>-31.0</v>
      </c>
      <c r="F18" s="1">
        <v>-50.0</v>
      </c>
      <c r="G18" s="1">
        <v>-72.0</v>
      </c>
      <c r="H18" s="1">
        <v>1.0</v>
      </c>
      <c r="I18" s="1">
        <v>-49.0</v>
      </c>
      <c r="J18" s="1">
        <v>-32.0</v>
      </c>
      <c r="K18" s="1">
        <v>-30.0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-56.0</v>
      </c>
      <c r="C19" s="1">
        <v>-27.0</v>
      </c>
      <c r="D19" s="1">
        <v>-31.0</v>
      </c>
      <c r="E19" s="1">
        <v>-31.0</v>
      </c>
      <c r="F19" s="1">
        <v>-50.0</v>
      </c>
      <c r="G19" s="1">
        <v>-72.0</v>
      </c>
      <c r="H19" s="1">
        <v>1.0</v>
      </c>
      <c r="I19" s="1">
        <v>-49.0</v>
      </c>
      <c r="J19" s="1">
        <v>-32.0</v>
      </c>
      <c r="K19" s="1">
        <v>-30.0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-56.0</v>
      </c>
      <c r="C20" s="1">
        <v>-27.0</v>
      </c>
      <c r="D20" s="1">
        <v>-31.0</v>
      </c>
      <c r="E20" s="1">
        <v>-31.0</v>
      </c>
      <c r="F20" s="1">
        <v>-50.0</v>
      </c>
      <c r="G20" s="1">
        <v>-72.0</v>
      </c>
      <c r="H20" s="1">
        <v>1.0</v>
      </c>
      <c r="I20" s="1">
        <v>-49.0</v>
      </c>
      <c r="J20" s="1">
        <v>-32.0</v>
      </c>
      <c r="K20" s="1">
        <v>-30.0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-56.0</v>
      </c>
      <c r="C21" s="1">
        <v>-27.0</v>
      </c>
      <c r="D21" s="1">
        <v>-31.0</v>
      </c>
      <c r="E21" s="1">
        <v>-31.0</v>
      </c>
      <c r="F21" s="1">
        <v>-50.0</v>
      </c>
      <c r="G21" s="1">
        <v>-72.0</v>
      </c>
      <c r="H21" s="1">
        <v>1.0</v>
      </c>
      <c r="I21" s="1">
        <v>-49.0</v>
      </c>
      <c r="J21" s="1">
        <v>-32.0</v>
      </c>
      <c r="K21" s="1">
        <v>-30.0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-56.0</v>
      </c>
      <c r="C22" s="1">
        <v>-27.0</v>
      </c>
      <c r="D22" s="1">
        <v>-31.0</v>
      </c>
      <c r="E22" s="1">
        <v>-31.0</v>
      </c>
      <c r="F22" s="1">
        <v>-50.0</v>
      </c>
      <c r="G22" s="1">
        <v>-72.0</v>
      </c>
      <c r="H22" s="1">
        <v>1.0</v>
      </c>
      <c r="I22" s="1">
        <v>-49.0</v>
      </c>
      <c r="J22" s="1">
        <v>-32.0</v>
      </c>
      <c r="K22" s="1">
        <v>-30.0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 t="s">
        <v>151</v>
      </c>
      <c r="C24" s="1" t="s">
        <v>152</v>
      </c>
      <c r="D24" s="1" t="s">
        <v>153</v>
      </c>
      <c r="E24" s="1" t="s">
        <v>154</v>
      </c>
      <c r="F24" s="1" t="s">
        <v>155</v>
      </c>
      <c r="G24" s="1" t="s">
        <v>156</v>
      </c>
      <c r="H24" s="1" t="s">
        <v>157</v>
      </c>
      <c r="I24" s="1" t="s">
        <v>158</v>
      </c>
      <c r="J24" s="1" t="s">
        <v>159</v>
      </c>
      <c r="K24" s="1" t="s">
        <v>160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 t="s">
        <v>151</v>
      </c>
      <c r="C25" s="1" t="s">
        <v>152</v>
      </c>
      <c r="D25" s="1" t="s">
        <v>153</v>
      </c>
      <c r="E25" s="1" t="s">
        <v>154</v>
      </c>
      <c r="F25" s="1" t="s">
        <v>155</v>
      </c>
      <c r="G25" s="1" t="s">
        <v>156</v>
      </c>
      <c r="H25" s="1" t="s">
        <v>157</v>
      </c>
      <c r="I25" s="1" t="s">
        <v>158</v>
      </c>
      <c r="J25" s="1" t="s">
        <v>159</v>
      </c>
      <c r="K25" s="1" t="s">
        <v>160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1.0</v>
      </c>
      <c r="C26" s="1">
        <v>2.0</v>
      </c>
      <c r="D26" s="1">
        <v>3.0</v>
      </c>
      <c r="E26" s="1">
        <v>4.0</v>
      </c>
      <c r="F26" s="1">
        <v>4.0</v>
      </c>
      <c r="G26" s="1">
        <v>4.0</v>
      </c>
      <c r="H26" s="1">
        <v>5.0</v>
      </c>
      <c r="I26" s="1">
        <v>5.0</v>
      </c>
      <c r="J26" s="1">
        <v>5.0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 t="s">
        <v>151</v>
      </c>
      <c r="C27" s="1" t="s">
        <v>152</v>
      </c>
      <c r="D27" s="1" t="s">
        <v>153</v>
      </c>
      <c r="E27" s="1" t="s">
        <v>154</v>
      </c>
      <c r="F27" s="1" t="s">
        <v>155</v>
      </c>
      <c r="G27" s="1" t="s">
        <v>156</v>
      </c>
      <c r="H27" s="1" t="s">
        <v>157</v>
      </c>
      <c r="I27" s="1" t="s">
        <v>164</v>
      </c>
      <c r="J27" s="1" t="s">
        <v>159</v>
      </c>
      <c r="K27" s="1" t="s">
        <v>160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165</v>
      </c>
      <c r="B28" s="1" t="s">
        <v>151</v>
      </c>
      <c r="C28" s="1" t="s">
        <v>152</v>
      </c>
      <c r="D28" s="1" t="s">
        <v>153</v>
      </c>
      <c r="E28" s="1" t="s">
        <v>154</v>
      </c>
      <c r="F28" s="1" t="s">
        <v>155</v>
      </c>
      <c r="G28" s="1" t="s">
        <v>156</v>
      </c>
      <c r="H28" s="1" t="s">
        <v>157</v>
      </c>
      <c r="I28" s="1" t="s">
        <v>164</v>
      </c>
      <c r="J28" s="1" t="s">
        <v>159</v>
      </c>
      <c r="K28" s="1" t="s">
        <v>160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166</v>
      </c>
      <c r="B29" s="1">
        <v>1.0</v>
      </c>
      <c r="C29" s="1">
        <v>2.0</v>
      </c>
      <c r="D29" s="1">
        <v>3.0</v>
      </c>
      <c r="E29" s="1">
        <v>4.0</v>
      </c>
      <c r="F29" s="1">
        <v>4.0</v>
      </c>
      <c r="G29" s="1">
        <v>4.0</v>
      </c>
      <c r="H29" s="1">
        <v>5.0</v>
      </c>
      <c r="I29" s="1">
        <v>5.0</v>
      </c>
      <c r="J29" s="1">
        <v>5.0</v>
      </c>
      <c r="K29" s="1">
        <v>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 t="s">
        <v>168</v>
      </c>
      <c r="C30" s="1" t="s">
        <v>169</v>
      </c>
      <c r="D30" s="1" t="s">
        <v>170</v>
      </c>
      <c r="E30" s="1" t="s">
        <v>171</v>
      </c>
      <c r="F30" s="1" t="s">
        <v>172</v>
      </c>
      <c r="G30" s="1" t="s">
        <v>173</v>
      </c>
      <c r="H30" s="1" t="s">
        <v>174</v>
      </c>
      <c r="I30" s="1" t="s">
        <v>175</v>
      </c>
      <c r="J30" s="1" t="s">
        <v>176</v>
      </c>
      <c r="K30" s="1" t="s">
        <v>177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178</v>
      </c>
      <c r="B31" s="1" t="s">
        <v>168</v>
      </c>
      <c r="C31" s="1" t="s">
        <v>169</v>
      </c>
      <c r="D31" s="1" t="s">
        <v>170</v>
      </c>
      <c r="E31" s="1" t="s">
        <v>171</v>
      </c>
      <c r="F31" s="1" t="s">
        <v>172</v>
      </c>
      <c r="G31" s="1" t="s">
        <v>173</v>
      </c>
      <c r="H31" s="1" t="s">
        <v>174</v>
      </c>
      <c r="I31" s="1" t="s">
        <v>175</v>
      </c>
      <c r="J31" s="1" t="s">
        <v>176</v>
      </c>
      <c r="K31" s="1" t="s">
        <v>177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179</v>
      </c>
      <c r="B33" s="1">
        <v>-54.0</v>
      </c>
      <c r="C33" s="1">
        <v>-26.0</v>
      </c>
      <c r="D33" s="1">
        <v>-30.0</v>
      </c>
      <c r="E33" s="1">
        <v>-41.0</v>
      </c>
      <c r="F33" s="1">
        <v>-51.0</v>
      </c>
      <c r="G33" s="1">
        <v>-56.0</v>
      </c>
      <c r="H33" s="1">
        <v>1.0</v>
      </c>
      <c r="I33" s="1">
        <v>-30.0</v>
      </c>
      <c r="J33" s="1">
        <v>0.0</v>
      </c>
      <c r="K33" s="1">
        <v>-23.0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180</v>
      </c>
      <c r="B34" s="1">
        <v>-54.0</v>
      </c>
      <c r="C34" s="1">
        <v>-26.0</v>
      </c>
      <c r="D34" s="1">
        <v>-30.0</v>
      </c>
      <c r="E34" s="1">
        <v>-41.0</v>
      </c>
      <c r="F34" s="1">
        <v>-51.0</v>
      </c>
      <c r="G34" s="1">
        <v>-56.0</v>
      </c>
      <c r="H34" s="1">
        <v>1.0</v>
      </c>
      <c r="I34" s="1">
        <v>-30.0</v>
      </c>
      <c r="J34" s="1">
        <v>-25.0</v>
      </c>
      <c r="K34" s="1">
        <v>-23.0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181</v>
      </c>
      <c r="B35" s="1">
        <v>-54.0</v>
      </c>
      <c r="C35" s="1">
        <v>-26.0</v>
      </c>
      <c r="D35" s="1">
        <v>-30.0</v>
      </c>
      <c r="E35" s="1">
        <v>-41.0</v>
      </c>
      <c r="F35" s="1">
        <v>-51.0</v>
      </c>
      <c r="G35" s="1">
        <v>-56.0</v>
      </c>
      <c r="H35" s="1">
        <v>1.0</v>
      </c>
      <c r="I35" s="1">
        <v>-30.0</v>
      </c>
      <c r="J35" s="1">
        <v>-25.0</v>
      </c>
      <c r="K35" s="1">
        <v>-23.0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>
        <v>0.0</v>
      </c>
      <c r="C36" s="1">
        <v>-25.0</v>
      </c>
      <c r="D36" s="1">
        <v>0.0</v>
      </c>
      <c r="E36" s="1">
        <v>0.0</v>
      </c>
      <c r="F36" s="1">
        <v>0.0</v>
      </c>
      <c r="G36" s="1">
        <v>-56.0</v>
      </c>
      <c r="H36" s="1">
        <v>2.0</v>
      </c>
      <c r="I36" s="1">
        <v>-30.0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41.0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184</v>
      </c>
      <c r="B38" s="1">
        <v>0.0</v>
      </c>
      <c r="C38" s="1">
        <v>0.0</v>
      </c>
      <c r="D38" s="1">
        <v>0.0</v>
      </c>
      <c r="E38" s="1" t="s">
        <v>185</v>
      </c>
      <c r="F38" s="1">
        <v>0.0</v>
      </c>
      <c r="G38" s="1" t="s">
        <v>186</v>
      </c>
      <c r="H38" s="1">
        <v>0.0</v>
      </c>
      <c r="I38" s="1" t="s">
        <v>187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188</v>
      </c>
      <c r="B39" s="1">
        <v>0.0</v>
      </c>
      <c r="C39" s="1">
        <v>0.0</v>
      </c>
      <c r="D39" s="1">
        <v>0.0</v>
      </c>
      <c r="E39" s="1">
        <v>-9.0</v>
      </c>
      <c r="F39" s="1">
        <v>0.0</v>
      </c>
      <c r="G39" s="1">
        <v>-2.0</v>
      </c>
      <c r="H39" s="1">
        <v>0.0</v>
      </c>
      <c r="I39" s="1">
        <v>-1.0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189</v>
      </c>
      <c r="B40" s="1">
        <v>0.0</v>
      </c>
      <c r="C40" s="1">
        <v>0.0</v>
      </c>
      <c r="D40" s="1">
        <v>0.0</v>
      </c>
      <c r="E40" s="1">
        <v>-9.0</v>
      </c>
      <c r="F40" s="1">
        <v>0.0</v>
      </c>
      <c r="G40" s="1">
        <v>-2.0</v>
      </c>
      <c r="H40" s="1">
        <v>0.0</v>
      </c>
      <c r="I40" s="1">
        <v>-1.0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190</v>
      </c>
      <c r="B41" s="1">
        <v>-35.0</v>
      </c>
      <c r="C41" s="1">
        <v>-16.0</v>
      </c>
      <c r="D41" s="1">
        <v>-19.0</v>
      </c>
      <c r="E41" s="1">
        <v>-25.0</v>
      </c>
      <c r="F41" s="1">
        <v>-31.0</v>
      </c>
      <c r="G41" s="1">
        <v>-34.0</v>
      </c>
      <c r="H41" s="1">
        <v>1.0</v>
      </c>
      <c r="I41" s="1">
        <v>-22.0</v>
      </c>
      <c r="J41" s="1">
        <v>-20.0</v>
      </c>
      <c r="K41" s="1">
        <v>-18.0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191</v>
      </c>
      <c r="B42" s="1">
        <v>0.0</v>
      </c>
      <c r="C42" s="1">
        <v>1.0</v>
      </c>
      <c r="D42" s="1">
        <v>1.0</v>
      </c>
      <c r="E42" s="1">
        <v>61.0</v>
      </c>
      <c r="F42" s="1">
        <v>11.0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192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11.0</v>
      </c>
      <c r="C44" s="1">
        <v>7.0</v>
      </c>
      <c r="D44" s="1">
        <v>9.0</v>
      </c>
      <c r="E44" s="1">
        <v>10.0</v>
      </c>
      <c r="F44" s="1">
        <v>16.0</v>
      </c>
      <c r="G44" s="1">
        <v>17.0</v>
      </c>
      <c r="H44" s="1">
        <v>17.0</v>
      </c>
      <c r="I44" s="1">
        <v>13.0</v>
      </c>
      <c r="J44" s="1">
        <v>10.0</v>
      </c>
      <c r="K44" s="1">
        <v>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42.0</v>
      </c>
      <c r="C45" s="1">
        <v>18.0</v>
      </c>
      <c r="D45" s="1">
        <v>20.0</v>
      </c>
      <c r="E45" s="1">
        <v>30.0</v>
      </c>
      <c r="F45" s="1">
        <v>34.0</v>
      </c>
      <c r="G45" s="1">
        <v>58.0</v>
      </c>
      <c r="H45" s="1">
        <v>22.0</v>
      </c>
      <c r="I45" s="1">
        <v>32.0</v>
      </c>
      <c r="J45" s="1">
        <v>14.0</v>
      </c>
      <c r="K45" s="1">
        <v>12.0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0.0</v>
      </c>
      <c r="C46" s="1">
        <v>10.0</v>
      </c>
      <c r="D46" s="1">
        <v>0.0</v>
      </c>
      <c r="E46" s="1">
        <v>0.0</v>
      </c>
      <c r="F46" s="1">
        <v>0.0</v>
      </c>
      <c r="G46" s="1">
        <v>17.0</v>
      </c>
      <c r="H46" s="1">
        <v>17.0</v>
      </c>
      <c r="I46" s="1">
        <v>10.0</v>
      </c>
      <c r="J46" s="1">
        <v>18.0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15.0</v>
      </c>
      <c r="J47" s="1">
        <v>15.0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0.0</v>
      </c>
      <c r="I48" s="1">
        <v>-5.0</v>
      </c>
      <c r="J48" s="1">
        <v>2.0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>
        <v>0.0</v>
      </c>
      <c r="C49" s="1">
        <v>0.0</v>
      </c>
      <c r="D49" s="1">
        <v>0.0</v>
      </c>
      <c r="E49" s="1">
        <v>0.0</v>
      </c>
      <c r="F49" s="1">
        <v>0.0</v>
      </c>
      <c r="G49" s="1">
        <v>0.0</v>
      </c>
      <c r="H49" s="1">
        <v>3.0</v>
      </c>
      <c r="I49" s="1">
        <v>2.0</v>
      </c>
      <c r="J49" s="1">
        <v>2.0</v>
      </c>
      <c r="K49" s="1">
        <v>91.0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1">
        <v>0.0</v>
      </c>
      <c r="C50" s="1">
        <v>60.0</v>
      </c>
      <c r="D50" s="1">
        <v>1.0</v>
      </c>
      <c r="E50" s="1">
        <v>1.0</v>
      </c>
      <c r="F50" s="1">
        <v>2.0</v>
      </c>
      <c r="G50" s="1">
        <v>2.0</v>
      </c>
      <c r="H50" s="1">
        <v>0.0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1">
        <v>2.0</v>
      </c>
      <c r="C51" s="1">
        <v>1.0</v>
      </c>
      <c r="D51" s="1">
        <v>2.0</v>
      </c>
      <c r="E51" s="1">
        <v>3.0</v>
      </c>
      <c r="F51" s="1">
        <v>5.0</v>
      </c>
      <c r="G51" s="1">
        <v>6.0</v>
      </c>
      <c r="H51" s="1">
        <v>6.0</v>
      </c>
      <c r="I51" s="1">
        <v>2.0</v>
      </c>
      <c r="J51" s="1">
        <v>2.0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5.0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7.0</v>
      </c>
      <c r="C53" s="1">
        <v>2.0</v>
      </c>
      <c r="D53" s="1">
        <v>3.0</v>
      </c>
      <c r="E53" s="1">
        <v>5.0</v>
      </c>
      <c r="F53" s="1">
        <v>8.0</v>
      </c>
      <c r="G53" s="1">
        <v>9.0</v>
      </c>
      <c r="H53" s="1">
        <v>9.0</v>
      </c>
      <c r="I53" s="1">
        <v>5.0</v>
      </c>
      <c r="J53" s="1">
        <v>4.0</v>
      </c>
      <c r="K53" s="1">
        <v>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23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204</v>
      </c>
      <c r="B3" s="1" t="s">
        <v>205</v>
      </c>
      <c r="C3" s="1" t="s">
        <v>206</v>
      </c>
      <c r="D3" s="1" t="s">
        <v>207</v>
      </c>
      <c r="E3" s="1" t="s">
        <v>208</v>
      </c>
      <c r="F3" s="1" t="s">
        <v>209</v>
      </c>
      <c r="G3" s="1" t="s">
        <v>210</v>
      </c>
      <c r="H3" s="1" t="s">
        <v>211</v>
      </c>
      <c r="I3" s="1" t="s">
        <v>212</v>
      </c>
      <c r="J3" s="1" t="s">
        <v>213</v>
      </c>
      <c r="K3" s="1" t="s">
        <v>214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215</v>
      </c>
      <c r="B4" s="1" t="s">
        <v>216</v>
      </c>
      <c r="C4" s="1" t="s">
        <v>217</v>
      </c>
      <c r="D4" s="1" t="s">
        <v>218</v>
      </c>
      <c r="E4" s="1" t="s">
        <v>219</v>
      </c>
      <c r="F4" s="1" t="s">
        <v>220</v>
      </c>
      <c r="G4" s="1" t="s">
        <v>221</v>
      </c>
      <c r="H4" s="1" t="s">
        <v>222</v>
      </c>
      <c r="I4" s="1" t="s">
        <v>223</v>
      </c>
      <c r="J4" s="1" t="s">
        <v>224</v>
      </c>
      <c r="K4" s="1" t="s">
        <v>225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226</v>
      </c>
      <c r="B5" s="1" t="s">
        <v>227</v>
      </c>
      <c r="C5" s="1" t="s">
        <v>228</v>
      </c>
      <c r="D5" s="1" t="s">
        <v>229</v>
      </c>
      <c r="E5" s="1" t="s">
        <v>230</v>
      </c>
      <c r="F5" s="1" t="s">
        <v>231</v>
      </c>
      <c r="G5" s="1" t="s">
        <v>232</v>
      </c>
      <c r="H5" s="1" t="s">
        <v>233</v>
      </c>
      <c r="I5" s="1" t="s">
        <v>234</v>
      </c>
      <c r="J5" s="1" t="s">
        <v>235</v>
      </c>
      <c r="K5" s="1" t="s">
        <v>236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237</v>
      </c>
      <c r="B6" s="1" t="s">
        <v>227</v>
      </c>
      <c r="C6" s="1" t="s">
        <v>228</v>
      </c>
      <c r="D6" s="1" t="s">
        <v>229</v>
      </c>
      <c r="E6" s="1" t="s">
        <v>230</v>
      </c>
      <c r="F6" s="1" t="s">
        <v>231</v>
      </c>
      <c r="G6" s="1" t="s">
        <v>232</v>
      </c>
      <c r="H6" s="1" t="s">
        <v>233</v>
      </c>
      <c r="I6" s="1" t="s">
        <v>234</v>
      </c>
      <c r="J6" s="1" t="s">
        <v>235</v>
      </c>
      <c r="K6" s="1" t="s">
        <v>236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 t="s">
        <v>240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241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 t="s">
        <v>242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 t="s">
        <v>244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 t="s">
        <v>246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 t="s">
        <v>246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 t="s">
        <v>249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 t="s">
        <v>249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 t="s">
        <v>249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 t="s">
        <v>253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 t="s">
        <v>255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256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 t="s">
        <v>255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 t="s">
        <v>258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 t="s">
        <v>260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262</v>
      </c>
      <c r="B23" s="1" t="s">
        <v>263</v>
      </c>
      <c r="C23" s="1" t="s">
        <v>264</v>
      </c>
      <c r="D23" s="1" t="s">
        <v>265</v>
      </c>
      <c r="E23" s="1" t="s">
        <v>266</v>
      </c>
      <c r="F23" s="1" t="s">
        <v>267</v>
      </c>
      <c r="G23" s="1" t="s">
        <v>268</v>
      </c>
      <c r="H23" s="1" t="s">
        <v>269</v>
      </c>
      <c r="I23" s="1" t="s">
        <v>270</v>
      </c>
      <c r="J23" s="1" t="s">
        <v>271</v>
      </c>
      <c r="K23" s="1" t="s">
        <v>272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273</v>
      </c>
      <c r="B24" s="1" t="s">
        <v>274</v>
      </c>
      <c r="C24" s="1" t="s">
        <v>275</v>
      </c>
      <c r="D24" s="1" t="s">
        <v>276</v>
      </c>
      <c r="E24" s="1" t="s">
        <v>277</v>
      </c>
      <c r="F24" s="1" t="s">
        <v>278</v>
      </c>
      <c r="G24" s="1" t="s">
        <v>279</v>
      </c>
      <c r="H24" s="1" t="s">
        <v>280</v>
      </c>
      <c r="I24" s="1" t="s">
        <v>281</v>
      </c>
      <c r="J24" s="1" t="s">
        <v>282</v>
      </c>
      <c r="K24" s="1" t="s">
        <v>283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284</v>
      </c>
      <c r="B25" s="1" t="s">
        <v>285</v>
      </c>
      <c r="C25" s="1" t="s">
        <v>286</v>
      </c>
      <c r="D25" s="1" t="s">
        <v>287</v>
      </c>
      <c r="E25" s="1" t="s">
        <v>288</v>
      </c>
      <c r="F25" s="1" t="s">
        <v>289</v>
      </c>
      <c r="G25" s="1" t="s">
        <v>290</v>
      </c>
      <c r="H25" s="1" t="s">
        <v>291</v>
      </c>
      <c r="I25" s="1" t="s">
        <v>292</v>
      </c>
      <c r="J25" s="1" t="s">
        <v>293</v>
      </c>
      <c r="K25" s="1" t="s">
        <v>294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295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 t="s">
        <v>296</v>
      </c>
      <c r="I26" s="1" t="s">
        <v>297</v>
      </c>
      <c r="J26" s="1" t="s">
        <v>298</v>
      </c>
      <c r="K26" s="1" t="s">
        <v>299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300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301</v>
      </c>
      <c r="B28" s="1">
        <v>0.0</v>
      </c>
      <c r="C28" s="1" t="s">
        <v>302</v>
      </c>
      <c r="D28" s="1" t="s">
        <v>303</v>
      </c>
      <c r="E28" s="1" t="s">
        <v>304</v>
      </c>
      <c r="F28" s="1">
        <v>0.0</v>
      </c>
      <c r="G28" s="1" t="s">
        <v>305</v>
      </c>
      <c r="H28" s="1" t="s">
        <v>306</v>
      </c>
      <c r="I28" s="1" t="s">
        <v>307</v>
      </c>
      <c r="J28" s="1" t="s">
        <v>308</v>
      </c>
      <c r="K28" s="1" t="s">
        <v>309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310</v>
      </c>
      <c r="B29" s="1">
        <v>0.0</v>
      </c>
      <c r="C29" s="1" t="s">
        <v>311</v>
      </c>
      <c r="D29" s="1" t="s">
        <v>312</v>
      </c>
      <c r="E29" s="1" t="s">
        <v>313</v>
      </c>
      <c r="F29" s="1">
        <v>0.0</v>
      </c>
      <c r="G29" s="1" t="s">
        <v>314</v>
      </c>
      <c r="H29" s="1" t="s">
        <v>306</v>
      </c>
      <c r="I29" s="1" t="s">
        <v>315</v>
      </c>
      <c r="J29" s="1" t="s">
        <v>316</v>
      </c>
      <c r="K29" s="1" t="s">
        <v>317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318</v>
      </c>
      <c r="B30" s="1">
        <v>0.0</v>
      </c>
      <c r="C30" s="1" t="s">
        <v>319</v>
      </c>
      <c r="D30" s="1" t="s">
        <v>320</v>
      </c>
      <c r="E30" s="1">
        <v>0.0</v>
      </c>
      <c r="F30" s="1">
        <v>0.0</v>
      </c>
      <c r="G30" s="1" t="s">
        <v>321</v>
      </c>
      <c r="H30" s="1">
        <v>0.0</v>
      </c>
      <c r="I30" s="1" t="s">
        <v>307</v>
      </c>
      <c r="J30" s="1" t="s">
        <v>322</v>
      </c>
      <c r="K30" s="1" t="s">
        <v>309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323</v>
      </c>
      <c r="B31" s="1">
        <v>0.0</v>
      </c>
      <c r="C31" s="1" t="s">
        <v>324</v>
      </c>
      <c r="D31" s="1" t="s">
        <v>325</v>
      </c>
      <c r="E31" s="1">
        <v>0.0</v>
      </c>
      <c r="F31" s="1">
        <v>0.0</v>
      </c>
      <c r="G31" s="1" t="s">
        <v>321</v>
      </c>
      <c r="H31" s="1">
        <v>0.0</v>
      </c>
      <c r="I31" s="1" t="s">
        <v>315</v>
      </c>
      <c r="J31" s="1" t="s">
        <v>326</v>
      </c>
      <c r="K31" s="1" t="s">
        <v>317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327</v>
      </c>
      <c r="B32" s="1" t="s">
        <v>328</v>
      </c>
      <c r="C32" s="1" t="s">
        <v>329</v>
      </c>
      <c r="D32" s="1" t="s">
        <v>330</v>
      </c>
      <c r="E32" s="1" t="s">
        <v>331</v>
      </c>
      <c r="F32" s="1" t="s">
        <v>332</v>
      </c>
      <c r="G32" s="1" t="s">
        <v>333</v>
      </c>
      <c r="H32" s="1" t="s">
        <v>334</v>
      </c>
      <c r="I32" s="1" t="s">
        <v>335</v>
      </c>
      <c r="J32" s="1" t="s">
        <v>336</v>
      </c>
      <c r="K32" s="1" t="s">
        <v>337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338</v>
      </c>
      <c r="B33" s="1" t="s">
        <v>339</v>
      </c>
      <c r="C33" s="1" t="s">
        <v>340</v>
      </c>
      <c r="D33" s="1" t="s">
        <v>341</v>
      </c>
      <c r="E33" s="1" t="s">
        <v>342</v>
      </c>
      <c r="F33" s="1" t="s">
        <v>343</v>
      </c>
      <c r="G33" s="1">
        <v>0.0</v>
      </c>
      <c r="H33" s="1">
        <v>0.0</v>
      </c>
      <c r="I33" s="1" t="s">
        <v>344</v>
      </c>
      <c r="J33" s="1" t="s">
        <v>345</v>
      </c>
      <c r="K33" s="1" t="s">
        <v>346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347</v>
      </c>
      <c r="B34" s="1" t="s">
        <v>348</v>
      </c>
      <c r="C34" s="1" t="s">
        <v>349</v>
      </c>
      <c r="D34" s="1" t="s">
        <v>350</v>
      </c>
      <c r="E34" s="1" t="s">
        <v>351</v>
      </c>
      <c r="F34" s="1" t="s">
        <v>352</v>
      </c>
      <c r="G34" s="1">
        <v>0.0</v>
      </c>
      <c r="H34" s="1">
        <v>0.0</v>
      </c>
      <c r="I34" s="1" t="s">
        <v>353</v>
      </c>
      <c r="J34" s="1" t="s">
        <v>354</v>
      </c>
      <c r="K34" s="1" t="s">
        <v>346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355</v>
      </c>
      <c r="B35" s="1" t="s">
        <v>356</v>
      </c>
      <c r="C35" s="1" t="s">
        <v>349</v>
      </c>
      <c r="D35" s="1" t="s">
        <v>350</v>
      </c>
      <c r="E35" s="1" t="s">
        <v>357</v>
      </c>
      <c r="F35" s="1" t="s">
        <v>352</v>
      </c>
      <c r="G35" s="1">
        <v>0.0</v>
      </c>
      <c r="H35" s="1">
        <v>0.0</v>
      </c>
      <c r="I35" s="1" t="s">
        <v>353</v>
      </c>
      <c r="J35" s="1" t="s">
        <v>354</v>
      </c>
      <c r="K35" s="1" t="s">
        <v>346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358</v>
      </c>
      <c r="B36" s="1">
        <v>0.0</v>
      </c>
      <c r="C36" s="1" t="s">
        <v>359</v>
      </c>
      <c r="D36" s="1" t="s">
        <v>360</v>
      </c>
      <c r="E36" s="1" t="s">
        <v>361</v>
      </c>
      <c r="F36" s="1">
        <v>0.0</v>
      </c>
      <c r="G36" s="1" t="s">
        <v>362</v>
      </c>
      <c r="H36" s="1" t="s">
        <v>363</v>
      </c>
      <c r="I36" s="1" t="s">
        <v>364</v>
      </c>
      <c r="J36" s="1" t="s">
        <v>365</v>
      </c>
      <c r="K36" s="1" t="s">
        <v>366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367</v>
      </c>
      <c r="B37" s="1" t="s">
        <v>368</v>
      </c>
      <c r="C37" s="1" t="s">
        <v>369</v>
      </c>
      <c r="D37" s="1" t="s">
        <v>370</v>
      </c>
      <c r="E37" s="1" t="s">
        <v>371</v>
      </c>
      <c r="F37" s="1" t="s">
        <v>372</v>
      </c>
      <c r="G37" s="1" t="s">
        <v>373</v>
      </c>
      <c r="H37" s="1" t="s">
        <v>374</v>
      </c>
      <c r="I37" s="1" t="s">
        <v>375</v>
      </c>
      <c r="J37" s="1" t="s">
        <v>376</v>
      </c>
      <c r="K37" s="1" t="s">
        <v>377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378</v>
      </c>
      <c r="B38" s="1">
        <v>0.0</v>
      </c>
      <c r="C38" s="1" t="s">
        <v>359</v>
      </c>
      <c r="D38" s="1" t="s">
        <v>360</v>
      </c>
      <c r="E38" s="1" t="s">
        <v>361</v>
      </c>
      <c r="F38" s="1">
        <v>0.0</v>
      </c>
      <c r="G38" s="1" t="s">
        <v>362</v>
      </c>
      <c r="H38" s="1" t="s">
        <v>363</v>
      </c>
      <c r="I38" s="1" t="s">
        <v>364</v>
      </c>
      <c r="J38" s="1" t="s">
        <v>365</v>
      </c>
      <c r="K38" s="1" t="s">
        <v>366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379</v>
      </c>
      <c r="B39" s="1" t="s">
        <v>368</v>
      </c>
      <c r="C39" s="1" t="s">
        <v>369</v>
      </c>
      <c r="D39" s="1" t="s">
        <v>370</v>
      </c>
      <c r="E39" s="1" t="s">
        <v>371</v>
      </c>
      <c r="F39" s="1" t="s">
        <v>372</v>
      </c>
      <c r="G39" s="1" t="s">
        <v>373</v>
      </c>
      <c r="H39" s="1" t="s">
        <v>374</v>
      </c>
      <c r="I39" s="1" t="s">
        <v>375</v>
      </c>
      <c r="J39" s="1" t="s">
        <v>376</v>
      </c>
      <c r="K39" s="1" t="s">
        <v>377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381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 t="s">
        <v>382</v>
      </c>
      <c r="I41" s="1">
        <v>-188.0</v>
      </c>
      <c r="J41" s="1">
        <v>-13.0</v>
      </c>
      <c r="K41" s="1" t="s">
        <v>383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384</v>
      </c>
      <c r="B42" s="1">
        <v>0.0</v>
      </c>
      <c r="C42" s="1" t="s">
        <v>385</v>
      </c>
      <c r="D42" s="1" t="s">
        <v>386</v>
      </c>
      <c r="E42" s="1" t="s">
        <v>387</v>
      </c>
      <c r="F42" s="1" t="s">
        <v>388</v>
      </c>
      <c r="G42" s="1" t="s">
        <v>389</v>
      </c>
      <c r="H42" s="1" t="s">
        <v>390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391</v>
      </c>
      <c r="B43" s="1">
        <v>0.0</v>
      </c>
      <c r="C43" s="1" t="s">
        <v>385</v>
      </c>
      <c r="D43" s="1" t="s">
        <v>392</v>
      </c>
      <c r="E43" s="1" t="s">
        <v>393</v>
      </c>
      <c r="F43" s="1" t="s">
        <v>394</v>
      </c>
      <c r="G43" s="1" t="s">
        <v>389</v>
      </c>
      <c r="H43" s="1" t="s">
        <v>395</v>
      </c>
      <c r="I43" s="1">
        <v>0.0</v>
      </c>
      <c r="J43" s="1" t="s">
        <v>396</v>
      </c>
      <c r="K43" s="1" t="s">
        <v>397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398</v>
      </c>
      <c r="B44" s="1">
        <v>0.0</v>
      </c>
      <c r="C44" s="1" t="s">
        <v>385</v>
      </c>
      <c r="D44" s="1" t="s">
        <v>392</v>
      </c>
      <c r="E44" s="1" t="s">
        <v>393</v>
      </c>
      <c r="F44" s="1" t="s">
        <v>394</v>
      </c>
      <c r="G44" s="1" t="s">
        <v>389</v>
      </c>
      <c r="H44" s="1" t="s">
        <v>395</v>
      </c>
      <c r="I44" s="1">
        <v>0.0</v>
      </c>
      <c r="J44" s="1" t="s">
        <v>396</v>
      </c>
      <c r="K44" s="1" t="s">
        <v>397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399</v>
      </c>
      <c r="B45" s="1">
        <v>0.0</v>
      </c>
      <c r="C45" s="1" t="s">
        <v>400</v>
      </c>
      <c r="D45" s="1" t="s">
        <v>401</v>
      </c>
      <c r="E45" s="1" t="s">
        <v>402</v>
      </c>
      <c r="F45" s="1" t="s">
        <v>403</v>
      </c>
      <c r="G45" s="1" t="s">
        <v>404</v>
      </c>
      <c r="H45" s="1" t="s">
        <v>405</v>
      </c>
      <c r="I45" s="1">
        <v>0.0</v>
      </c>
      <c r="J45" s="1" t="s">
        <v>406</v>
      </c>
      <c r="K45" s="1" t="s">
        <v>290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407</v>
      </c>
      <c r="B46" s="1">
        <v>0.0</v>
      </c>
      <c r="C46" s="1" t="s">
        <v>400</v>
      </c>
      <c r="D46" s="1" t="s">
        <v>401</v>
      </c>
      <c r="E46" s="1" t="s">
        <v>402</v>
      </c>
      <c r="F46" s="1" t="s">
        <v>403</v>
      </c>
      <c r="G46" s="1" t="s">
        <v>404</v>
      </c>
      <c r="H46" s="1" t="s">
        <v>405</v>
      </c>
      <c r="I46" s="1">
        <v>0.0</v>
      </c>
      <c r="J46" s="1" t="s">
        <v>406</v>
      </c>
      <c r="K46" s="1" t="s">
        <v>290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408</v>
      </c>
      <c r="B47" s="1">
        <v>0.0</v>
      </c>
      <c r="C47" s="1" t="s">
        <v>400</v>
      </c>
      <c r="D47" s="1" t="s">
        <v>401</v>
      </c>
      <c r="E47" s="1" t="s">
        <v>409</v>
      </c>
      <c r="F47" s="1" t="s">
        <v>410</v>
      </c>
      <c r="G47" s="1" t="s">
        <v>411</v>
      </c>
      <c r="H47" s="1" t="s">
        <v>412</v>
      </c>
      <c r="I47" s="1">
        <v>0.0</v>
      </c>
      <c r="J47" s="1" t="s">
        <v>413</v>
      </c>
      <c r="K47" s="1" t="s">
        <v>290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414</v>
      </c>
      <c r="B48" s="1" t="s">
        <v>415</v>
      </c>
      <c r="C48" s="1" t="s">
        <v>416</v>
      </c>
      <c r="D48" s="1" t="s">
        <v>417</v>
      </c>
      <c r="E48" s="1" t="s">
        <v>418</v>
      </c>
      <c r="F48" s="1" t="s">
        <v>419</v>
      </c>
      <c r="G48" s="1" t="s">
        <v>420</v>
      </c>
      <c r="H48" s="1" t="s">
        <v>421</v>
      </c>
      <c r="I48" s="1">
        <v>0.0</v>
      </c>
      <c r="J48" s="1" t="s">
        <v>406</v>
      </c>
      <c r="K48" s="1" t="s">
        <v>422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423</v>
      </c>
      <c r="B49" s="1">
        <v>0.0</v>
      </c>
      <c r="C49" s="1" t="s">
        <v>424</v>
      </c>
      <c r="D49" s="1" t="s">
        <v>425</v>
      </c>
      <c r="E49" s="1" t="s">
        <v>426</v>
      </c>
      <c r="F49" s="1" t="s">
        <v>427</v>
      </c>
      <c r="G49" s="1" t="s">
        <v>428</v>
      </c>
      <c r="H49" s="1" t="s">
        <v>429</v>
      </c>
      <c r="I49" s="1">
        <v>0.0</v>
      </c>
      <c r="J49" s="1">
        <v>0.0</v>
      </c>
      <c r="K49" s="1" t="s">
        <v>430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431</v>
      </c>
      <c r="B50" s="1" t="s">
        <v>432</v>
      </c>
      <c r="C50" s="1" t="s">
        <v>433</v>
      </c>
      <c r="D50" s="1" t="s">
        <v>434</v>
      </c>
      <c r="E50" s="1" t="s">
        <v>435</v>
      </c>
      <c r="F50" s="1" t="s">
        <v>436</v>
      </c>
      <c r="G50" s="1" t="s">
        <v>437</v>
      </c>
      <c r="H50" s="1" t="s">
        <v>438</v>
      </c>
      <c r="I50" s="1" t="s">
        <v>439</v>
      </c>
      <c r="J50" s="1" t="s">
        <v>440</v>
      </c>
      <c r="K50" s="1" t="s">
        <v>441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442</v>
      </c>
      <c r="B51" s="1" t="s">
        <v>443</v>
      </c>
      <c r="C51" s="1" t="s">
        <v>444</v>
      </c>
      <c r="D51" s="1" t="s">
        <v>445</v>
      </c>
      <c r="E51" s="1" t="s">
        <v>446</v>
      </c>
      <c r="F51" s="1" t="s">
        <v>447</v>
      </c>
      <c r="G51" s="1" t="s">
        <v>448</v>
      </c>
      <c r="H51" s="1" t="s">
        <v>449</v>
      </c>
      <c r="I51" s="1" t="s">
        <v>450</v>
      </c>
      <c r="J51" s="1" t="s">
        <v>451</v>
      </c>
      <c r="K51" s="1" t="s">
        <v>452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453</v>
      </c>
      <c r="B52" s="1" t="s">
        <v>454</v>
      </c>
      <c r="C52" s="1" t="s">
        <v>455</v>
      </c>
      <c r="D52" s="1" t="s">
        <v>456</v>
      </c>
      <c r="E52" s="1" t="s">
        <v>457</v>
      </c>
      <c r="F52" s="1" t="s">
        <v>458</v>
      </c>
      <c r="G52" s="1" t="s">
        <v>459</v>
      </c>
      <c r="H52" s="1" t="s">
        <v>460</v>
      </c>
      <c r="I52" s="1" t="s">
        <v>461</v>
      </c>
      <c r="J52" s="1" t="s">
        <v>462</v>
      </c>
      <c r="K52" s="1" t="s">
        <v>463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464</v>
      </c>
      <c r="B53" s="1">
        <v>0.0</v>
      </c>
      <c r="C53" s="1" t="s">
        <v>465</v>
      </c>
      <c r="D53" s="1" t="s">
        <v>466</v>
      </c>
      <c r="E53" s="1" t="s">
        <v>467</v>
      </c>
      <c r="F53" s="1">
        <v>0.0</v>
      </c>
      <c r="G53" s="1" t="s">
        <v>468</v>
      </c>
      <c r="H53" s="1" t="s">
        <v>469</v>
      </c>
      <c r="I53" s="1" t="s">
        <v>470</v>
      </c>
      <c r="J53" s="1" t="s">
        <v>471</v>
      </c>
      <c r="K53" s="1" t="s">
        <v>472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473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474</v>
      </c>
      <c r="B55" s="1">
        <v>1.0</v>
      </c>
      <c r="C55" s="1" t="s">
        <v>475</v>
      </c>
      <c r="D55" s="1" t="s">
        <v>476</v>
      </c>
      <c r="E55" s="1" t="s">
        <v>477</v>
      </c>
      <c r="F55" s="1">
        <v>3.0</v>
      </c>
      <c r="G55" s="1" t="s">
        <v>478</v>
      </c>
      <c r="H55" s="1" t="s">
        <v>479</v>
      </c>
      <c r="I55" s="1" t="s">
        <v>480</v>
      </c>
      <c r="J55" s="1" t="s">
        <v>481</v>
      </c>
      <c r="K55" s="1" t="s">
        <v>482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483</v>
      </c>
      <c r="B56" s="1">
        <v>1.0</v>
      </c>
      <c r="C56" s="1" t="s">
        <v>484</v>
      </c>
      <c r="D56" s="1" t="s">
        <v>485</v>
      </c>
      <c r="E56" s="1" t="s">
        <v>486</v>
      </c>
      <c r="F56" s="1" t="s">
        <v>487</v>
      </c>
      <c r="G56" s="1" t="s">
        <v>488</v>
      </c>
      <c r="H56" s="1" t="s">
        <v>479</v>
      </c>
      <c r="I56" s="1" t="s">
        <v>489</v>
      </c>
      <c r="J56" s="1" t="s">
        <v>490</v>
      </c>
      <c r="K56" s="1" t="s">
        <v>491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492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493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 t="s">
        <v>494</v>
      </c>
      <c r="J58" s="1" t="s">
        <v>495</v>
      </c>
      <c r="K58" s="1" t="s">
        <v>496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497</v>
      </c>
      <c r="B59" s="1">
        <v>0.0</v>
      </c>
      <c r="C59" s="1">
        <v>0.0</v>
      </c>
      <c r="D59" s="1" t="s">
        <v>498</v>
      </c>
      <c r="E59" s="1" t="s">
        <v>499</v>
      </c>
      <c r="F59" s="1" t="s">
        <v>500</v>
      </c>
      <c r="G59" s="1" t="s">
        <v>501</v>
      </c>
      <c r="H59" s="1" t="s">
        <v>502</v>
      </c>
      <c r="I59" s="1" t="s">
        <v>503</v>
      </c>
      <c r="J59" s="1">
        <v>0.0</v>
      </c>
      <c r="K59" s="1" t="s">
        <v>504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505</v>
      </c>
      <c r="B60" s="1" t="s">
        <v>506</v>
      </c>
      <c r="C60" s="1" t="s">
        <v>507</v>
      </c>
      <c r="D60" s="1" t="s">
        <v>498</v>
      </c>
      <c r="E60" s="1" t="s">
        <v>508</v>
      </c>
      <c r="F60" s="1" t="s">
        <v>509</v>
      </c>
      <c r="G60" s="1" t="s">
        <v>510</v>
      </c>
      <c r="H60" s="1" t="s">
        <v>511</v>
      </c>
      <c r="I60" s="1" t="s">
        <v>503</v>
      </c>
      <c r="J60" s="1" t="s">
        <v>512</v>
      </c>
      <c r="K60" s="1" t="s">
        <v>513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514</v>
      </c>
      <c r="B61" s="1" t="s">
        <v>506</v>
      </c>
      <c r="C61" s="1" t="s">
        <v>507</v>
      </c>
      <c r="D61" s="1" t="s">
        <v>498</v>
      </c>
      <c r="E61" s="1" t="s">
        <v>508</v>
      </c>
      <c r="F61" s="1" t="s">
        <v>509</v>
      </c>
      <c r="G61" s="1" t="s">
        <v>510</v>
      </c>
      <c r="H61" s="1" t="s">
        <v>511</v>
      </c>
      <c r="I61" s="1" t="s">
        <v>503</v>
      </c>
      <c r="J61" s="1" t="s">
        <v>512</v>
      </c>
      <c r="K61" s="1" t="s">
        <v>513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515</v>
      </c>
      <c r="B62" s="1" t="s">
        <v>516</v>
      </c>
      <c r="C62" s="1" t="s">
        <v>517</v>
      </c>
      <c r="D62" s="1" t="s">
        <v>518</v>
      </c>
      <c r="E62" s="1" t="s">
        <v>519</v>
      </c>
      <c r="F62" s="1" t="s">
        <v>520</v>
      </c>
      <c r="G62" s="1" t="s">
        <v>521</v>
      </c>
      <c r="H62" s="1" t="s">
        <v>522</v>
      </c>
      <c r="I62" s="1" t="s">
        <v>523</v>
      </c>
      <c r="J62" s="1" t="s">
        <v>524</v>
      </c>
      <c r="K62" s="1" t="s">
        <v>525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526</v>
      </c>
      <c r="B63" s="1" t="s">
        <v>516</v>
      </c>
      <c r="C63" s="1" t="s">
        <v>517</v>
      </c>
      <c r="D63" s="1" t="s">
        <v>518</v>
      </c>
      <c r="E63" s="1" t="s">
        <v>519</v>
      </c>
      <c r="F63" s="1" t="s">
        <v>520</v>
      </c>
      <c r="G63" s="1" t="s">
        <v>521</v>
      </c>
      <c r="H63" s="1" t="s">
        <v>522</v>
      </c>
      <c r="I63" s="1" t="s">
        <v>523</v>
      </c>
      <c r="J63" s="1" t="s">
        <v>524</v>
      </c>
      <c r="K63" s="1" t="s">
        <v>525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527</v>
      </c>
      <c r="B64" s="1" t="s">
        <v>516</v>
      </c>
      <c r="C64" s="1" t="s">
        <v>528</v>
      </c>
      <c r="D64" s="1" t="s">
        <v>518</v>
      </c>
      <c r="E64" s="1" t="s">
        <v>529</v>
      </c>
      <c r="F64" s="1" t="s">
        <v>520</v>
      </c>
      <c r="G64" s="1" t="s">
        <v>530</v>
      </c>
      <c r="H64" s="1" t="s">
        <v>522</v>
      </c>
      <c r="I64" s="1" t="s">
        <v>531</v>
      </c>
      <c r="J64" s="1" t="s">
        <v>524</v>
      </c>
      <c r="K64" s="1" t="s">
        <v>532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533</v>
      </c>
      <c r="B65" s="1" t="s">
        <v>534</v>
      </c>
      <c r="C65" s="1" t="s">
        <v>535</v>
      </c>
      <c r="D65" s="1" t="s">
        <v>536</v>
      </c>
      <c r="E65" s="1" t="s">
        <v>537</v>
      </c>
      <c r="F65" s="1" t="s">
        <v>538</v>
      </c>
      <c r="G65" s="1" t="s">
        <v>539</v>
      </c>
      <c r="H65" s="1" t="s">
        <v>540</v>
      </c>
      <c r="I65" s="1" t="s">
        <v>541</v>
      </c>
      <c r="J65" s="1" t="s">
        <v>542</v>
      </c>
      <c r="K65" s="1" t="s">
        <v>543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544</v>
      </c>
      <c r="B66" s="1">
        <v>0.0</v>
      </c>
      <c r="C66" s="1" t="s">
        <v>545</v>
      </c>
      <c r="D66" s="1" t="s">
        <v>546</v>
      </c>
      <c r="E66" s="1" t="s">
        <v>547</v>
      </c>
      <c r="F66" s="1" t="s">
        <v>548</v>
      </c>
      <c r="G66" s="1" t="s">
        <v>549</v>
      </c>
      <c r="H66" s="1" t="s">
        <v>550</v>
      </c>
      <c r="I66" s="1">
        <v>0.0</v>
      </c>
      <c r="J66" s="1" t="s">
        <v>551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552</v>
      </c>
      <c r="B67" s="1">
        <v>0.0</v>
      </c>
      <c r="C67" s="1" t="s">
        <v>553</v>
      </c>
      <c r="D67" s="1" t="s">
        <v>554</v>
      </c>
      <c r="E67" s="1" t="s">
        <v>555</v>
      </c>
      <c r="F67" s="1" t="s">
        <v>556</v>
      </c>
      <c r="G67" s="1" t="s">
        <v>557</v>
      </c>
      <c r="H67" s="1" t="s">
        <v>558</v>
      </c>
      <c r="I67" s="1" t="s">
        <v>559</v>
      </c>
      <c r="J67" s="1" t="s">
        <v>560</v>
      </c>
      <c r="K67" s="1" t="s">
        <v>561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562</v>
      </c>
      <c r="B68" s="1">
        <v>0.0</v>
      </c>
      <c r="C68" s="1" t="s">
        <v>563</v>
      </c>
      <c r="D68" s="1" t="s">
        <v>564</v>
      </c>
      <c r="E68" s="1" t="s">
        <v>565</v>
      </c>
      <c r="F68" s="1" t="s">
        <v>566</v>
      </c>
      <c r="G68" s="1" t="s">
        <v>567</v>
      </c>
      <c r="H68" s="1" t="s">
        <v>568</v>
      </c>
      <c r="I68" s="1" t="s">
        <v>569</v>
      </c>
      <c r="J68" s="1" t="s">
        <v>570</v>
      </c>
      <c r="K68" s="1" t="s">
        <v>571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572</v>
      </c>
      <c r="B69" s="1">
        <v>0.0</v>
      </c>
      <c r="C69" s="1" t="s">
        <v>573</v>
      </c>
      <c r="D69" s="1" t="s">
        <v>574</v>
      </c>
      <c r="E69" s="1" t="s">
        <v>575</v>
      </c>
      <c r="F69" s="1" t="s">
        <v>576</v>
      </c>
      <c r="G69" s="1" t="s">
        <v>577</v>
      </c>
      <c r="H69" s="1" t="s">
        <v>578</v>
      </c>
      <c r="I69" s="1" t="s">
        <v>579</v>
      </c>
      <c r="J69" s="1" t="s">
        <v>580</v>
      </c>
      <c r="K69" s="1" t="s">
        <v>581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582</v>
      </c>
      <c r="B70" s="1" t="s">
        <v>583</v>
      </c>
      <c r="C70" s="1" t="s">
        <v>584</v>
      </c>
      <c r="D70" s="1" t="s">
        <v>585</v>
      </c>
      <c r="E70" s="1" t="s">
        <v>586</v>
      </c>
      <c r="F70" s="1" t="s">
        <v>587</v>
      </c>
      <c r="G70" s="1" t="s">
        <v>588</v>
      </c>
      <c r="H70" s="1" t="s">
        <v>589</v>
      </c>
      <c r="I70" s="1" t="s">
        <v>590</v>
      </c>
      <c r="J70" s="1" t="s">
        <v>591</v>
      </c>
      <c r="K70" s="1" t="s">
        <v>592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593</v>
      </c>
      <c r="B71" s="1" t="s">
        <v>594</v>
      </c>
      <c r="C71" s="1" t="s">
        <v>595</v>
      </c>
      <c r="D71" s="1" t="s">
        <v>596</v>
      </c>
      <c r="E71" s="1">
        <v>27.0</v>
      </c>
      <c r="F71" s="1" t="s">
        <v>597</v>
      </c>
      <c r="G71" s="1" t="s">
        <v>598</v>
      </c>
      <c r="H71" s="1" t="s">
        <v>599</v>
      </c>
      <c r="I71" s="1" t="s">
        <v>600</v>
      </c>
      <c r="J71" s="1" t="s">
        <v>601</v>
      </c>
      <c r="K71" s="1" t="s">
        <v>602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603</v>
      </c>
      <c r="B72" s="1" t="s">
        <v>604</v>
      </c>
      <c r="C72" s="1" t="s">
        <v>605</v>
      </c>
      <c r="D72" s="1" t="s">
        <v>606</v>
      </c>
      <c r="E72" s="1" t="s">
        <v>607</v>
      </c>
      <c r="F72" s="1" t="s">
        <v>608</v>
      </c>
      <c r="G72" s="1" t="s">
        <v>609</v>
      </c>
      <c r="H72" s="1" t="s">
        <v>610</v>
      </c>
      <c r="I72" s="1" t="s">
        <v>611</v>
      </c>
      <c r="J72" s="1" t="s">
        <v>612</v>
      </c>
      <c r="K72" s="1" t="s">
        <v>613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614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615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>
        <v>0.0</v>
      </c>
      <c r="H74" s="1">
        <v>0.0</v>
      </c>
      <c r="I74" s="1">
        <v>0.0</v>
      </c>
      <c r="J74" s="1" t="s">
        <v>616</v>
      </c>
      <c r="K74" s="1" t="s">
        <v>617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618</v>
      </c>
      <c r="B75" s="1">
        <v>0.0</v>
      </c>
      <c r="C75" s="1">
        <v>0.0</v>
      </c>
      <c r="D75" s="1">
        <v>0.0</v>
      </c>
      <c r="E75" s="1" t="s">
        <v>619</v>
      </c>
      <c r="F75" s="1" t="s">
        <v>620</v>
      </c>
      <c r="G75" s="1" t="s">
        <v>621</v>
      </c>
      <c r="H75" s="1" t="s">
        <v>622</v>
      </c>
      <c r="I75" s="1" t="s">
        <v>623</v>
      </c>
      <c r="J75" s="1">
        <v>0.0</v>
      </c>
      <c r="K75" s="1" t="s">
        <v>624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625</v>
      </c>
      <c r="B76" s="1" t="s">
        <v>626</v>
      </c>
      <c r="C76" s="1" t="s">
        <v>627</v>
      </c>
      <c r="D76" s="1" t="s">
        <v>628</v>
      </c>
      <c r="E76" s="1" t="s">
        <v>629</v>
      </c>
      <c r="F76" s="1" t="s">
        <v>499</v>
      </c>
      <c r="G76" s="1" t="s">
        <v>630</v>
      </c>
      <c r="H76" s="1" t="s">
        <v>631</v>
      </c>
      <c r="I76" s="1" t="s">
        <v>632</v>
      </c>
      <c r="J76" s="1" t="s">
        <v>633</v>
      </c>
      <c r="K76" s="1" t="s">
        <v>634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635</v>
      </c>
      <c r="B77" s="1" t="s">
        <v>626</v>
      </c>
      <c r="C77" s="1" t="s">
        <v>627</v>
      </c>
      <c r="D77" s="1" t="s">
        <v>628</v>
      </c>
      <c r="E77" s="1" t="s">
        <v>629</v>
      </c>
      <c r="F77" s="1" t="s">
        <v>499</v>
      </c>
      <c r="G77" s="1" t="s">
        <v>630</v>
      </c>
      <c r="H77" s="1" t="s">
        <v>631</v>
      </c>
      <c r="I77" s="1" t="s">
        <v>632</v>
      </c>
      <c r="J77" s="1" t="s">
        <v>633</v>
      </c>
      <c r="K77" s="1" t="s">
        <v>634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636</v>
      </c>
      <c r="B78" s="1" t="s">
        <v>637</v>
      </c>
      <c r="C78" s="1" t="s">
        <v>638</v>
      </c>
      <c r="D78" s="1" t="s">
        <v>639</v>
      </c>
      <c r="E78" s="1" t="s">
        <v>640</v>
      </c>
      <c r="F78" s="1" t="s">
        <v>641</v>
      </c>
      <c r="G78" s="1" t="s">
        <v>642</v>
      </c>
      <c r="H78" s="1" t="s">
        <v>643</v>
      </c>
      <c r="I78" s="1" t="s">
        <v>644</v>
      </c>
      <c r="J78" s="1" t="s">
        <v>645</v>
      </c>
      <c r="K78" s="1" t="s">
        <v>646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647</v>
      </c>
      <c r="B79" s="1" t="s">
        <v>637</v>
      </c>
      <c r="C79" s="1" t="s">
        <v>638</v>
      </c>
      <c r="D79" s="1" t="s">
        <v>639</v>
      </c>
      <c r="E79" s="1" t="s">
        <v>640</v>
      </c>
      <c r="F79" s="1" t="s">
        <v>641</v>
      </c>
      <c r="G79" s="1" t="s">
        <v>642</v>
      </c>
      <c r="H79" s="1" t="s">
        <v>643</v>
      </c>
      <c r="I79" s="1" t="s">
        <v>644</v>
      </c>
      <c r="J79" s="1" t="s">
        <v>645</v>
      </c>
      <c r="K79" s="1" t="s">
        <v>646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648</v>
      </c>
      <c r="B80" s="1" t="s">
        <v>637</v>
      </c>
      <c r="C80" s="1" t="s">
        <v>638</v>
      </c>
      <c r="D80" s="1" t="s">
        <v>649</v>
      </c>
      <c r="E80" s="1" t="s">
        <v>650</v>
      </c>
      <c r="F80" s="1" t="s">
        <v>641</v>
      </c>
      <c r="G80" s="1" t="s">
        <v>651</v>
      </c>
      <c r="H80" s="1" t="s">
        <v>652</v>
      </c>
      <c r="I80" s="1" t="s">
        <v>653</v>
      </c>
      <c r="J80" s="1" t="s">
        <v>654</v>
      </c>
      <c r="K80" s="1" t="s">
        <v>646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655</v>
      </c>
      <c r="B81" s="1" t="s">
        <v>656</v>
      </c>
      <c r="C81" s="1" t="s">
        <v>657</v>
      </c>
      <c r="D81" s="1" t="s">
        <v>658</v>
      </c>
      <c r="E81" s="1" t="s">
        <v>659</v>
      </c>
      <c r="F81" s="1" t="s">
        <v>660</v>
      </c>
      <c r="G81" s="1" t="s">
        <v>661</v>
      </c>
      <c r="H81" s="1" t="s">
        <v>662</v>
      </c>
      <c r="I81" s="1" t="s">
        <v>663</v>
      </c>
      <c r="J81" s="1" t="s">
        <v>664</v>
      </c>
      <c r="K81" s="1" t="s">
        <v>665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666</v>
      </c>
      <c r="B82" s="1">
        <v>0.0</v>
      </c>
      <c r="C82" s="1">
        <v>0.0</v>
      </c>
      <c r="D82" s="1" t="s">
        <v>667</v>
      </c>
      <c r="E82" s="1" t="s">
        <v>668</v>
      </c>
      <c r="F82" s="1" t="s">
        <v>669</v>
      </c>
      <c r="G82" s="1" t="s">
        <v>670</v>
      </c>
      <c r="H82" s="1" t="s">
        <v>671</v>
      </c>
      <c r="I82" s="1">
        <v>0.0</v>
      </c>
      <c r="J82" s="1" t="s">
        <v>672</v>
      </c>
      <c r="K82" s="1" t="s">
        <v>673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674</v>
      </c>
      <c r="B83" s="1" t="s">
        <v>675</v>
      </c>
      <c r="C83" s="1" t="s">
        <v>676</v>
      </c>
      <c r="D83" s="1" t="s">
        <v>677</v>
      </c>
      <c r="E83" s="1" t="s">
        <v>678</v>
      </c>
      <c r="F83" s="1" t="s">
        <v>679</v>
      </c>
      <c r="G83" s="1" t="s">
        <v>623</v>
      </c>
      <c r="H83" s="1" t="s">
        <v>680</v>
      </c>
      <c r="I83" s="1" t="s">
        <v>681</v>
      </c>
      <c r="J83" s="1" t="s">
        <v>682</v>
      </c>
      <c r="K83" s="1" t="s">
        <v>683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684</v>
      </c>
      <c r="B84" s="1" t="s">
        <v>685</v>
      </c>
      <c r="C84" s="1">
        <v>0.0</v>
      </c>
      <c r="D84" s="1" t="s">
        <v>686</v>
      </c>
      <c r="E84" s="1" t="s">
        <v>687</v>
      </c>
      <c r="F84" s="1" t="s">
        <v>688</v>
      </c>
      <c r="G84" s="1" t="s">
        <v>689</v>
      </c>
      <c r="H84" s="1" t="s">
        <v>690</v>
      </c>
      <c r="I84" s="1" t="s">
        <v>691</v>
      </c>
      <c r="J84" s="1" t="s">
        <v>692</v>
      </c>
      <c r="K84" s="1" t="s">
        <v>693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694</v>
      </c>
      <c r="B85" s="1" t="s">
        <v>695</v>
      </c>
      <c r="C85" s="1">
        <v>0.0</v>
      </c>
      <c r="D85" s="1" t="s">
        <v>696</v>
      </c>
      <c r="E85" s="1" t="s">
        <v>697</v>
      </c>
      <c r="F85" s="1" t="s">
        <v>698</v>
      </c>
      <c r="G85" s="1">
        <v>-36.0</v>
      </c>
      <c r="H85" s="1" t="s">
        <v>699</v>
      </c>
      <c r="I85" s="1" t="s">
        <v>700</v>
      </c>
      <c r="J85" s="1" t="s">
        <v>701</v>
      </c>
      <c r="K85" s="1" t="s">
        <v>702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703</v>
      </c>
      <c r="B86" s="1" t="s">
        <v>704</v>
      </c>
      <c r="C86" s="1" t="s">
        <v>705</v>
      </c>
      <c r="D86" s="1" t="s">
        <v>706</v>
      </c>
      <c r="E86" s="1" t="s">
        <v>707</v>
      </c>
      <c r="F86" s="1">
        <v>20.0</v>
      </c>
      <c r="G86" s="1" t="s">
        <v>708</v>
      </c>
      <c r="H86" s="1" t="s">
        <v>709</v>
      </c>
      <c r="I86" s="1" t="s">
        <v>710</v>
      </c>
      <c r="J86" s="1" t="s">
        <v>711</v>
      </c>
      <c r="K86" s="1" t="s">
        <v>712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713</v>
      </c>
      <c r="B87" s="1">
        <v>0.0</v>
      </c>
      <c r="C87" s="1">
        <v>0.0</v>
      </c>
      <c r="D87" s="1">
        <v>0.0</v>
      </c>
      <c r="E87" s="1" t="s">
        <v>714</v>
      </c>
      <c r="F87" s="1">
        <v>0.0</v>
      </c>
      <c r="G87" s="1">
        <v>0.0</v>
      </c>
      <c r="H87" s="1">
        <v>0.0</v>
      </c>
      <c r="I87" s="1">
        <v>0.0</v>
      </c>
      <c r="J87" s="1">
        <v>0.0</v>
      </c>
      <c r="K87" s="1">
        <v>0.0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715</v>
      </c>
      <c r="B88" s="1">
        <v>0.0</v>
      </c>
      <c r="C88" s="1" t="s">
        <v>716</v>
      </c>
      <c r="D88" s="1" t="s">
        <v>717</v>
      </c>
      <c r="E88" s="1" t="s">
        <v>718</v>
      </c>
      <c r="F88" s="1" t="s">
        <v>719</v>
      </c>
      <c r="G88" s="1" t="s">
        <v>720</v>
      </c>
      <c r="H88" s="1" t="s">
        <v>721</v>
      </c>
      <c r="I88" s="1" t="s">
        <v>722</v>
      </c>
      <c r="J88" s="1" t="s">
        <v>723</v>
      </c>
      <c r="K88" s="1" t="s">
        <v>724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725</v>
      </c>
      <c r="B89" s="1">
        <v>0.0</v>
      </c>
      <c r="C89" s="1" t="s">
        <v>726</v>
      </c>
      <c r="D89" s="1" t="s">
        <v>727</v>
      </c>
      <c r="E89" s="1" t="s">
        <v>728</v>
      </c>
      <c r="F89" s="1" t="s">
        <v>729</v>
      </c>
      <c r="G89" s="1" t="s">
        <v>730</v>
      </c>
      <c r="H89" s="1" t="s">
        <v>731</v>
      </c>
      <c r="I89" s="1" t="s">
        <v>732</v>
      </c>
      <c r="J89" s="1" t="s">
        <v>733</v>
      </c>
      <c r="K89" s="1" t="s">
        <v>734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735</v>
      </c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736</v>
      </c>
      <c r="B91" s="1">
        <v>0.0</v>
      </c>
      <c r="C91" s="1">
        <v>0.0</v>
      </c>
      <c r="D91" s="1">
        <v>0.0</v>
      </c>
      <c r="E91" s="1">
        <v>0.0</v>
      </c>
      <c r="F91" s="1">
        <v>0.0</v>
      </c>
      <c r="G91" s="1" t="s">
        <v>737</v>
      </c>
      <c r="H91" s="1" t="s">
        <v>738</v>
      </c>
      <c r="I91" s="1" t="s">
        <v>739</v>
      </c>
      <c r="J91" s="1">
        <v>0.0</v>
      </c>
      <c r="K91" s="1" t="s">
        <v>740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741</v>
      </c>
      <c r="B92" s="1">
        <v>0.0</v>
      </c>
      <c r="C92" s="1">
        <v>0.0</v>
      </c>
      <c r="D92" s="1" t="s">
        <v>742</v>
      </c>
      <c r="E92" s="1" t="s">
        <v>743</v>
      </c>
      <c r="F92" s="1" t="s">
        <v>744</v>
      </c>
      <c r="G92" s="1" t="s">
        <v>737</v>
      </c>
      <c r="H92" s="1" t="s">
        <v>745</v>
      </c>
      <c r="I92" s="1" t="s">
        <v>739</v>
      </c>
      <c r="J92" s="1" t="s">
        <v>746</v>
      </c>
      <c r="K92" s="1" t="s">
        <v>740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747</v>
      </c>
      <c r="B93" s="1">
        <v>0.0</v>
      </c>
      <c r="C93" s="1">
        <v>0.0</v>
      </c>
      <c r="D93" s="1" t="s">
        <v>742</v>
      </c>
      <c r="E93" s="1" t="s">
        <v>743</v>
      </c>
      <c r="F93" s="1" t="s">
        <v>744</v>
      </c>
      <c r="G93" s="1" t="s">
        <v>737</v>
      </c>
      <c r="H93" s="1" t="s">
        <v>745</v>
      </c>
      <c r="I93" s="1" t="s">
        <v>739</v>
      </c>
      <c r="J93" s="1" t="s">
        <v>746</v>
      </c>
      <c r="K93" s="1" t="s">
        <v>740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748</v>
      </c>
      <c r="B94" s="1">
        <v>0.0</v>
      </c>
      <c r="C94" s="1">
        <v>0.0</v>
      </c>
      <c r="D94" s="1" t="s">
        <v>749</v>
      </c>
      <c r="E94" s="1" t="s">
        <v>750</v>
      </c>
      <c r="F94" s="1" t="s">
        <v>751</v>
      </c>
      <c r="G94" s="1" t="s">
        <v>752</v>
      </c>
      <c r="H94" s="1" t="s">
        <v>753</v>
      </c>
      <c r="I94" s="1" t="s">
        <v>754</v>
      </c>
      <c r="J94" s="1" t="s">
        <v>755</v>
      </c>
      <c r="K94" s="1" t="s">
        <v>756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757</v>
      </c>
      <c r="B95" s="1">
        <v>0.0</v>
      </c>
      <c r="C95" s="1">
        <v>0.0</v>
      </c>
      <c r="D95" s="1" t="s">
        <v>749</v>
      </c>
      <c r="E95" s="1" t="s">
        <v>750</v>
      </c>
      <c r="F95" s="1" t="s">
        <v>751</v>
      </c>
      <c r="G95" s="1" t="s">
        <v>752</v>
      </c>
      <c r="H95" s="1" t="s">
        <v>753</v>
      </c>
      <c r="I95" s="1" t="s">
        <v>754</v>
      </c>
      <c r="J95" s="1" t="s">
        <v>755</v>
      </c>
      <c r="K95" s="1" t="s">
        <v>756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758</v>
      </c>
      <c r="B96" s="1">
        <v>0.0</v>
      </c>
      <c r="C96" s="1">
        <v>0.0</v>
      </c>
      <c r="D96" s="1" t="s">
        <v>749</v>
      </c>
      <c r="E96" s="1" t="s">
        <v>759</v>
      </c>
      <c r="F96" s="1" t="s">
        <v>760</v>
      </c>
      <c r="G96" s="1" t="s">
        <v>761</v>
      </c>
      <c r="H96" s="1" t="s">
        <v>753</v>
      </c>
      <c r="I96" s="1" t="s">
        <v>762</v>
      </c>
      <c r="J96" s="1" t="s">
        <v>763</v>
      </c>
      <c r="K96" s="1" t="s">
        <v>756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764</v>
      </c>
      <c r="B97" s="1">
        <v>0.0</v>
      </c>
      <c r="C97" s="1">
        <v>0.0</v>
      </c>
      <c r="D97" s="1" t="s">
        <v>765</v>
      </c>
      <c r="E97" s="1" t="s">
        <v>766</v>
      </c>
      <c r="F97" s="1" t="s">
        <v>767</v>
      </c>
      <c r="G97" s="1" t="s">
        <v>768</v>
      </c>
      <c r="H97" s="1" t="s">
        <v>769</v>
      </c>
      <c r="I97" s="1" t="s">
        <v>770</v>
      </c>
      <c r="J97" s="1" t="s">
        <v>771</v>
      </c>
      <c r="K97" s="1" t="s">
        <v>772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773</v>
      </c>
      <c r="B98" s="1">
        <v>0.0</v>
      </c>
      <c r="C98" s="1">
        <v>0.0</v>
      </c>
      <c r="D98" s="1">
        <v>0.0</v>
      </c>
      <c r="E98" s="1">
        <v>0.0</v>
      </c>
      <c r="F98" s="1" t="s">
        <v>774</v>
      </c>
      <c r="G98" s="1" t="s">
        <v>775</v>
      </c>
      <c r="H98" s="1" t="s">
        <v>776</v>
      </c>
      <c r="I98" s="1">
        <v>0.0</v>
      </c>
      <c r="J98" s="1" t="s">
        <v>777</v>
      </c>
      <c r="K98" s="1" t="s">
        <v>778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779</v>
      </c>
      <c r="B99" s="1">
        <v>0.0</v>
      </c>
      <c r="C99" s="1">
        <v>0.0</v>
      </c>
      <c r="D99" s="1" t="s">
        <v>780</v>
      </c>
      <c r="E99" s="1" t="s">
        <v>781</v>
      </c>
      <c r="F99" s="1" t="s">
        <v>782</v>
      </c>
      <c r="G99" s="1" t="s">
        <v>783</v>
      </c>
      <c r="H99" s="1" t="s">
        <v>784</v>
      </c>
      <c r="I99" s="1" t="s">
        <v>785</v>
      </c>
      <c r="J99" s="1" t="s">
        <v>786</v>
      </c>
      <c r="K99" s="1" t="s">
        <v>787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788</v>
      </c>
      <c r="B100" s="1">
        <v>0.0</v>
      </c>
      <c r="C100" s="1">
        <v>0.0</v>
      </c>
      <c r="D100" s="1" t="s">
        <v>789</v>
      </c>
      <c r="E100" s="1" t="s">
        <v>790</v>
      </c>
      <c r="F100" s="1" t="s">
        <v>791</v>
      </c>
      <c r="G100" s="1" t="s">
        <v>792</v>
      </c>
      <c r="H100" s="1" t="s">
        <v>793</v>
      </c>
      <c r="I100" s="1" t="s">
        <v>794</v>
      </c>
      <c r="J100" s="1" t="s">
        <v>795</v>
      </c>
      <c r="K100" s="1" t="s">
        <v>796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797</v>
      </c>
      <c r="B101" s="1">
        <v>0.0</v>
      </c>
      <c r="C101" s="1">
        <v>0.0</v>
      </c>
      <c r="D101" s="1" t="s">
        <v>798</v>
      </c>
      <c r="E101" s="1" t="s">
        <v>799</v>
      </c>
      <c r="F101" s="1" t="s">
        <v>800</v>
      </c>
      <c r="G101" s="1" t="s">
        <v>801</v>
      </c>
      <c r="H101" s="1" t="s">
        <v>802</v>
      </c>
      <c r="I101" s="1" t="s">
        <v>803</v>
      </c>
      <c r="J101" s="1" t="s">
        <v>804</v>
      </c>
      <c r="K101" s="1" t="s">
        <v>805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806</v>
      </c>
      <c r="B102" s="1">
        <v>0.0</v>
      </c>
      <c r="C102" s="1">
        <v>0.0</v>
      </c>
      <c r="D102" s="1" t="s">
        <v>807</v>
      </c>
      <c r="E102" s="1" t="s">
        <v>808</v>
      </c>
      <c r="F102" s="1" t="s">
        <v>809</v>
      </c>
      <c r="G102" s="1" t="s">
        <v>810</v>
      </c>
      <c r="H102" s="1" t="s">
        <v>811</v>
      </c>
      <c r="I102" s="1" t="s">
        <v>812</v>
      </c>
      <c r="J102" s="1" t="s">
        <v>813</v>
      </c>
      <c r="K102" s="1" t="s">
        <v>814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>
        <v>0.0</v>
      </c>
      <c r="H103" s="1">
        <v>0.0</v>
      </c>
      <c r="I103" s="1">
        <v>0.0</v>
      </c>
      <c r="J103" s="1" t="s">
        <v>816</v>
      </c>
      <c r="K103" s="1">
        <v>0.0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817</v>
      </c>
      <c r="B104" s="1">
        <v>0.0</v>
      </c>
      <c r="C104" s="1">
        <v>0.0</v>
      </c>
      <c r="D104" s="1">
        <v>0.0</v>
      </c>
      <c r="E104" s="1" t="s">
        <v>818</v>
      </c>
      <c r="F104" s="1" t="s">
        <v>819</v>
      </c>
      <c r="G104" s="1" t="s">
        <v>820</v>
      </c>
      <c r="H104" s="1" t="s">
        <v>821</v>
      </c>
      <c r="I104" s="1" t="s">
        <v>822</v>
      </c>
      <c r="J104" s="1" t="s">
        <v>823</v>
      </c>
      <c r="K104" s="1" t="s">
        <v>824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825</v>
      </c>
      <c r="B105" s="1">
        <v>0.0</v>
      </c>
      <c r="C105" s="1">
        <v>0.0</v>
      </c>
      <c r="D105" s="1">
        <v>0.0</v>
      </c>
      <c r="E105" s="1" t="s">
        <v>826</v>
      </c>
      <c r="F105" s="1" t="s">
        <v>827</v>
      </c>
      <c r="G105" s="1" t="s">
        <v>828</v>
      </c>
      <c r="H105" s="1" t="s">
        <v>829</v>
      </c>
      <c r="I105" s="1" t="s">
        <v>830</v>
      </c>
      <c r="J105" s="1" t="s">
        <v>831</v>
      </c>
      <c r="K105" s="1" t="s">
        <v>832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23</v>
      </c>
      <c r="B1" s="1" t="s">
        <v>833</v>
      </c>
      <c r="C1" s="1" t="s">
        <v>834</v>
      </c>
      <c r="D1" s="1" t="s">
        <v>835</v>
      </c>
      <c r="E1" s="1" t="s">
        <v>836</v>
      </c>
      <c r="F1" s="1" t="s">
        <v>837</v>
      </c>
      <c r="G1" s="1" t="s">
        <v>838</v>
      </c>
      <c r="H1" s="1" t="s">
        <v>839</v>
      </c>
      <c r="I1" s="1" t="s">
        <v>840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841</v>
      </c>
      <c r="B2" s="1" t="s">
        <v>842</v>
      </c>
      <c r="C2" s="1" t="s">
        <v>843</v>
      </c>
      <c r="D2" s="1" t="s">
        <v>844</v>
      </c>
      <c r="E2" s="1" t="s">
        <v>845</v>
      </c>
      <c r="F2" s="1" t="s">
        <v>846</v>
      </c>
      <c r="G2" s="1" t="s">
        <v>847</v>
      </c>
      <c r="H2" s="1" t="s">
        <v>847</v>
      </c>
      <c r="I2" s="1" t="s">
        <v>848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849</v>
      </c>
      <c r="B3" s="1" t="s">
        <v>848</v>
      </c>
      <c r="C3" s="1" t="s">
        <v>850</v>
      </c>
      <c r="D3" s="1" t="s">
        <v>851</v>
      </c>
      <c r="E3" s="1" t="s">
        <v>852</v>
      </c>
      <c r="F3" s="1" t="s">
        <v>853</v>
      </c>
      <c r="G3" s="1" t="s">
        <v>854</v>
      </c>
      <c r="H3" s="1" t="s">
        <v>855</v>
      </c>
      <c r="I3" s="1" t="s">
        <v>848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856</v>
      </c>
      <c r="B4" s="1" t="s">
        <v>842</v>
      </c>
      <c r="C4" s="1" t="s">
        <v>843</v>
      </c>
      <c r="D4" s="1" t="s">
        <v>844</v>
      </c>
      <c r="E4" s="1" t="s">
        <v>845</v>
      </c>
      <c r="F4" s="1" t="s">
        <v>846</v>
      </c>
      <c r="G4" s="1" t="s">
        <v>847</v>
      </c>
      <c r="H4" s="1" t="s">
        <v>847</v>
      </c>
      <c r="I4" s="1" t="s">
        <v>847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849</v>
      </c>
      <c r="B5" s="1" t="s">
        <v>848</v>
      </c>
      <c r="C5" s="1" t="s">
        <v>850</v>
      </c>
      <c r="D5" s="1" t="s">
        <v>851</v>
      </c>
      <c r="E5" s="1" t="s">
        <v>852</v>
      </c>
      <c r="F5" s="1" t="s">
        <v>853</v>
      </c>
      <c r="G5" s="1" t="s">
        <v>854</v>
      </c>
      <c r="H5" s="1" t="s">
        <v>855</v>
      </c>
      <c r="I5" s="1" t="s">
        <v>855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857</v>
      </c>
      <c r="B6" s="1" t="s">
        <v>858</v>
      </c>
      <c r="C6" s="1" t="s">
        <v>859</v>
      </c>
      <c r="D6" s="1" t="s">
        <v>860</v>
      </c>
      <c r="E6" s="1" t="s">
        <v>861</v>
      </c>
      <c r="F6" s="1" t="s">
        <v>862</v>
      </c>
      <c r="G6" s="1" t="s">
        <v>863</v>
      </c>
      <c r="H6" s="1" t="s">
        <v>864</v>
      </c>
      <c r="I6" s="1" t="s">
        <v>865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866</v>
      </c>
      <c r="B7" s="1" t="s">
        <v>848</v>
      </c>
      <c r="C7" s="1" t="s">
        <v>848</v>
      </c>
      <c r="D7" s="1" t="s">
        <v>848</v>
      </c>
      <c r="E7" s="1" t="s">
        <v>848</v>
      </c>
      <c r="F7" s="1" t="s">
        <v>848</v>
      </c>
      <c r="G7" s="1" t="s">
        <v>848</v>
      </c>
      <c r="H7" s="1" t="s">
        <v>848</v>
      </c>
      <c r="I7" s="1" t="s">
        <v>848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867</v>
      </c>
      <c r="B8" s="1" t="s">
        <v>848</v>
      </c>
      <c r="C8" s="1" t="s">
        <v>868</v>
      </c>
      <c r="D8" s="1" t="s">
        <v>869</v>
      </c>
      <c r="E8" s="1" t="s">
        <v>869</v>
      </c>
      <c r="F8" s="1" t="s">
        <v>870</v>
      </c>
      <c r="G8" s="1" t="s">
        <v>870</v>
      </c>
      <c r="H8" s="1" t="s">
        <v>868</v>
      </c>
      <c r="I8" s="1" t="s">
        <v>869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871</v>
      </c>
      <c r="B9" s="1" t="s">
        <v>848</v>
      </c>
      <c r="C9" s="1" t="s">
        <v>872</v>
      </c>
      <c r="D9" s="1" t="s">
        <v>848</v>
      </c>
      <c r="E9" s="1" t="s">
        <v>848</v>
      </c>
      <c r="F9" s="1" t="s">
        <v>848</v>
      </c>
      <c r="G9" s="1" t="s">
        <v>848</v>
      </c>
      <c r="H9" s="1" t="s">
        <v>848</v>
      </c>
      <c r="I9" s="1" t="s">
        <v>848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873</v>
      </c>
      <c r="B10" s="1" t="s">
        <v>848</v>
      </c>
      <c r="C10" s="1" t="s">
        <v>869</v>
      </c>
      <c r="D10" s="1" t="s">
        <v>848</v>
      </c>
      <c r="E10" s="1" t="s">
        <v>848</v>
      </c>
      <c r="F10" s="1" t="s">
        <v>848</v>
      </c>
      <c r="G10" s="1" t="s">
        <v>848</v>
      </c>
      <c r="H10" s="1" t="s">
        <v>848</v>
      </c>
      <c r="I10" s="1" t="s">
        <v>848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874</v>
      </c>
      <c r="B11" s="1" t="s">
        <v>848</v>
      </c>
      <c r="C11" s="1" t="s">
        <v>848</v>
      </c>
      <c r="D11" s="1" t="s">
        <v>848</v>
      </c>
      <c r="E11" s="1" t="s">
        <v>848</v>
      </c>
      <c r="F11" s="1" t="s">
        <v>848</v>
      </c>
      <c r="G11" s="1" t="s">
        <v>848</v>
      </c>
      <c r="H11" s="1" t="s">
        <v>848</v>
      </c>
      <c r="I11" s="1" t="s">
        <v>848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875</v>
      </c>
      <c r="B12" s="1" t="s">
        <v>868</v>
      </c>
      <c r="C12" s="1" t="s">
        <v>869</v>
      </c>
      <c r="D12" s="1" t="s">
        <v>868</v>
      </c>
      <c r="E12" s="1" t="s">
        <v>868</v>
      </c>
      <c r="F12" s="1" t="s">
        <v>868</v>
      </c>
      <c r="G12" s="1" t="s">
        <v>876</v>
      </c>
      <c r="H12" s="1" t="s">
        <v>877</v>
      </c>
      <c r="I12" s="1" t="s">
        <v>878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879</v>
      </c>
      <c r="B13" s="1" t="s">
        <v>880</v>
      </c>
      <c r="C13" s="1" t="s">
        <v>881</v>
      </c>
      <c r="D13" s="1" t="s">
        <v>848</v>
      </c>
      <c r="E13" s="1" t="s">
        <v>848</v>
      </c>
      <c r="F13" s="1" t="s">
        <v>848</v>
      </c>
      <c r="G13" s="1" t="s">
        <v>848</v>
      </c>
      <c r="H13" s="1" t="s">
        <v>848</v>
      </c>
      <c r="I13" s="1" t="s">
        <v>848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882</v>
      </c>
      <c r="B14" s="1" t="s">
        <v>883</v>
      </c>
      <c r="C14" s="1" t="s">
        <v>883</v>
      </c>
      <c r="D14" s="1" t="s">
        <v>848</v>
      </c>
      <c r="E14" s="1" t="s">
        <v>848</v>
      </c>
      <c r="F14" s="1" t="s">
        <v>848</v>
      </c>
      <c r="G14" s="1" t="s">
        <v>848</v>
      </c>
      <c r="H14" s="1" t="s">
        <v>848</v>
      </c>
      <c r="I14" s="1" t="s">
        <v>848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884</v>
      </c>
      <c r="B15" s="1" t="s">
        <v>848</v>
      </c>
      <c r="C15" s="1" t="s">
        <v>848</v>
      </c>
      <c r="D15" s="1" t="s">
        <v>848</v>
      </c>
      <c r="E15" s="1" t="s">
        <v>848</v>
      </c>
      <c r="F15" s="1" t="s">
        <v>848</v>
      </c>
      <c r="G15" s="1" t="s">
        <v>848</v>
      </c>
      <c r="H15" s="1" t="s">
        <v>848</v>
      </c>
      <c r="I15" s="1" t="s">
        <v>848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885</v>
      </c>
      <c r="B16" s="1" t="s">
        <v>848</v>
      </c>
      <c r="C16" s="1" t="s">
        <v>848</v>
      </c>
      <c r="D16" s="1" t="s">
        <v>848</v>
      </c>
      <c r="E16" s="1" t="s">
        <v>848</v>
      </c>
      <c r="F16" s="1" t="s">
        <v>848</v>
      </c>
      <c r="G16" s="1" t="s">
        <v>848</v>
      </c>
      <c r="H16" s="1" t="s">
        <v>848</v>
      </c>
      <c r="I16" s="1" t="s">
        <v>848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886</v>
      </c>
      <c r="B17" s="1" t="s">
        <v>156</v>
      </c>
      <c r="C17" s="1" t="s">
        <v>321</v>
      </c>
      <c r="D17" s="1" t="s">
        <v>164</v>
      </c>
      <c r="E17" s="1" t="s">
        <v>159</v>
      </c>
      <c r="F17" s="1" t="s">
        <v>160</v>
      </c>
      <c r="G17" s="1" t="s">
        <v>887</v>
      </c>
      <c r="H17" s="1" t="s">
        <v>888</v>
      </c>
      <c r="I17" s="1" t="s">
        <v>889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890</v>
      </c>
      <c r="B18" s="1" t="s">
        <v>848</v>
      </c>
      <c r="C18" s="1" t="s">
        <v>848</v>
      </c>
      <c r="D18" s="1" t="s">
        <v>848</v>
      </c>
      <c r="E18" s="1" t="s">
        <v>848</v>
      </c>
      <c r="F18" s="1" t="s">
        <v>848</v>
      </c>
      <c r="G18" s="1" t="s">
        <v>848</v>
      </c>
      <c r="H18" s="1" t="s">
        <v>848</v>
      </c>
      <c r="I18" s="1" t="s">
        <v>848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891</v>
      </c>
      <c r="B19" s="1" t="s">
        <v>848</v>
      </c>
      <c r="C19" s="1" t="s">
        <v>892</v>
      </c>
      <c r="D19" s="1" t="s">
        <v>848</v>
      </c>
      <c r="E19" s="1" t="s">
        <v>848</v>
      </c>
      <c r="F19" s="1" t="s">
        <v>848</v>
      </c>
      <c r="G19" s="1" t="s">
        <v>848</v>
      </c>
      <c r="H19" s="1" t="s">
        <v>848</v>
      </c>
      <c r="I19" s="1" t="s">
        <v>848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179</v>
      </c>
      <c r="B20" s="1" t="s">
        <v>848</v>
      </c>
      <c r="C20" s="1" t="s">
        <v>848</v>
      </c>
      <c r="D20" s="1" t="s">
        <v>848</v>
      </c>
      <c r="E20" s="1" t="s">
        <v>848</v>
      </c>
      <c r="F20" s="1" t="s">
        <v>848</v>
      </c>
      <c r="G20" s="1" t="s">
        <v>848</v>
      </c>
      <c r="H20" s="1" t="s">
        <v>848</v>
      </c>
      <c r="I20" s="1" t="s">
        <v>848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893</v>
      </c>
      <c r="B21" s="1" t="s">
        <v>894</v>
      </c>
      <c r="C21" s="1" t="s">
        <v>895</v>
      </c>
      <c r="D21" s="1" t="s">
        <v>896</v>
      </c>
      <c r="E21" s="1" t="s">
        <v>897</v>
      </c>
      <c r="F21" s="1" t="s">
        <v>898</v>
      </c>
      <c r="G21" s="1" t="s">
        <v>899</v>
      </c>
      <c r="H21" s="1" t="s">
        <v>900</v>
      </c>
      <c r="I21" s="1" t="s">
        <v>901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902</v>
      </c>
      <c r="B22" s="1" t="s">
        <v>903</v>
      </c>
      <c r="C22" s="1" t="s">
        <v>904</v>
      </c>
      <c r="D22" s="1" t="s">
        <v>905</v>
      </c>
      <c r="E22" s="1" t="s">
        <v>906</v>
      </c>
      <c r="F22" s="1" t="s">
        <v>907</v>
      </c>
      <c r="G22" s="1" t="s">
        <v>908</v>
      </c>
      <c r="H22" s="1" t="s">
        <v>909</v>
      </c>
      <c r="I22" s="1" t="s">
        <v>910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 t="s">
        <v>848</v>
      </c>
      <c r="C23" s="1" t="s">
        <v>848</v>
      </c>
      <c r="D23" s="1" t="s">
        <v>848</v>
      </c>
      <c r="E23" s="1" t="s">
        <v>848</v>
      </c>
      <c r="F23" s="1" t="s">
        <v>848</v>
      </c>
      <c r="G23" s="1" t="s">
        <v>848</v>
      </c>
      <c r="H23" s="1" t="s">
        <v>848</v>
      </c>
      <c r="I23" s="1" t="s">
        <v>848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911</v>
      </c>
      <c r="B24" s="1" t="s">
        <v>912</v>
      </c>
      <c r="C24" s="1" t="s">
        <v>913</v>
      </c>
      <c r="D24" s="1" t="s">
        <v>914</v>
      </c>
      <c r="E24" s="1" t="s">
        <v>915</v>
      </c>
      <c r="F24" s="1" t="s">
        <v>916</v>
      </c>
      <c r="G24" s="1" t="s">
        <v>917</v>
      </c>
      <c r="H24" s="1" t="s">
        <v>917</v>
      </c>
      <c r="I24" s="1" t="s">
        <v>917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918</v>
      </c>
      <c r="B25" s="1" t="s">
        <v>919</v>
      </c>
      <c r="C25" s="1" t="s">
        <v>920</v>
      </c>
      <c r="D25" s="1" t="s">
        <v>921</v>
      </c>
      <c r="E25" s="1" t="s">
        <v>921</v>
      </c>
      <c r="F25" s="1" t="s">
        <v>922</v>
      </c>
      <c r="G25" s="1" t="s">
        <v>922</v>
      </c>
      <c r="H25" s="1" t="s">
        <v>922</v>
      </c>
      <c r="I25" s="1" t="s">
        <v>848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923</v>
      </c>
      <c r="B26" s="1" t="s">
        <v>924</v>
      </c>
      <c r="C26" s="1" t="s">
        <v>925</v>
      </c>
      <c r="D26" s="1" t="s">
        <v>926</v>
      </c>
      <c r="E26" s="1" t="s">
        <v>927</v>
      </c>
      <c r="F26" s="1" t="s">
        <v>928</v>
      </c>
      <c r="G26" s="1" t="s">
        <v>848</v>
      </c>
      <c r="H26" s="1" t="s">
        <v>848</v>
      </c>
      <c r="I26" s="1" t="s">
        <v>848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929</v>
      </c>
      <c r="B2" s="1" t="s">
        <v>930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931</v>
      </c>
      <c r="B3" s="1" t="s">
        <v>932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933</v>
      </c>
      <c r="B4" s="1" t="s">
        <v>934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935</v>
      </c>
      <c r="B5" s="1" t="s">
        <v>936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937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938</v>
      </c>
      <c r="B7" s="1" t="s">
        <v>939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940</v>
      </c>
      <c r="B8" s="4" t="s">
        <v>941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942</v>
      </c>
      <c r="B9" s="1" t="s">
        <v>943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944</v>
      </c>
      <c r="B10" s="1" t="s">
        <v>945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946</v>
      </c>
      <c r="B11" s="1" t="s">
        <v>943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947</v>
      </c>
      <c r="B12" s="1" t="s">
        <v>948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949</v>
      </c>
      <c r="B13" s="1" t="s">
        <v>950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951</v>
      </c>
      <c r="B14" s="1" t="s">
        <v>948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952</v>
      </c>
      <c r="B15" s="1" t="s">
        <v>953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954</v>
      </c>
      <c r="B16" s="1">
        <v>9.0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955</v>
      </c>
      <c r="B17" s="1" t="s">
        <v>956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957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958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960</v>
      </c>
      <c r="B21" s="1">
        <v>2.17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961</v>
      </c>
      <c r="B22" s="1">
        <v>2.18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962</v>
      </c>
      <c r="B23" s="1">
        <v>2.09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963</v>
      </c>
      <c r="B24" s="1">
        <v>2.25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964</v>
      </c>
      <c r="B25" s="1">
        <v>2.17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965</v>
      </c>
      <c r="B26" s="1">
        <v>2.18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966</v>
      </c>
      <c r="B27" s="1">
        <v>2.09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967</v>
      </c>
      <c r="B28" s="1">
        <v>2.25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968</v>
      </c>
      <c r="B29" s="1">
        <v>0.17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969</v>
      </c>
      <c r="B30" s="1">
        <v>-0.7948134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970</v>
      </c>
      <c r="B31" s="1">
        <v>10223.0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971</v>
      </c>
      <c r="B32" s="1">
        <v>10223.0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972</v>
      </c>
      <c r="B33" s="1">
        <v>26088.0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973</v>
      </c>
      <c r="B34" s="1">
        <v>21130.0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974</v>
      </c>
      <c r="B35" s="1">
        <v>21130.0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975</v>
      </c>
      <c r="B36" s="1">
        <v>1.57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976</v>
      </c>
      <c r="B37" s="1">
        <v>2.71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977</v>
      </c>
      <c r="B38" s="1">
        <v>200.0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978</v>
      </c>
      <c r="B39" s="1">
        <v>200.0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979</v>
      </c>
      <c r="B40" s="1">
        <v>1.4896663E7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980</v>
      </c>
      <c r="B41" s="1">
        <v>2.06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981</v>
      </c>
      <c r="B42" s="1">
        <v>13.49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982</v>
      </c>
      <c r="B43" s="1">
        <v>2.2629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983</v>
      </c>
      <c r="B44" s="1">
        <v>2.645575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984</v>
      </c>
      <c r="B45" s="1" t="s">
        <v>985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986</v>
      </c>
      <c r="B46" s="1">
        <v>4.8681868E7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987</v>
      </c>
      <c r="B47" s="1">
        <v>5437023.0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988</v>
      </c>
      <c r="B48" s="1">
        <v>6993410.0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989</v>
      </c>
      <c r="B49" s="1">
        <v>7615.0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990</v>
      </c>
      <c r="B50" s="1">
        <v>23378.0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991</v>
      </c>
      <c r="B51" s="1">
        <v>1.7316288E9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992</v>
      </c>
      <c r="B52" s="1">
        <v>1.734048E9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993</v>
      </c>
      <c r="B53" s="1">
        <v>0.0011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994</v>
      </c>
      <c r="B54" s="1">
        <v>0.22257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995</v>
      </c>
      <c r="B55" s="1">
        <v>0.30473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996</v>
      </c>
      <c r="B56" s="1">
        <v>0.53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997</v>
      </c>
      <c r="B57" s="1">
        <v>0.0018000001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998</v>
      </c>
      <c r="B58" s="1">
        <v>7170570.0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999</v>
      </c>
      <c r="B59" s="1">
        <v>-3.099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1000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1001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1002</v>
      </c>
      <c r="B62" s="1">
        <v>1.7276544E9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1003</v>
      </c>
      <c r="B63" s="1">
        <v>-3311546.0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1004</v>
      </c>
      <c r="B64" s="1">
        <v>-0.45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1005</v>
      </c>
      <c r="B65" s="1">
        <v>-2.68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1006</v>
      </c>
      <c r="B66" s="1" t="s">
        <v>1007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1008</v>
      </c>
      <c r="B67" s="1">
        <v>1.6557696E9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1009</v>
      </c>
      <c r="B68" s="1">
        <v>-1.988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1010</v>
      </c>
      <c r="B69" s="1">
        <v>-0.68705034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1011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1012</v>
      </c>
      <c r="B71" s="1" t="s">
        <v>1013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1014</v>
      </c>
      <c r="B72" s="1" t="s">
        <v>1015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1016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1017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1018</v>
      </c>
      <c r="B75" s="1" t="s">
        <v>1019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1020</v>
      </c>
      <c r="B76" s="1" t="s">
        <v>1021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1022</v>
      </c>
      <c r="B77" s="1">
        <v>1.4042214E9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1023</v>
      </c>
      <c r="B78" s="1" t="s">
        <v>1024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1025</v>
      </c>
      <c r="B79" s="1" t="s">
        <v>1026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1027</v>
      </c>
      <c r="B80" s="1" t="s">
        <v>1028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1029</v>
      </c>
      <c r="B81" s="1" t="s">
        <v>1030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1031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1032</v>
      </c>
      <c r="B83" s="1">
        <v>2.1301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1033</v>
      </c>
      <c r="B84" s="1">
        <v>5.0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1034</v>
      </c>
      <c r="B85" s="1">
        <v>5.0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1035</v>
      </c>
      <c r="B86" s="1">
        <v>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1036</v>
      </c>
      <c r="B87" s="1">
        <v>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1037</v>
      </c>
      <c r="B88" s="1" t="s">
        <v>1038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1039</v>
      </c>
      <c r="B89" s="1">
        <v>1.0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1040</v>
      </c>
      <c r="B90" s="1">
        <v>2.6528792E7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1041</v>
      </c>
      <c r="B91" s="1">
        <v>3.793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1042</v>
      </c>
      <c r="B92" s="1">
        <v>-2.4492732E7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1043</v>
      </c>
      <c r="B93" s="1">
        <v>6.0E7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1044</v>
      </c>
      <c r="B94" s="1">
        <v>5.918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1045</v>
      </c>
      <c r="B95" s="1">
        <v>6.232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1046</v>
      </c>
      <c r="B96" s="1">
        <v>-0.28905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1047</v>
      </c>
      <c r="B97" s="1">
        <v>-1.6768544E7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1048</v>
      </c>
      <c r="B98" s="1">
        <v>-2.0375168E7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1049</v>
      </c>
      <c r="B99" s="1" t="s">
        <v>985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1050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55</v>
      </c>
      <c r="B3" s="1">
        <v>-25.0</v>
      </c>
      <c r="C3" s="1">
        <v>-14.0</v>
      </c>
      <c r="D3" s="1">
        <v>-13.0</v>
      </c>
      <c r="E3" s="1">
        <v>-23.0</v>
      </c>
      <c r="F3" s="1">
        <v>-24.0</v>
      </c>
      <c r="G3" s="1">
        <v>-22.0</v>
      </c>
      <c r="H3" s="1">
        <v>6.0</v>
      </c>
      <c r="I3" s="1">
        <v>-13.0</v>
      </c>
      <c r="J3" s="1">
        <v>-15.0</v>
      </c>
      <c r="K3" s="1">
        <v>-7.0</v>
      </c>
      <c r="L3" s="1">
        <f>IF(K3*FORECAST(L2,B3:K3,B2:K2)&gt;0,FORECAST(L2,B3:K3,B2:K2),K3)*$X$1</f>
        <v>-6.866666667</v>
      </c>
      <c r="M3" s="1">
        <f>IF(L3*FORECAST(M2,B3:L3,B2:L2)&gt;0,FORECAST(M2,B3:L3,B2:L2),L3)*$X$1</f>
        <v>-5.387878788</v>
      </c>
      <c r="N3" s="1">
        <f>IF(M3*FORECAST(N2,B3:M3,B2:M2)&gt;0,FORECAST(N2,B3:M3,B2:M2),M3)*$X$1</f>
        <v>-3.909090909</v>
      </c>
      <c r="O3" s="1">
        <f>IF(N3*FORECAST(O2,B3:N3,B2:N2)&gt;0,FORECAST(O2,B3:N3,B2:N2),N3)*$X$1</f>
        <v>-2.43030303</v>
      </c>
      <c r="P3" s="1">
        <f>IF(O3*FORECAST(P2,B3:O3,B2:O2)&gt;0,FORECAST(P2,B3:O3,B2:O2),O3)*$X$1</f>
        <v>-0.9515151515</v>
      </c>
      <c r="Q3" s="1">
        <f>IF(P3*FORECAST(Q2,B3:P3,B2:P2)&gt;0,FORECAST(Q2,B3:P3,B2:P2),P3)*$X$1</f>
        <v>-0.9515151515</v>
      </c>
      <c r="R3" s="1">
        <f>IF(Q3*FORECAST(R2,B3:Q3,B2:Q2)&gt;0,FORECAST(R2,B3:Q3,B2:Q2),Q3)*$X$1</f>
        <v>-0.9515151515</v>
      </c>
      <c r="S3" s="5">
        <f>IF(R3*FORECAST(S2,B3:R3,B2:R2)&gt;0,FORECAST(S2,B3:R3,B2:R2),R3)*$X$1</f>
        <v>-0.9515151515</v>
      </c>
      <c r="T3" s="5">
        <f>IF(S3*FORECAST(T2,B3:S3,B2:S2)&gt;0,FORECAST(T2,B3:S3,B2:S2),S3)*$X$1</f>
        <v>-0.9515151515</v>
      </c>
      <c r="U3" s="5">
        <f>IF(T3*FORECAST(U2,B3:T3,B2:T2)&gt;0,FORECAST(U2,B3:T3,B2:T2),T3)*$X$1</f>
        <v>-0.9515151515</v>
      </c>
      <c r="V3" s="5">
        <f>IF(U3*FORECAST(V2,B3:U3,B2:U2)&gt;0,FORECAST(V2,B3:U3,B2:U2),U3)*$X$1</f>
        <v>-0.9515151515</v>
      </c>
      <c r="W3" s="5">
        <f>IF(V3*FORECAST(W2,B3:V3,B2:V2)&gt;0,FORECAST(W2,B3:V3,B2:V2),V3)*$X$1</f>
        <v>-0.9515151515</v>
      </c>
      <c r="X3" s="2"/>
      <c r="Y3" s="2"/>
      <c r="Z3" s="2"/>
    </row>
    <row r="4">
      <c r="A4" s="3" t="s">
        <v>122</v>
      </c>
      <c r="B4" s="1">
        <v>-18.0</v>
      </c>
      <c r="C4" s="1">
        <v>-22.0</v>
      </c>
      <c r="D4" s="1">
        <v>-74.0</v>
      </c>
      <c r="E4" s="1">
        <v>-129.0</v>
      </c>
      <c r="F4" s="1">
        <v>-88.0</v>
      </c>
      <c r="G4" s="1">
        <v>-45.0</v>
      </c>
      <c r="H4" s="1">
        <v>-25.0</v>
      </c>
      <c r="I4" s="1">
        <v>5.0</v>
      </c>
      <c r="J4" s="1">
        <v>37.0</v>
      </c>
      <c r="K4" s="1">
        <v>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1051</v>
      </c>
      <c r="B5" s="1">
        <v>1.0</v>
      </c>
      <c r="C5" s="1">
        <v>2.0</v>
      </c>
      <c r="D5" s="1">
        <v>3.0</v>
      </c>
      <c r="E5" s="1">
        <v>4.0</v>
      </c>
      <c r="F5" s="1">
        <v>4.0</v>
      </c>
      <c r="G5" s="1">
        <v>4.0</v>
      </c>
      <c r="H5" s="1">
        <v>5.0</v>
      </c>
      <c r="I5" s="1">
        <v>5.0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1052</v>
      </c>
      <c r="L7" s="1">
        <f>IF(W3*FORECAST(W2,B3:W3,B2:W2)&gt;0,FORECAST(W2,B3:W3,B2:W2),V3)*$X$1 * (1+0.02)/(0.0874-0.02)</f>
        <v>-14.39978419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1053</v>
      </c>
      <c r="L8" s="6">
        <f t="array" ref="L8">NPV(0.0874,M3:W3)</f>
        <v>-14.28671394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1054</v>
      </c>
      <c r="L9" s="6">
        <f t="array" ref="L9">NPV(0.0874,M16:W16)</f>
        <v>-5.728928052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1055</v>
      </c>
      <c r="L10" s="6">
        <f>L8 + L9</f>
        <v>-20.01564199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1056</v>
      </c>
      <c r="L12" s="6">
        <f>L10 - L11</f>
        <v>-61.01564199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1057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-10.16927366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-14.39978419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24</v>
      </c>
      <c r="B3" s="1">
        <v>-56.0</v>
      </c>
      <c r="C3" s="1">
        <v>-27.0</v>
      </c>
      <c r="D3" s="1">
        <v>-31.0</v>
      </c>
      <c r="E3" s="1">
        <v>-31.0</v>
      </c>
      <c r="F3" s="1">
        <v>-50.0</v>
      </c>
      <c r="G3" s="1">
        <v>-72.0</v>
      </c>
      <c r="H3" s="1">
        <v>1.0</v>
      </c>
      <c r="I3" s="1">
        <v>-49.0</v>
      </c>
      <c r="J3" s="1">
        <v>-32.0</v>
      </c>
      <c r="K3" s="1">
        <v>-30.0</v>
      </c>
      <c r="L3" s="1">
        <f>IF(K3*FORECAST(L2,B3:K3,B2:K2)&gt;0,FORECAST(L2,B3:K3,B2:K2),K3)*$X$1</f>
        <v>-31.6</v>
      </c>
      <c r="M3" s="1">
        <f>IF(L3*FORECAST(M2,B3:L3,B2:L2)&gt;0,FORECAST(M2,B3:L3,B2:L2),L3)*$X$1</f>
        <v>-30.49090909</v>
      </c>
      <c r="N3" s="1">
        <f>IF(M3*FORECAST(N2,B3:M3,B2:M2)&gt;0,FORECAST(N2,B3:M3,B2:M2),M3)*$X$1</f>
        <v>-29.38181818</v>
      </c>
      <c r="O3" s="1">
        <f>IF(N3*FORECAST(O2,B3:N3,B2:N2)&gt;0,FORECAST(O2,B3:N3,B2:N2),N3)*$X$1</f>
        <v>-28.27272727</v>
      </c>
      <c r="P3" s="1">
        <f>IF(O3*FORECAST(P2,B3:O3,B2:O2)&gt;0,FORECAST(P2,B3:O3,B2:O2),O3)*$X$1</f>
        <v>-27.16363636</v>
      </c>
      <c r="Q3" s="1">
        <f>IF(P3*FORECAST(Q2,B3:P3,B2:P2)&gt;0,FORECAST(Q2,B3:P3,B2:P2),P3)*$X$1</f>
        <v>-26.05454545</v>
      </c>
      <c r="R3" s="1">
        <f>IF(Q3*FORECAST(R2,B3:Q3,B2:Q2)&gt;0,FORECAST(R2,B3:Q3,B2:Q2),Q3)*$X$1</f>
        <v>-24.94545455</v>
      </c>
      <c r="S3" s="5">
        <f>IF(R3*FORECAST(S2,B3:R3,B2:R2)&gt;0,FORECAST(S2,B3:R3,B2:R2),R3)*$X$1</f>
        <v>-23.83636364</v>
      </c>
      <c r="T3" s="5">
        <f>IF(S3*FORECAST(T2,B3:S3,B2:S2)&gt;0,FORECAST(T2,B3:S3,B2:S2),S3)*$X$1</f>
        <v>-22.72727273</v>
      </c>
      <c r="U3" s="5">
        <f>IF(T3*FORECAST(U2,B3:T3,B2:T2)&gt;0,FORECAST(U2,B3:T3,B2:T2),T3)*$X$1</f>
        <v>-21.61818182</v>
      </c>
      <c r="V3" s="5">
        <f>IF(U3*FORECAST(V2,B3:U3,B2:U2)&gt;0,FORECAST(V2,B3:U3,B2:U2),U3)*$X$1</f>
        <v>-20.50909091</v>
      </c>
      <c r="W3" s="5">
        <f>IF(V3*FORECAST(W2,B3:V3,B2:V2)&gt;0,FORECAST(W2,B3:V3,B2:V2),V3)*$X$1</f>
        <v>-19.4</v>
      </c>
      <c r="X3" s="2"/>
      <c r="Y3" s="2"/>
      <c r="Z3" s="2"/>
    </row>
    <row r="4">
      <c r="A4" s="3" t="s">
        <v>122</v>
      </c>
      <c r="B4" s="1">
        <v>-18.0</v>
      </c>
      <c r="C4" s="1">
        <v>-22.0</v>
      </c>
      <c r="D4" s="1">
        <v>-74.0</v>
      </c>
      <c r="E4" s="1">
        <v>-129.0</v>
      </c>
      <c r="F4" s="1">
        <v>-88.0</v>
      </c>
      <c r="G4" s="1">
        <v>-45.0</v>
      </c>
      <c r="H4" s="1">
        <v>-25.0</v>
      </c>
      <c r="I4" s="1">
        <v>5.0</v>
      </c>
      <c r="J4" s="1">
        <v>37.0</v>
      </c>
      <c r="K4" s="1">
        <v>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1051</v>
      </c>
      <c r="B5" s="1">
        <v>1.0</v>
      </c>
      <c r="C5" s="1">
        <v>2.0</v>
      </c>
      <c r="D5" s="1">
        <v>3.0</v>
      </c>
      <c r="E5" s="1">
        <v>4.0</v>
      </c>
      <c r="F5" s="1">
        <v>4.0</v>
      </c>
      <c r="G5" s="1">
        <v>4.0</v>
      </c>
      <c r="H5" s="1">
        <v>5.0</v>
      </c>
      <c r="I5" s="1">
        <v>5.0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1052</v>
      </c>
      <c r="L7" s="1">
        <f>IF(W3*FORECAST(W2,B3:W3,B2:W2)&gt;0,FORECAST(W2,B3:W3,B2:W2),V3)*$X$1 * (1+0.02)/(0.0874-0.02)</f>
        <v>-293.5905045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1053</v>
      </c>
      <c r="L8" s="6">
        <f t="array" ref="L8">NPV(0.0874,M3:W3)</f>
        <v>-178.177363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1054</v>
      </c>
      <c r="L9" s="6">
        <f t="array" ref="L9">NPV(0.0874,M16:W16)</f>
        <v>-116.8044503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1055</v>
      </c>
      <c r="L10" s="6">
        <f>L8 + L9</f>
        <v>-294.9818133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41.0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1056</v>
      </c>
      <c r="L12" s="6">
        <f>L10 - L11</f>
        <v>-335.9818133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1057</v>
      </c>
      <c r="L13" s="1">
        <v>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-55.99696888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-293.5905045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