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<sst xmlns="http://schemas.openxmlformats.org/spreadsheetml/2006/main" count="1996" uniqueCount="1712">
  <si>
    <t>ticker</t>
  </si>
  <si>
    <t>66</t>
  </si>
  <si>
    <t>nombre</t>
  </si>
  <si>
    <t>MTR CORPORATION LIMITED</t>
  </si>
  <si>
    <t>empresa</t>
  </si>
  <si>
    <t>Passenger Transportation, Ground &amp; Sea</t>
  </si>
  <si>
    <t>Open</t>
  </si>
  <si>
    <t>Target Price</t>
  </si>
  <si>
    <t>Upside</t>
  </si>
  <si>
    <t>-121.88%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</si>
  <si>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</si>
  <si>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</si>
  <si>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</si>
  <si>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</si>
  <si>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</si>
  <si>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</si>
  <si>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</si>
  <si>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</si>
  <si>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-68.59%</t>
  </si>
  <si>
    <t>Total Assets Growth</t>
  </si>
  <si>
    <t>-5.81%</t>
  </si>
  <si>
    <t>Net Property, Plant and Equipment Growth</t>
  </si>
  <si>
    <t>-12.82%</t>
  </si>
  <si>
    <t>EBITDA Growth</t>
  </si>
  <si>
    <t>5.91%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</si>
  <si>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</si>
  <si>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</si>
  <si>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</si>
  <si>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</si>
  <si>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</si>
  <si>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</si>
  <si>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</si>
  <si>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</si>
  <si>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</si>
  <si>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</si>
  <si>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</si>
  <si>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</si>
  <si>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</si>
  <si>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</si>
  <si>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</si>
  <si>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</si>
  <si>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</si>
  <si>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Real Estate properties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</si>
  <si>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</si>
  <si>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</si>
  <si>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</si>
  <si>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</si>
  <si>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</si>
  <si>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</si>
  <si>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</si>
  <si>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</si>
  <si>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</si>
  <si>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</si>
  <si>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</si>
  <si>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</si>
  <si>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</si>
  <si>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</si>
  <si>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</si>
  <si>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</si>
  <si>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</si>
  <si>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</si>
  <si>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</si>
  <si>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</si>
  <si>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</si>
  <si>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</si>
  <si>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</si>
  <si>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</si>
  <si>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</si>
  <si>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</si>
  <si>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</si>
  <si>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</si>
  <si>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</si>
  <si>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</si>
  <si>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</si>
  <si>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</si>
  <si>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</si>
  <si>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</si>
  <si>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</si>
  <si>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</si>
  <si>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</si>
  <si>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</si>
  <si>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</si>
  <si>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</si>
  <si>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</si>
  <si>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</si>
  <si>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</si>
  <si>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</si>
  <si>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</si>
  <si>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</si>
  <si>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</si>
  <si>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</si>
  <si>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</si>
  <si>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</si>
  <si>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</si>
  <si>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</si>
  <si>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</si>
  <si>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</si>
  <si>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</si>
  <si>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</si>
  <si>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</si>
  <si>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</si>
  <si>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</si>
  <si>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</si>
  <si>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</si>
  <si>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</si>
  <si>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</si>
  <si>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</si>
  <si>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</si>
  <si>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</si>
  <si>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</si>
  <si>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</si>
  <si>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</si>
  <si>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</si>
  <si>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</si>
  <si>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</si>
  <si>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</si>
  <si>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</si>
  <si>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28.03</t>
  </si>
  <si>
    <t>29.03</t>
  </si>
  <si>
    <t>25.31</t>
  </si>
  <si>
    <t>27.68</t>
  </si>
  <si>
    <t>29.39</t>
  </si>
  <si>
    <t>30.3</t>
  </si>
  <si>
    <t>28.6</t>
  </si>
  <si>
    <t>29.02</t>
  </si>
  <si>
    <t>28.91</t>
  </si>
  <si>
    <t>28.69</t>
  </si>
  <si>
    <t>Tangible Book Value</t>
  </si>
  <si>
    <t>Tangible Book Value Per Share</t>
  </si>
  <si>
    <t>23.44</t>
  </si>
  <si>
    <t>24.29</t>
  </si>
  <si>
    <t>20.51</t>
  </si>
  <si>
    <t>22.71</t>
  </si>
  <si>
    <t>24.41</t>
  </si>
  <si>
    <t>25.21</t>
  </si>
  <si>
    <t>23.27</t>
  </si>
  <si>
    <t>23.4</t>
  </si>
  <si>
    <t>23.17</t>
  </si>
  <si>
    <t>22.78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</si>
  <si>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</si>
  <si>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</si>
  <si>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</si>
  <si>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</si>
  <si>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</si>
  <si>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</si>
  <si>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</si>
  <si>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</si>
  <si>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</si>
  <si>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</si>
  <si>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</si>
  <si>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</si>
  <si>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</si>
  <si>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</si>
  <si>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</si>
  <si>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</si>
  <si>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</si>
  <si>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</si>
  <si>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</si>
  <si>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</si>
  <si>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</si>
  <si>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</si>
  <si>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</si>
  <si>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</si>
  <si>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</si>
  <si>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</si>
  <si>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</si>
  <si>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</si>
  <si>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</si>
  <si>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</si>
  <si>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</si>
  <si>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</si>
  <si>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</si>
  <si>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</si>
  <si>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</si>
  <si>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</si>
  <si>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</si>
  <si>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</si>
  <si>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</si>
  <si>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</si>
  <si>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</si>
  <si>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</si>
  <si>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2.69</t>
  </si>
  <si>
    <t>2.22</t>
  </si>
  <si>
    <t>1.74</t>
  </si>
  <si>
    <t>2.83</t>
  </si>
  <si>
    <t>2.64</t>
  </si>
  <si>
    <t>1.94</t>
  </si>
  <si>
    <t>-0.78</t>
  </si>
  <si>
    <t>1.55</t>
  </si>
  <si>
    <t>1.59</t>
  </si>
  <si>
    <t>1.26</t>
  </si>
  <si>
    <t>Basic EPS - Continuing Operations</t>
  </si>
  <si>
    <t>Basic Weighted Average Shares Outstanding</t>
  </si>
  <si>
    <t>Net EPS - Diluted</t>
  </si>
  <si>
    <t>2.68</t>
  </si>
  <si>
    <t>2.82</t>
  </si>
  <si>
    <t>1.54</t>
  </si>
  <si>
    <t>1.25</t>
  </si>
  <si>
    <t>Diluted EPS - Continuing Operations</t>
  </si>
  <si>
    <t>Diluted Weighted Average Shares Outstanding</t>
  </si>
  <si>
    <t>Normalized Basic EPS</t>
  </si>
  <si>
    <t>1.5</t>
  </si>
  <si>
    <t>1.4</t>
  </si>
  <si>
    <t>1.22</t>
  </si>
  <si>
    <t>1.45</t>
  </si>
  <si>
    <t>1.39</t>
  </si>
  <si>
    <t>0.58</t>
  </si>
  <si>
    <t>1.35</t>
  </si>
  <si>
    <t>1.31</t>
  </si>
  <si>
    <t>0.89</t>
  </si>
  <si>
    <t>Normalized Diluted EPS</t>
  </si>
  <si>
    <t>Dividend Per Share</t>
  </si>
  <si>
    <t>1.05</t>
  </si>
  <si>
    <t>1.06</t>
  </si>
  <si>
    <t>1.07</t>
  </si>
  <si>
    <t>1.12</t>
  </si>
  <si>
    <t>1.2</t>
  </si>
  <si>
    <t>1.23</t>
  </si>
  <si>
    <t>1.27</t>
  </si>
  <si>
    <t>Payout Ratio</t>
  </si>
  <si>
    <t>31.68</t>
  </si>
  <si>
    <t>44.24</t>
  </si>
  <si>
    <t>54.3</t>
  </si>
  <si>
    <t>13.96</t>
  </si>
  <si>
    <t>55.72</t>
  </si>
  <si>
    <t>-141.57</t>
  </si>
  <si>
    <t>75.01</t>
  </si>
  <si>
    <t>87.13</t>
  </si>
  <si>
    <t>97.57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</si>
  <si>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</si>
  <si>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</si>
  <si>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</si>
  <si>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</si>
  <si>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</si>
  <si>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</si>
  <si>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</si>
  <si>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13.64</t>
  </si>
  <si>
    <t>14.55</t>
  </si>
  <si>
    <t>16.82</t>
  </si>
  <si>
    <t>16.42</t>
  </si>
  <si>
    <t>12.58</t>
  </si>
  <si>
    <t>13.71</t>
  </si>
  <si>
    <t>-36.96</t>
  </si>
  <si>
    <t>18.94</t>
  </si>
  <si>
    <t>13.69</t>
  </si>
  <si>
    <t>16.3</t>
  </si>
  <si>
    <t>Total Current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</si>
  <si>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</si>
  <si>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</si>
  <si>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</si>
  <si>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</si>
  <si>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</si>
  <si>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</si>
  <si>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</si>
  <si>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</si>
  <si>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</si>
  <si>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</si>
  <si>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</si>
  <si>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</si>
  <si>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</si>
  <si>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COGS (Total)</t>
  </si>
  <si>
    <t>Stock-Based Comp., Other (Total)</t>
  </si>
  <si>
    <t>Total Stock-Based Compensation</t>
  </si>
  <si>
    <t>Profitability</t>
  </si>
  <si>
    <t>Return on Assets</t>
  </si>
  <si>
    <t>4.14</t>
  </si>
  <si>
    <t>3.61</t>
  </si>
  <si>
    <t>2.94</t>
  </si>
  <si>
    <t>3.43</t>
  </si>
  <si>
    <t>3.29</t>
  </si>
  <si>
    <t>2.93</t>
  </si>
  <si>
    <t>2.91</t>
  </si>
  <si>
    <t>2.71</t>
  </si>
  <si>
    <t>1.7</t>
  </si>
  <si>
    <t>Return on Total Capital</t>
  </si>
  <si>
    <t>5.08</t>
  </si>
  <si>
    <t>4.5</t>
  </si>
  <si>
    <t>3.84</t>
  </si>
  <si>
    <t>4.49</t>
  </si>
  <si>
    <t>4.12</t>
  </si>
  <si>
    <t>3.69</t>
  </si>
  <si>
    <t>1.67</t>
  </si>
  <si>
    <t>3.75</t>
  </si>
  <si>
    <t>3.71</t>
  </si>
  <si>
    <t>2.46</t>
  </si>
  <si>
    <t>Return On Equity %</t>
  </si>
  <si>
    <t>9.99</t>
  </si>
  <si>
    <t>7.88</t>
  </si>
  <si>
    <t>6.47</t>
  </si>
  <si>
    <t>10.69</t>
  </si>
  <si>
    <t>9.31</t>
  </si>
  <si>
    <t>6.58</t>
  </si>
  <si>
    <t>-2.65</t>
  </si>
  <si>
    <t>5.42</t>
  </si>
  <si>
    <t>5.63</t>
  </si>
  <si>
    <t>4.51</t>
  </si>
  <si>
    <t>Return on Common Equity</t>
  </si>
  <si>
    <t>9.88</t>
  </si>
  <si>
    <t>7.8</t>
  </si>
  <si>
    <t>6.42</t>
  </si>
  <si>
    <t>10.66</t>
  </si>
  <si>
    <t>9.23</t>
  </si>
  <si>
    <t>6.5</t>
  </si>
  <si>
    <t>5.36</t>
  </si>
  <si>
    <t>5.47</t>
  </si>
  <si>
    <t>4.35</t>
  </si>
  <si>
    <t>Margin Analysis</t>
  </si>
  <si>
    <t>Gross Profit Margin %</t>
  </si>
  <si>
    <t>41.85</t>
  </si>
  <si>
    <t>41.53</t>
  </si>
  <si>
    <t>41.21</t>
  </si>
  <si>
    <t>38.26</t>
  </si>
  <si>
    <t>37.61</t>
  </si>
  <si>
    <t>31.31</t>
  </si>
  <si>
    <t>15.18</t>
  </si>
  <si>
    <t>19.97</t>
  </si>
  <si>
    <t>19.55</t>
  </si>
  <si>
    <t>29.63</t>
  </si>
  <si>
    <t>SG&amp;A Margin</t>
  </si>
  <si>
    <t>2.66</t>
  </si>
  <si>
    <t>2.12</t>
  </si>
  <si>
    <t>2.2</t>
  </si>
  <si>
    <t>1.64</t>
  </si>
  <si>
    <t>1.99</t>
  </si>
  <si>
    <t>2.59</t>
  </si>
  <si>
    <t>2.52</t>
  </si>
  <si>
    <t>2.24</t>
  </si>
  <si>
    <t>2.37</t>
  </si>
  <si>
    <t>2.11</t>
  </si>
  <si>
    <t>EBITDA Margin %</t>
  </si>
  <si>
    <t>45.24</t>
  </si>
  <si>
    <t>41.63</t>
  </si>
  <si>
    <t>35.05</t>
  </si>
  <si>
    <t>34.55</t>
  </si>
  <si>
    <t>35.48</t>
  </si>
  <si>
    <t>33.24</t>
  </si>
  <si>
    <t>26.04</t>
  </si>
  <si>
    <t>39.52</t>
  </si>
  <si>
    <t>40.5</t>
  </si>
  <si>
    <t>26.21</t>
  </si>
  <si>
    <t>EBITA Margin %</t>
  </si>
  <si>
    <t>38.11</t>
  </si>
  <si>
    <t>34.05</t>
  </si>
  <si>
    <t>27.66</t>
  </si>
  <si>
    <t>27.45</t>
  </si>
  <si>
    <t>28.02</t>
  </si>
  <si>
    <t>26.15</t>
  </si>
  <si>
    <t>17.13</t>
  </si>
  <si>
    <t>31.36</t>
  </si>
  <si>
    <t>32.47</t>
  </si>
  <si>
    <t>19.67</t>
  </si>
  <si>
    <t>EBIT Margin %</t>
  </si>
  <si>
    <t>36.56</t>
  </si>
  <si>
    <t>32.4</t>
  </si>
  <si>
    <t>25.91</t>
  </si>
  <si>
    <t>25.79</t>
  </si>
  <si>
    <t>26.24</t>
  </si>
  <si>
    <t>24.24</t>
  </si>
  <si>
    <t>14.27</t>
  </si>
  <si>
    <t>28.72</t>
  </si>
  <si>
    <t>28.04</t>
  </si>
  <si>
    <t>16.11</t>
  </si>
  <si>
    <t>Income From Continuing Operations Margin %</t>
  </si>
  <si>
    <t>39.34</t>
  </si>
  <si>
    <t>31.51</t>
  </si>
  <si>
    <t>22.9</t>
  </si>
  <si>
    <t>30.46</t>
  </si>
  <si>
    <t>29.96</t>
  </si>
  <si>
    <t>22.19</t>
  </si>
  <si>
    <t>-11.33</t>
  </si>
  <si>
    <t>21.21</t>
  </si>
  <si>
    <t>14.19</t>
  </si>
  <si>
    <t>Net Income Margin %</t>
  </si>
  <si>
    <t>38.86</t>
  </si>
  <si>
    <t>31.16</t>
  </si>
  <si>
    <t>22.69</t>
  </si>
  <si>
    <t>30.36</t>
  </si>
  <si>
    <t>29.68</t>
  </si>
  <si>
    <t>21.89</t>
  </si>
  <si>
    <t>-11.3</t>
  </si>
  <si>
    <t>20.24</t>
  </si>
  <si>
    <t>20.55</t>
  </si>
  <si>
    <t>13.66</t>
  </si>
  <si>
    <t>Net Avail. For Common Margin %</t>
  </si>
  <si>
    <t>Normalized Net Income Margin</t>
  </si>
  <si>
    <t>21.72</t>
  </si>
  <si>
    <t>15.88</t>
  </si>
  <si>
    <t>15.56</t>
  </si>
  <si>
    <t>15.64</t>
  </si>
  <si>
    <t>14.2</t>
  </si>
  <si>
    <t>8.36</t>
  </si>
  <si>
    <t>17.68</t>
  </si>
  <si>
    <t>17.02</t>
  </si>
  <si>
    <t>9.67</t>
  </si>
  <si>
    <t>Levered Free Cash Flow Margin</t>
  </si>
  <si>
    <t>24.28</t>
  </si>
  <si>
    <t>-20.31</t>
  </si>
  <si>
    <t>17.26</t>
  </si>
  <si>
    <t>-7.03</t>
  </si>
  <si>
    <t>-11.96</t>
  </si>
  <si>
    <t>0.67</t>
  </si>
  <si>
    <t>-5.36</t>
  </si>
  <si>
    <t>10.87</t>
  </si>
  <si>
    <t>4.87</t>
  </si>
  <si>
    <t>-4.87</t>
  </si>
  <si>
    <t>Unlevered Free Cash Flow Margin</t>
  </si>
  <si>
    <t>-18.91</t>
  </si>
  <si>
    <t>18.45</t>
  </si>
  <si>
    <t>-5.52</t>
  </si>
  <si>
    <t>-10.34</t>
  </si>
  <si>
    <t>2.26</t>
  </si>
  <si>
    <t>-3.27</t>
  </si>
  <si>
    <t>12.66</t>
  </si>
  <si>
    <t>6.71</t>
  </si>
  <si>
    <t>-2.85</t>
  </si>
  <si>
    <t>Asset Turnover</t>
  </si>
  <si>
    <t>0.18</t>
  </si>
  <si>
    <t>0.21</t>
  </si>
  <si>
    <t>0.2</t>
  </si>
  <si>
    <t>0.19</t>
  </si>
  <si>
    <t>0.15</t>
  </si>
  <si>
    <t>0.16</t>
  </si>
  <si>
    <t>0.17</t>
  </si>
  <si>
    <t>Fixed Assets Turnover</t>
  </si>
  <si>
    <t>0.4</t>
  </si>
  <si>
    <t>0.38</t>
  </si>
  <si>
    <t>0.46</t>
  </si>
  <si>
    <t>0.47</t>
  </si>
  <si>
    <t>0.37</t>
  </si>
  <si>
    <t>0.42</t>
  </si>
  <si>
    <t>0.39</t>
  </si>
  <si>
    <t>Receivables Turnover (Average Receivables)</t>
  </si>
  <si>
    <t>13.01</t>
  </si>
  <si>
    <t>11.25</t>
  </si>
  <si>
    <t>18.21</t>
  </si>
  <si>
    <t>16.78</t>
  </si>
  <si>
    <t>16.93</t>
  </si>
  <si>
    <t>12.15</t>
  </si>
  <si>
    <t>11.69</t>
  </si>
  <si>
    <t>11.11</t>
  </si>
  <si>
    <t>11.34</t>
  </si>
  <si>
    <t>Inventory Turnover (Average Inventory)</t>
  </si>
  <si>
    <t>9.68</t>
  </si>
  <si>
    <t>9.84</t>
  </si>
  <si>
    <t>9.86</t>
  </si>
  <si>
    <t>11.87</t>
  </si>
  <si>
    <t>11.35</t>
  </si>
  <si>
    <t>12.21</t>
  </si>
  <si>
    <t>10.45</t>
  </si>
  <si>
    <t>11.48</t>
  </si>
  <si>
    <t>11.12</t>
  </si>
  <si>
    <t>9.28</t>
  </si>
  <si>
    <t>Short Term Liquidity</t>
  </si>
  <si>
    <t>Current Ratio</t>
  </si>
  <si>
    <t>0.96</t>
  </si>
  <si>
    <t>0.82</t>
  </si>
  <si>
    <t>1.37</t>
  </si>
  <si>
    <t>2.01</t>
  </si>
  <si>
    <t>2.07</t>
  </si>
  <si>
    <t>1.81</t>
  </si>
  <si>
    <t>Quick Ratio</t>
  </si>
  <si>
    <t>1.04</t>
  </si>
  <si>
    <t>1.32</t>
  </si>
  <si>
    <t>Operating Cash Flow to Current Liabilities</t>
  </si>
  <si>
    <t>1.03</t>
  </si>
  <si>
    <t>0.65</t>
  </si>
  <si>
    <t>0.86</t>
  </si>
  <si>
    <t>0.51</t>
  </si>
  <si>
    <t>0.72</t>
  </si>
  <si>
    <t>0.04</t>
  </si>
  <si>
    <t>0.28</t>
  </si>
  <si>
    <t>0.45</t>
  </si>
  <si>
    <t>Days Sales Outstanding (Average Receivables)</t>
  </si>
  <si>
    <t>28.06</t>
  </si>
  <si>
    <t>32.44</t>
  </si>
  <si>
    <t>29.1</t>
  </si>
  <si>
    <t>20.04</t>
  </si>
  <si>
    <t>21.76</t>
  </si>
  <si>
    <t>21.55</t>
  </si>
  <si>
    <t>30.12</t>
  </si>
  <si>
    <t>31.24</t>
  </si>
  <si>
    <t>32.85</t>
  </si>
  <si>
    <t>32.18</t>
  </si>
  <si>
    <t>Days Outstanding Inventory (Average Inventory)</t>
  </si>
  <si>
    <t>37.72</t>
  </si>
  <si>
    <t>37.07</t>
  </si>
  <si>
    <t>37.13</t>
  </si>
  <si>
    <t>30.74</t>
  </si>
  <si>
    <t>32.16</t>
  </si>
  <si>
    <t>29.89</t>
  </si>
  <si>
    <t>35.01</t>
  </si>
  <si>
    <t>31.8</t>
  </si>
  <si>
    <t>32.82</t>
  </si>
  <si>
    <t>Average Days Payable Outstanding</t>
  </si>
  <si>
    <t>164.89</t>
  </si>
  <si>
    <t>211.35</t>
  </si>
  <si>
    <t>256.97</t>
  </si>
  <si>
    <t>210.97</t>
  </si>
  <si>
    <t>168.79</t>
  </si>
  <si>
    <t>131.79</t>
  </si>
  <si>
    <t>146.29</t>
  </si>
  <si>
    <t>144.89</t>
  </si>
  <si>
    <t>136.44</t>
  </si>
  <si>
    <t>146.07</t>
  </si>
  <si>
    <t>Cash Conversion Cycle (Average Days)</t>
  </si>
  <si>
    <t>-99.11</t>
  </si>
  <si>
    <t>-141.84</t>
  </si>
  <si>
    <t>-190.74</t>
  </si>
  <si>
    <t>-160.18</t>
  </si>
  <si>
    <t>-114.88</t>
  </si>
  <si>
    <t>-80.36</t>
  </si>
  <si>
    <t>-81.16</t>
  </si>
  <si>
    <t>-81.85</t>
  </si>
  <si>
    <t>-70.77</t>
  </si>
  <si>
    <t>-74.55</t>
  </si>
  <si>
    <t>Long Term Solvency</t>
  </si>
  <si>
    <t>Total Debt/Equity</t>
  </si>
  <si>
    <t>12.65</t>
  </si>
  <si>
    <t>12.32</t>
  </si>
  <si>
    <t>26.8</t>
  </si>
  <si>
    <t>25.37</t>
  </si>
  <si>
    <t>22.36</t>
  </si>
  <si>
    <t>28.56</t>
  </si>
  <si>
    <t>24.38</t>
  </si>
  <si>
    <t>26.78</t>
  </si>
  <si>
    <t>33.51</t>
  </si>
  <si>
    <t>Total Debt / Total Capital</t>
  </si>
  <si>
    <t>11.23</t>
  </si>
  <si>
    <t>10.97</t>
  </si>
  <si>
    <t>21.14</t>
  </si>
  <si>
    <t>18.27</t>
  </si>
  <si>
    <t>17.5</t>
  </si>
  <si>
    <t>22.22</t>
  </si>
  <si>
    <t>19.6</t>
  </si>
  <si>
    <t>21.12</t>
  </si>
  <si>
    <t>25.1</t>
  </si>
  <si>
    <t>LT Debt/Equity</t>
  </si>
  <si>
    <t>12.29</t>
  </si>
  <si>
    <t>11.32</t>
  </si>
  <si>
    <t>25.86</t>
  </si>
  <si>
    <t>25.14</t>
  </si>
  <si>
    <t>19.89</t>
  </si>
  <si>
    <t>19.27</t>
  </si>
  <si>
    <t>26.27</t>
  </si>
  <si>
    <t>23.15</t>
  </si>
  <si>
    <t>24.59</t>
  </si>
  <si>
    <t>32.36</t>
  </si>
  <si>
    <t>Long-Term Debt / Total Capital</t>
  </si>
  <si>
    <t>10.91</t>
  </si>
  <si>
    <t>10.08</t>
  </si>
  <si>
    <t>20.4</t>
  </si>
  <si>
    <t>20.05</t>
  </si>
  <si>
    <t>16.26</t>
  </si>
  <si>
    <t>15.9</t>
  </si>
  <si>
    <t>20.43</t>
  </si>
  <si>
    <t>18.61</t>
  </si>
  <si>
    <t>19.4</t>
  </si>
  <si>
    <t>Total Liabilities / Total Assets</t>
  </si>
  <si>
    <t>29.42</t>
  </si>
  <si>
    <t>41.88</t>
  </si>
  <si>
    <t>36.9</t>
  </si>
  <si>
    <t>34.25</t>
  </si>
  <si>
    <t>35.41</t>
  </si>
  <si>
    <t>39.09</t>
  </si>
  <si>
    <t>38.36</t>
  </si>
  <si>
    <t>44.99</t>
  </si>
  <si>
    <t>48.37</t>
  </si>
  <si>
    <t>EBIT / Interest Expense</t>
  </si>
  <si>
    <t>15.09</t>
  </si>
  <si>
    <t>14.48</t>
  </si>
  <si>
    <t>10.63</t>
  </si>
  <si>
    <t>9.54</t>
  </si>
  <si>
    <t>4.28</t>
  </si>
  <si>
    <t>10.03</t>
  </si>
  <si>
    <t>9.52</t>
  </si>
  <si>
    <t>4.99</t>
  </si>
  <si>
    <t>EBITDA / Interest Expense</t>
  </si>
  <si>
    <t>18.67</t>
  </si>
  <si>
    <t>18.48</t>
  </si>
  <si>
    <t>14.24</t>
  </si>
  <si>
    <t>13.63</t>
  </si>
  <si>
    <t>13.32</t>
  </si>
  <si>
    <t>8.06</t>
  </si>
  <si>
    <t>14.05</t>
  </si>
  <si>
    <t>13.99</t>
  </si>
  <si>
    <t>8.3</t>
  </si>
  <si>
    <t>(EBITDA - Capex) / Interest Expense</t>
  </si>
  <si>
    <t>7.51</t>
  </si>
  <si>
    <t>-3.96</t>
  </si>
  <si>
    <t>5.24</t>
  </si>
  <si>
    <t>8.43</t>
  </si>
  <si>
    <t>8.99</t>
  </si>
  <si>
    <t>6.81</t>
  </si>
  <si>
    <t>7.66</t>
  </si>
  <si>
    <t>0.3</t>
  </si>
  <si>
    <t>1.6</t>
  </si>
  <si>
    <t>Total Debt / EBITDA</t>
  </si>
  <si>
    <t>1.14</t>
  </si>
  <si>
    <t>1.21</t>
  </si>
  <si>
    <t>2.53</t>
  </si>
  <si>
    <t>2.15</t>
  </si>
  <si>
    <t>4.42</t>
  </si>
  <si>
    <t>2.31</t>
  </si>
  <si>
    <t>2.44</t>
  </si>
  <si>
    <t>3.92</t>
  </si>
  <si>
    <t>Net Debt / EBITDA</t>
  </si>
  <si>
    <t>0.24</t>
  </si>
  <si>
    <t>0.79</t>
  </si>
  <si>
    <t>1.47</t>
  </si>
  <si>
    <t>1.69</t>
  </si>
  <si>
    <t>3.37</t>
  </si>
  <si>
    <t>1.83</t>
  </si>
  <si>
    <t>2.89</t>
  </si>
  <si>
    <t>Total Debt / (EBITDA - Capex)</t>
  </si>
  <si>
    <t>-5.67</t>
  </si>
  <si>
    <t>8.93</t>
  </si>
  <si>
    <t>3.72</t>
  </si>
  <si>
    <t>3.2</t>
  </si>
  <si>
    <t>4.2</t>
  </si>
  <si>
    <t>4.24</t>
  </si>
  <si>
    <t>113.89</t>
  </si>
  <si>
    <t>20.31</t>
  </si>
  <si>
    <t>Net Debt / (EBITDA - Capex)</t>
  </si>
  <si>
    <t>0.59</t>
  </si>
  <si>
    <t>-3.7</t>
  </si>
  <si>
    <t>7.07</t>
  </si>
  <si>
    <t>2.48</t>
  </si>
  <si>
    <t>2.49</t>
  </si>
  <si>
    <t>3.31</t>
  </si>
  <si>
    <t>7.26</t>
  </si>
  <si>
    <t>3.19</t>
  </si>
  <si>
    <t>85.17</t>
  </si>
  <si>
    <t>14.97</t>
  </si>
  <si>
    <t>Growth Over Prior Year</t>
  </si>
  <si>
    <t>Total Revenues, 1 Yr. Growth %</t>
  </si>
  <si>
    <t>3.74</t>
  </si>
  <si>
    <t>3.85</t>
  </si>
  <si>
    <t>22.68</t>
  </si>
  <si>
    <t>-2.72</t>
  </si>
  <si>
    <t>-21.95</t>
  </si>
  <si>
    <t>10.96</t>
  </si>
  <si>
    <t>1.29</t>
  </si>
  <si>
    <t>19.18</t>
  </si>
  <si>
    <t>Gross Profit, 1 Yr. Growth %</t>
  </si>
  <si>
    <t>7.63</t>
  </si>
  <si>
    <t>3.07</t>
  </si>
  <si>
    <t>7.52</t>
  </si>
  <si>
    <t>13.91</t>
  </si>
  <si>
    <t>-4.4</t>
  </si>
  <si>
    <t>-15.68</t>
  </si>
  <si>
    <t>-62.16</t>
  </si>
  <si>
    <t>45.97</t>
  </si>
  <si>
    <t>-0.83</t>
  </si>
  <si>
    <t>80.56</t>
  </si>
  <si>
    <t>EBITDA, 1 Yr. Growth %</t>
  </si>
  <si>
    <t>24.88</t>
  </si>
  <si>
    <t>-4.44</t>
  </si>
  <si>
    <t>-8.78</t>
  </si>
  <si>
    <t>20.95</t>
  </si>
  <si>
    <t>-0.09</t>
  </si>
  <si>
    <t>-4.38</t>
  </si>
  <si>
    <t>-38.86</t>
  </si>
  <si>
    <t>68.41</t>
  </si>
  <si>
    <t>-0.27</t>
  </si>
  <si>
    <t>-21.81</t>
  </si>
  <si>
    <t>EBITA, 1 Yr. Growth %</t>
  </si>
  <si>
    <t>30.34</t>
  </si>
  <si>
    <t>-7.2</t>
  </si>
  <si>
    <t>-11.97</t>
  </si>
  <si>
    <t>21.75</t>
  </si>
  <si>
    <t>-0.72</t>
  </si>
  <si>
    <t>-5.68</t>
  </si>
  <si>
    <t>-48.86</t>
  </si>
  <si>
    <t>103.06</t>
  </si>
  <si>
    <t>-0.24</t>
  </si>
  <si>
    <t>-26.56</t>
  </si>
  <si>
    <t>EBIT, 1 Yr. Growth %</t>
  </si>
  <si>
    <t>31.37</t>
  </si>
  <si>
    <t>-7.96</t>
  </si>
  <si>
    <t>-13.34</t>
  </si>
  <si>
    <t>22.12</t>
  </si>
  <si>
    <t>-1.04</t>
  </si>
  <si>
    <t>-6.64</t>
  </si>
  <si>
    <t>-54.07</t>
  </si>
  <si>
    <t>123.35</t>
  </si>
  <si>
    <t>-1.08</t>
  </si>
  <si>
    <t>-31.54</t>
  </si>
  <si>
    <t>Earnings From Cont. Operations, 1 Yr. Growth %</t>
  </si>
  <si>
    <t>-16.83</t>
  </si>
  <si>
    <t>-21.24</t>
  </si>
  <si>
    <t>63.17</t>
  </si>
  <si>
    <t>-4.32</t>
  </si>
  <si>
    <t>-25.15</t>
  </si>
  <si>
    <t>-139.87</t>
  </si>
  <si>
    <t>-300.77</t>
  </si>
  <si>
    <t>4.77</t>
  </si>
  <si>
    <t>-20.24</t>
  </si>
  <si>
    <t>Net Income, 1 Yr. Growth %</t>
  </si>
  <si>
    <t>19.82</t>
  </si>
  <si>
    <t>-16.74</t>
  </si>
  <si>
    <t>-21.09</t>
  </si>
  <si>
    <t>64.12</t>
  </si>
  <si>
    <t>-4.88</t>
  </si>
  <si>
    <t>-25.46</t>
  </si>
  <si>
    <t>-140.3</t>
  </si>
  <si>
    <t>-298.63</t>
  </si>
  <si>
    <t>2.88</t>
  </si>
  <si>
    <t>-20.79</t>
  </si>
  <si>
    <t>Normalized Net Income, 1 Yr. Growth %</t>
  </si>
  <si>
    <t>35.34</t>
  </si>
  <si>
    <t>-6.51</t>
  </si>
  <si>
    <t>20.18</t>
  </si>
  <si>
    <t>-2.18</t>
  </si>
  <si>
    <t>-8.25</t>
  </si>
  <si>
    <t>-54.06</t>
  </si>
  <si>
    <t>134.7</t>
  </si>
  <si>
    <t>-2.5</t>
  </si>
  <si>
    <t>-32.31</t>
  </si>
  <si>
    <t>Diluted EPS Before Extra, 1 Yr. Growth %</t>
  </si>
  <si>
    <t>19.64</t>
  </si>
  <si>
    <t>-17.16</t>
  </si>
  <si>
    <t>-21.62</t>
  </si>
  <si>
    <t>62.07</t>
  </si>
  <si>
    <t>-6.38</t>
  </si>
  <si>
    <t>-26.52</t>
  </si>
  <si>
    <t>-140.22</t>
  </si>
  <si>
    <t>-297.34</t>
  </si>
  <si>
    <t>-21.25</t>
  </si>
  <si>
    <t>Accounts Receivable, 1 Yr. Growth %</t>
  </si>
  <si>
    <t>2.72</t>
  </si>
  <si>
    <t>36.88</t>
  </si>
  <si>
    <t>-32.24</t>
  </si>
  <si>
    <t>9.82</t>
  </si>
  <si>
    <t>1.73</t>
  </si>
  <si>
    <t>0.09</t>
  </si>
  <si>
    <t>17.45</t>
  </si>
  <si>
    <t>13.62</t>
  </si>
  <si>
    <t>33.16</t>
  </si>
  <si>
    <t>Inventory, 1 Yr. Growth %</t>
  </si>
  <si>
    <t>14.57</t>
  </si>
  <si>
    <t>0.31</t>
  </si>
  <si>
    <t>5.37</t>
  </si>
  <si>
    <t>23.47</t>
  </si>
  <si>
    <t>-27.43</t>
  </si>
  <si>
    <t>49.89</t>
  </si>
  <si>
    <t>Net Property, Plant and Equip., 1 Yr. Growth %</t>
  </si>
  <si>
    <t>2.97</t>
  </si>
  <si>
    <t>14.34</t>
  </si>
  <si>
    <t>-2.81</t>
  </si>
  <si>
    <t>-0.07</t>
  </si>
  <si>
    <t>-2.52</t>
  </si>
  <si>
    <t>-0.62</t>
  </si>
  <si>
    <t>-1.06</t>
  </si>
  <si>
    <t>27.35</t>
  </si>
  <si>
    <t>Total Assets, 1 Yr. Growth %</t>
  </si>
  <si>
    <t>5.25</t>
  </si>
  <si>
    <t>6.14</t>
  </si>
  <si>
    <t>6.73</t>
  </si>
  <si>
    <t>2.5</t>
  </si>
  <si>
    <t>5.29</t>
  </si>
  <si>
    <t>0.52</t>
  </si>
  <si>
    <t>11.98</t>
  </si>
  <si>
    <t>5.91</t>
  </si>
  <si>
    <t>Tangible Book Value, 1 Yr. Growth %</t>
  </si>
  <si>
    <t>7.61</t>
  </si>
  <si>
    <t>4.15</t>
  </si>
  <si>
    <t>-14.88</t>
  </si>
  <si>
    <t>12.64</t>
  </si>
  <si>
    <t>3.59</t>
  </si>
  <si>
    <t>-7.36</t>
  </si>
  <si>
    <t>0.76</t>
  </si>
  <si>
    <t>-0.85</t>
  </si>
  <si>
    <t>-1.45</t>
  </si>
  <si>
    <t>Common Equity, 1 Yr. Growth %</t>
  </si>
  <si>
    <t>7.06</t>
  </si>
  <si>
    <t>-12.11</t>
  </si>
  <si>
    <t>11.27</t>
  </si>
  <si>
    <t>8.5</t>
  </si>
  <si>
    <t>3.41</t>
  </si>
  <si>
    <t>-5.26</t>
  </si>
  <si>
    <t>1.66</t>
  </si>
  <si>
    <t>-0.53</t>
  </si>
  <si>
    <t>Cash From Operations, 1 Yr. Growth %</t>
  </si>
  <si>
    <t>8.67</t>
  </si>
  <si>
    <t>-7.92</t>
  </si>
  <si>
    <t>14.68</t>
  </si>
  <si>
    <t>14.4</t>
  </si>
  <si>
    <t>-44.14</t>
  </si>
  <si>
    <t>55.64</t>
  </si>
  <si>
    <t>-95.47</t>
  </si>
  <si>
    <t>867.88</t>
  </si>
  <si>
    <t>-9.57</t>
  </si>
  <si>
    <t>65.71</t>
  </si>
  <si>
    <t>Capital Expenditures, 1 Yr. Growth %</t>
  </si>
  <si>
    <t>-16.38</t>
  </si>
  <si>
    <t>93.9</t>
  </si>
  <si>
    <t>-46.11</t>
  </si>
  <si>
    <t>-31.19</t>
  </si>
  <si>
    <t>-16.62</t>
  </si>
  <si>
    <t>38.56</t>
  </si>
  <si>
    <t>-32.15</t>
  </si>
  <si>
    <t>41.16</t>
  </si>
  <si>
    <t>123.14</t>
  </si>
  <si>
    <t>-36.05</t>
  </si>
  <si>
    <t>Levered Free Cash Flow, 1 Yr. Growth %</t>
  </si>
  <si>
    <t>309.22</t>
  </si>
  <si>
    <t>-197.3</t>
  </si>
  <si>
    <t>-176.6</t>
  </si>
  <si>
    <t>-149.28</t>
  </si>
  <si>
    <t>65.42</t>
  </si>
  <si>
    <t>-106.43</t>
  </si>
  <si>
    <t>-201.18</t>
  </si>
  <si>
    <t>-310.04</t>
  </si>
  <si>
    <t>-60.54</t>
  </si>
  <si>
    <t>-234.38</t>
  </si>
  <si>
    <t>Unlevered Free Cash Flow, 1 Yr. Growth %</t>
  </si>
  <si>
    <t>231.64</t>
  </si>
  <si>
    <t>-184.68</t>
  </si>
  <si>
    <t>-186.84</t>
  </si>
  <si>
    <t>-136.21</t>
  </si>
  <si>
    <t>82.19</t>
  </si>
  <si>
    <t>-125.54</t>
  </si>
  <si>
    <t>-144.65</t>
  </si>
  <si>
    <t>-483.84</t>
  </si>
  <si>
    <t>-52.37</t>
  </si>
  <si>
    <t>-155.1</t>
  </si>
  <si>
    <t>Dividend Per Share, 1 Yr. Growth %</t>
  </si>
  <si>
    <t>14.13</t>
  </si>
  <si>
    <t>0.95</t>
  </si>
  <si>
    <t>0.94</t>
  </si>
  <si>
    <t>4.67</t>
  </si>
  <si>
    <t>7.14</t>
  </si>
  <si>
    <t>0</t>
  </si>
  <si>
    <t>3.25</t>
  </si>
  <si>
    <t>3.15</t>
  </si>
  <si>
    <t>Compound Annual Growth Rate Over Two Years</t>
  </si>
  <si>
    <t>Total Revenues, 2 Yr. CAGR %</t>
  </si>
  <si>
    <t>3.8</t>
  </si>
  <si>
    <t>6.08</t>
  </si>
  <si>
    <t>15.3</t>
  </si>
  <si>
    <t>9.24</t>
  </si>
  <si>
    <t>-11.18</t>
  </si>
  <si>
    <t>-6.94</t>
  </si>
  <si>
    <t>6.01</t>
  </si>
  <si>
    <t>9.87</t>
  </si>
  <si>
    <t>Gross Profit, 2 Yr. CAGR %</t>
  </si>
  <si>
    <t>5.32</t>
  </si>
  <si>
    <t>5.27</t>
  </si>
  <si>
    <t>10.67</t>
  </si>
  <si>
    <t>4.36</t>
  </si>
  <si>
    <t>-10.31</t>
  </si>
  <si>
    <t>-43.51</t>
  </si>
  <si>
    <t>-25.68</t>
  </si>
  <si>
    <t>20.32</t>
  </si>
  <si>
    <t>33.82</t>
  </si>
  <si>
    <t>EBITDA, 2 Yr. CAGR %</t>
  </si>
  <si>
    <t>8.09</t>
  </si>
  <si>
    <t>5.04</t>
  </si>
  <si>
    <t>9.93</t>
  </si>
  <si>
    <t>-2.74</t>
  </si>
  <si>
    <t>-23.54</t>
  </si>
  <si>
    <t>32.22</t>
  </si>
  <si>
    <t>-12.3</t>
  </si>
  <si>
    <t>EBITA, 2 Yr. CAGR %</t>
  </si>
  <si>
    <t>9.17</t>
  </si>
  <si>
    <t>9.98</t>
  </si>
  <si>
    <t>-9.62</t>
  </si>
  <si>
    <t>3.53</t>
  </si>
  <si>
    <t>9.94</t>
  </si>
  <si>
    <t>-3.23</t>
  </si>
  <si>
    <t>-30.55</t>
  </si>
  <si>
    <t>1.9</t>
  </si>
  <si>
    <t>45.95</t>
  </si>
  <si>
    <t>-15.14</t>
  </si>
  <si>
    <t>EBIT, 2 Yr. CAGR %</t>
  </si>
  <si>
    <t>10.42</t>
  </si>
  <si>
    <t>9.96</t>
  </si>
  <si>
    <t>-10.69</t>
  </si>
  <si>
    <t>2.87</t>
  </si>
  <si>
    <t>-3.88</t>
  </si>
  <si>
    <t>-34.51</t>
  </si>
  <si>
    <t>48.64</t>
  </si>
  <si>
    <t>-17.71</t>
  </si>
  <si>
    <t>Earnings From Cont. Operations, 2 Yr. CAGR %</t>
  </si>
  <si>
    <t>8.12</t>
  </si>
  <si>
    <t>-19.06</t>
  </si>
  <si>
    <t>13.37</t>
  </si>
  <si>
    <t>24.95</t>
  </si>
  <si>
    <t>-15.38</t>
  </si>
  <si>
    <t>-45.37</t>
  </si>
  <si>
    <t>-10.53</t>
  </si>
  <si>
    <t>45.03</t>
  </si>
  <si>
    <t>-8.59</t>
  </si>
  <si>
    <t>Net Income, 2 Yr. CAGR %</t>
  </si>
  <si>
    <t>8.02</t>
  </si>
  <si>
    <t>-0.12</t>
  </si>
  <si>
    <t>-18.94</t>
  </si>
  <si>
    <t>13.8</t>
  </si>
  <si>
    <t>-15.8</t>
  </si>
  <si>
    <t>-45.19</t>
  </si>
  <si>
    <t>42.95</t>
  </si>
  <si>
    <t>-9.73</t>
  </si>
  <si>
    <t>Normalized Net Income, 2 Yr. CAGR %</t>
  </si>
  <si>
    <t>10.65</t>
  </si>
  <si>
    <t>12.49</t>
  </si>
  <si>
    <t>-9.28</t>
  </si>
  <si>
    <t>2.85</t>
  </si>
  <si>
    <t>-35.08</t>
  </si>
  <si>
    <t>3.83</t>
  </si>
  <si>
    <t>51.27</t>
  </si>
  <si>
    <t>-18.76</t>
  </si>
  <si>
    <t>Diluted EPS Before Extra, 2 Yr. CAGR %</t>
  </si>
  <si>
    <t>7.71</t>
  </si>
  <si>
    <t>-0.45</t>
  </si>
  <si>
    <t>-19.42</t>
  </si>
  <si>
    <t>12.71</t>
  </si>
  <si>
    <t>23.18</t>
  </si>
  <si>
    <t>-17.06</t>
  </si>
  <si>
    <t>-45.63</t>
  </si>
  <si>
    <t>-10.9</t>
  </si>
  <si>
    <t>42.62</t>
  </si>
  <si>
    <t>-9.91</t>
  </si>
  <si>
    <t>Accounts Receivable, 2 Yr. CAGR %</t>
  </si>
  <si>
    <t>-5.96</t>
  </si>
  <si>
    <t>18.58</t>
  </si>
  <si>
    <t>-13.74</t>
  </si>
  <si>
    <t>5.7</t>
  </si>
  <si>
    <t>15.52</t>
  </si>
  <si>
    <t>6.75</t>
  </si>
  <si>
    <t>15.57</t>
  </si>
  <si>
    <t>Inventory, 2 Yr. CAGR %</t>
  </si>
  <si>
    <t>-24.09</t>
  </si>
  <si>
    <t>2.61</t>
  </si>
  <si>
    <t>8.58</t>
  </si>
  <si>
    <t>7.2</t>
  </si>
  <si>
    <t>2.81</t>
  </si>
  <si>
    <t>3.44</t>
  </si>
  <si>
    <t>11.97</t>
  </si>
  <si>
    <t>-5.34</t>
  </si>
  <si>
    <t>4.3</t>
  </si>
  <si>
    <t>Net Property, Plant and Equip., 2 Yr. CAGR %</t>
  </si>
  <si>
    <t>4.18</t>
  </si>
  <si>
    <t>8.96</t>
  </si>
  <si>
    <t>-1.3</t>
  </si>
  <si>
    <t>-1.57</t>
  </si>
  <si>
    <t>-0.84</t>
  </si>
  <si>
    <t>12.25</t>
  </si>
  <si>
    <t>15.24</t>
  </si>
  <si>
    <t>Total Assets, 2 Yr. CAGR %</t>
  </si>
  <si>
    <t>4.83</t>
  </si>
  <si>
    <t>5.69</t>
  </si>
  <si>
    <t>6.44</t>
  </si>
  <si>
    <t>4.59</t>
  </si>
  <si>
    <t>3.32</t>
  </si>
  <si>
    <t>4.71</t>
  </si>
  <si>
    <t>0.49</t>
  </si>
  <si>
    <t>6.1</t>
  </si>
  <si>
    <t>8.91</t>
  </si>
  <si>
    <t>Tangible Book Value, 2 Yr. CAGR %</t>
  </si>
  <si>
    <t>7.42</t>
  </si>
  <si>
    <t>5.87</t>
  </si>
  <si>
    <t>-5.84</t>
  </si>
  <si>
    <t>-2.08</t>
  </si>
  <si>
    <t>6.69</t>
  </si>
  <si>
    <t>-2.04</t>
  </si>
  <si>
    <t>-3.39</t>
  </si>
  <si>
    <t>-0.05</t>
  </si>
  <si>
    <t>-1.15</t>
  </si>
  <si>
    <t>Common Equity, 2 Yr. CAGR %</t>
  </si>
  <si>
    <t>6.91</t>
  </si>
  <si>
    <t>5.58</t>
  </si>
  <si>
    <t>-4.34</t>
  </si>
  <si>
    <t>-1.11</t>
  </si>
  <si>
    <t>5.93</t>
  </si>
  <si>
    <t>-1.02</t>
  </si>
  <si>
    <t>-1.86</t>
  </si>
  <si>
    <t>0.7</t>
  </si>
  <si>
    <t>-0.38</t>
  </si>
  <si>
    <t>Cash From Operations, 2 Yr. CAGR %</t>
  </si>
  <si>
    <t>8.86</t>
  </si>
  <si>
    <t>0.03</t>
  </si>
  <si>
    <t>3.34</t>
  </si>
  <si>
    <t>14.54</t>
  </si>
  <si>
    <t>-20.06</t>
  </si>
  <si>
    <t>-6.76</t>
  </si>
  <si>
    <t>-73.45</t>
  </si>
  <si>
    <t>-33.79</t>
  </si>
  <si>
    <t>195.85</t>
  </si>
  <si>
    <t>22.41</t>
  </si>
  <si>
    <t>Capital Expenditures, 2 Yr. CAGR %</t>
  </si>
  <si>
    <t>-1.19</t>
  </si>
  <si>
    <t>27.34</t>
  </si>
  <si>
    <t>-39.1</t>
  </si>
  <si>
    <t>-24.25</t>
  </si>
  <si>
    <t>7.49</t>
  </si>
  <si>
    <t>-3.04</t>
  </si>
  <si>
    <t>-2.13</t>
  </si>
  <si>
    <t>77.48</t>
  </si>
  <si>
    <t>19.46</t>
  </si>
  <si>
    <t>Levered Free Cash Flow, 2 Yr. CAGR %</t>
  </si>
  <si>
    <t>119.57</t>
  </si>
  <si>
    <t>88.54</t>
  </si>
  <si>
    <t>-5.33</t>
  </si>
  <si>
    <t>-38.11</t>
  </si>
  <si>
    <t>-9.71</t>
  </si>
  <si>
    <t>-69.35</t>
  </si>
  <si>
    <t>-36.79</t>
  </si>
  <si>
    <t>50.97</t>
  </si>
  <si>
    <t>-2.38</t>
  </si>
  <si>
    <t>-31.45</t>
  </si>
  <si>
    <t>Unlevered Free Cash Flow, 2 Yr. CAGR %</t>
  </si>
  <si>
    <t>190.38</t>
  </si>
  <si>
    <t>58.9</t>
  </si>
  <si>
    <t>-5.38</t>
  </si>
  <si>
    <t>-43.54</t>
  </si>
  <si>
    <t>-18.78</t>
  </si>
  <si>
    <t>-36.54</t>
  </si>
  <si>
    <t>-46.28</t>
  </si>
  <si>
    <t>38.46</t>
  </si>
  <si>
    <t>43.57</t>
  </si>
  <si>
    <t>-50.93</t>
  </si>
  <si>
    <t>Dividend Per Share, 2 Yr. CAGR %</t>
  </si>
  <si>
    <t>15.29</t>
  </si>
  <si>
    <t>7.34</t>
  </si>
  <si>
    <t>2.79</t>
  </si>
  <si>
    <t>5.9</t>
  </si>
  <si>
    <t>4.8</t>
  </si>
  <si>
    <t>1.24</t>
  </si>
  <si>
    <t>1.61</t>
  </si>
  <si>
    <t>1.56</t>
  </si>
  <si>
    <t>Compound Annual Growth Rate Over Three Years</t>
  </si>
  <si>
    <t>Total Revenues, 3 Yr. CAGR %</t>
  </si>
  <si>
    <t>6.31</t>
  </si>
  <si>
    <t>5.28</t>
  </si>
  <si>
    <t>5.3</t>
  </si>
  <si>
    <t>8.95</t>
  </si>
  <si>
    <t>6.45</t>
  </si>
  <si>
    <t>-8.45</t>
  </si>
  <si>
    <t>-4.27</t>
  </si>
  <si>
    <t>10.23</t>
  </si>
  <si>
    <t>Gross Profit, 3 Yr. CAGR %</t>
  </si>
  <si>
    <t>7.55</t>
  </si>
  <si>
    <t>6.05</t>
  </si>
  <si>
    <t>8.08</t>
  </si>
  <si>
    <t>5.4</t>
  </si>
  <si>
    <t>-2.87</t>
  </si>
  <si>
    <t>-32.73</t>
  </si>
  <si>
    <t>-22.48</t>
  </si>
  <si>
    <t>-18.18</t>
  </si>
  <si>
    <t>37.75</t>
  </si>
  <si>
    <t>EBITDA, 3 Yr. CAGR %</t>
  </si>
  <si>
    <t>3.13</t>
  </si>
  <si>
    <t>1.78</t>
  </si>
  <si>
    <t>3.3</t>
  </si>
  <si>
    <t>-16.69</t>
  </si>
  <si>
    <t>-0.52</t>
  </si>
  <si>
    <t>10.47</t>
  </si>
  <si>
    <t>EBITA, 3 Yr. CAGR %</t>
  </si>
  <si>
    <t>3.49</t>
  </si>
  <si>
    <t>3.42</t>
  </si>
  <si>
    <t>-0.18</t>
  </si>
  <si>
    <t>2.09</t>
  </si>
  <si>
    <t>4.47</t>
  </si>
  <si>
    <t>-21.76</t>
  </si>
  <si>
    <t>-0.69</t>
  </si>
  <si>
    <t>15.42</t>
  </si>
  <si>
    <t>EBIT, 3 Yr. CAGR %</t>
  </si>
  <si>
    <t>3.6</t>
  </si>
  <si>
    <t>1.57</t>
  </si>
  <si>
    <t>-0.87</t>
  </si>
  <si>
    <t>4.11</t>
  </si>
  <si>
    <t>-24.85</t>
  </si>
  <si>
    <t>-1.43</t>
  </si>
  <si>
    <t>14.79</t>
  </si>
  <si>
    <t>Earnings From Cont. Operations, 3 Yr. CAGR %</t>
  </si>
  <si>
    <t>0.23</t>
  </si>
  <si>
    <t>-0.94</t>
  </si>
  <si>
    <t>-7.81</t>
  </si>
  <si>
    <t>5.33</t>
  </si>
  <si>
    <t>-34.15</t>
  </si>
  <si>
    <t>-15.7</t>
  </si>
  <si>
    <t>-5.7</t>
  </si>
  <si>
    <t>18.82</t>
  </si>
  <si>
    <t>Net Income, 3 Yr. CAGR %</t>
  </si>
  <si>
    <t>0.11</t>
  </si>
  <si>
    <t>-0.96</t>
  </si>
  <si>
    <t>-7.66</t>
  </si>
  <si>
    <t>2.55</t>
  </si>
  <si>
    <t>5.18</t>
  </si>
  <si>
    <t>-34.13</t>
  </si>
  <si>
    <t>-15.81</t>
  </si>
  <si>
    <t>-6.26</t>
  </si>
  <si>
    <t>17.41</t>
  </si>
  <si>
    <t>Normalized Net Income, 3 Yr. CAGR %</t>
  </si>
  <si>
    <t>4.09</t>
  </si>
  <si>
    <t>4.6</t>
  </si>
  <si>
    <t>3.66</t>
  </si>
  <si>
    <t>-0.37</t>
  </si>
  <si>
    <t>1.15</t>
  </si>
  <si>
    <t>-25.57</t>
  </si>
  <si>
    <t>-0.36</t>
  </si>
  <si>
    <t>1.68</t>
  </si>
  <si>
    <t>15.7</t>
  </si>
  <si>
    <t>Diluted EPS Before Extra, 3 Yr. CAGR %</t>
  </si>
  <si>
    <t>-1.32</t>
  </si>
  <si>
    <t>-8.08</t>
  </si>
  <si>
    <t>1.71</t>
  </si>
  <si>
    <t>5.95</t>
  </si>
  <si>
    <t>-34.83</t>
  </si>
  <si>
    <t>-16.45</t>
  </si>
  <si>
    <t>-6.47</t>
  </si>
  <si>
    <t>17.01</t>
  </si>
  <si>
    <t>Accounts Receivable, 3 Yr. CAGR %</t>
  </si>
  <si>
    <t>0.43</t>
  </si>
  <si>
    <t>-1.6</t>
  </si>
  <si>
    <t>0.61</t>
  </si>
  <si>
    <t>-8.86</t>
  </si>
  <si>
    <t>10.13</t>
  </si>
  <si>
    <t>10.21</t>
  </si>
  <si>
    <t>14.91</t>
  </si>
  <si>
    <t>Inventory, 3 Yr. CAGR %</t>
  </si>
  <si>
    <t>-20.68</t>
  </si>
  <si>
    <t>-15.99</t>
  </si>
  <si>
    <t>5.75</t>
  </si>
  <si>
    <t>6.59</t>
  </si>
  <si>
    <t>2.39</t>
  </si>
  <si>
    <t>9.73</t>
  </si>
  <si>
    <t>-3.1</t>
  </si>
  <si>
    <t>10.33</t>
  </si>
  <si>
    <t>5.64</t>
  </si>
  <si>
    <t>Net Property, Plant and Equip., 3 Yr. CAGR %</t>
  </si>
  <si>
    <t>7.46</t>
  </si>
  <si>
    <t>6.93</t>
  </si>
  <si>
    <t>4.89</t>
  </si>
  <si>
    <t>-1.81</t>
  </si>
  <si>
    <t>-1.4</t>
  </si>
  <si>
    <t>7.78</t>
  </si>
  <si>
    <t>9.53</t>
  </si>
  <si>
    <t>Total Assets, 3 Yr. CAGR %</t>
  </si>
  <si>
    <t>6.04</t>
  </si>
  <si>
    <t>5.11</t>
  </si>
  <si>
    <t>4.44</t>
  </si>
  <si>
    <t>3.97</t>
  </si>
  <si>
    <t>3.28</t>
  </si>
  <si>
    <t>4.19</t>
  </si>
  <si>
    <t>Tangible Book Value, 3 Yr. CAGR %</t>
  </si>
  <si>
    <t>7.32</t>
  </si>
  <si>
    <t>6.32</t>
  </si>
  <si>
    <t>-1.55</t>
  </si>
  <si>
    <t>-0.04</t>
  </si>
  <si>
    <t>1.75</t>
  </si>
  <si>
    <t>8.64</t>
  </si>
  <si>
    <t>-1.12</t>
  </si>
  <si>
    <t>-2.55</t>
  </si>
  <si>
    <t>-0.51</t>
  </si>
  <si>
    <t>Common Equity, 3 Yr. CAGR %</t>
  </si>
  <si>
    <t>6.7</t>
  </si>
  <si>
    <t>5.97</t>
  </si>
  <si>
    <t>-0.68</t>
  </si>
  <si>
    <t>0.6</t>
  </si>
  <si>
    <t>7.68</t>
  </si>
  <si>
    <t>2.06</t>
  </si>
  <si>
    <t>-0.14</t>
  </si>
  <si>
    <t>-1.33</t>
  </si>
  <si>
    <t>0.29</t>
  </si>
  <si>
    <t>Cash From Operations, 3 Yr. CAGR %</t>
  </si>
  <si>
    <t>2.95</t>
  </si>
  <si>
    <t>5.09</t>
  </si>
  <si>
    <t>-9.84</t>
  </si>
  <si>
    <t>-65.98</t>
  </si>
  <si>
    <t>-26.54</t>
  </si>
  <si>
    <t>143.87</t>
  </si>
  <si>
    <t>Capital Expenditures, 3 Yr. CAGR %</t>
  </si>
  <si>
    <t>2.65</t>
  </si>
  <si>
    <t>23.71</t>
  </si>
  <si>
    <t>-10.41</t>
  </si>
  <si>
    <t>-32.38</t>
  </si>
  <si>
    <t>-7.8</t>
  </si>
  <si>
    <t>9.89</t>
  </si>
  <si>
    <t>28.81</t>
  </si>
  <si>
    <t>26.3</t>
  </si>
  <si>
    <t>Levered Free Cash Flow, 3 Yr. CAGR %</t>
  </si>
  <si>
    <t>61.19</t>
  </si>
  <si>
    <t>48.49</t>
  </si>
  <si>
    <t>-23.48</t>
  </si>
  <si>
    <t>-14.11</t>
  </si>
  <si>
    <t>-64.09</t>
  </si>
  <si>
    <t>-16.41</t>
  </si>
  <si>
    <t>-3.45</t>
  </si>
  <si>
    <t>1.13</t>
  </si>
  <si>
    <t>4.31</t>
  </si>
  <si>
    <t>Unlevered Free Cash Flow, 3 Yr. CAGR %</t>
  </si>
  <si>
    <t>85.85</t>
  </si>
  <si>
    <t>38.72</t>
  </si>
  <si>
    <t>-16.57</t>
  </si>
  <si>
    <t>-47.37</t>
  </si>
  <si>
    <t>-23.09</t>
  </si>
  <si>
    <t>7.4</t>
  </si>
  <si>
    <t>0.97</t>
  </si>
  <si>
    <t>1.38</t>
  </si>
  <si>
    <t>Dividend Per Share, 3 Yr. CAGR %</t>
  </si>
  <si>
    <t>11.38</t>
  </si>
  <si>
    <t>10.3</t>
  </si>
  <si>
    <t>5.16</t>
  </si>
  <si>
    <t>2.17</t>
  </si>
  <si>
    <t>4.22</t>
  </si>
  <si>
    <t>4.75</t>
  </si>
  <si>
    <t>3.17</t>
  </si>
  <si>
    <t>1.91</t>
  </si>
  <si>
    <t>Compound Annual Growth Rate Over Five Years</t>
  </si>
  <si>
    <t>Total Revenues, 5 Yr. CAGR %</t>
  </si>
  <si>
    <t>16.39</t>
  </si>
  <si>
    <t>7.15</t>
  </si>
  <si>
    <t>6.22</t>
  </si>
  <si>
    <t>9.18</t>
  </si>
  <si>
    <t>6.86</t>
  </si>
  <si>
    <t>6.3</t>
  </si>
  <si>
    <t>0.88</t>
  </si>
  <si>
    <t>-2.92</t>
  </si>
  <si>
    <t>1.11</t>
  </si>
  <si>
    <t>Gross Profit, 5 Yr. CAGR %</t>
  </si>
  <si>
    <t>7.64</t>
  </si>
  <si>
    <t>8.79</t>
  </si>
  <si>
    <t>-17.91</t>
  </si>
  <si>
    <t>-12.73</t>
  </si>
  <si>
    <t>-15.12</t>
  </si>
  <si>
    <t>-3.56</t>
  </si>
  <si>
    <t>EBITDA, 5 Yr. CAGR %</t>
  </si>
  <si>
    <t>3.04</t>
  </si>
  <si>
    <t>-0.89</t>
  </si>
  <si>
    <t>4.26</t>
  </si>
  <si>
    <t>-0.06</t>
  </si>
  <si>
    <t>-8.6</t>
  </si>
  <si>
    <t>3.33</t>
  </si>
  <si>
    <t>0.22</t>
  </si>
  <si>
    <t>-4.65</t>
  </si>
  <si>
    <t>EBITA, 5 Yr. CAGR %</t>
  </si>
  <si>
    <t>7.97</t>
  </si>
  <si>
    <t>3.01</t>
  </si>
  <si>
    <t>-1.97</t>
  </si>
  <si>
    <t>3.46</t>
  </si>
  <si>
    <t>-1.41</t>
  </si>
  <si>
    <t>-12.49</t>
  </si>
  <si>
    <t>-5.8</t>
  </si>
  <si>
    <t>EBIT, 5 Yr. CAGR %</t>
  </si>
  <si>
    <t>7.82</t>
  </si>
  <si>
    <t>-2.37</t>
  </si>
  <si>
    <t>3.5</t>
  </si>
  <si>
    <t>4.84</t>
  </si>
  <si>
    <t>-2.09</t>
  </si>
  <si>
    <t>-14.79</t>
  </si>
  <si>
    <t>-1.28</t>
  </si>
  <si>
    <t>-8.29</t>
  </si>
  <si>
    <t>Earnings From Cont. Operations, 5 Yr. CAGR %</t>
  </si>
  <si>
    <t>10.38</t>
  </si>
  <si>
    <t>-7.99</t>
  </si>
  <si>
    <t>4.55</t>
  </si>
  <si>
    <t>-5.21</t>
  </si>
  <si>
    <t>-18.17</t>
  </si>
  <si>
    <t>-9.69</t>
  </si>
  <si>
    <t>-12.92</t>
  </si>
  <si>
    <t>Net Income, 5 Yr. CAGR %</t>
  </si>
  <si>
    <t>10.12</t>
  </si>
  <si>
    <t>4.7</t>
  </si>
  <si>
    <t>4.21</t>
  </si>
  <si>
    <t>-5.23</t>
  </si>
  <si>
    <t>-18.03</t>
  </si>
  <si>
    <t>-10.2</t>
  </si>
  <si>
    <t>-13.43</t>
  </si>
  <si>
    <t>Normalized Net Income, 5 Yr. CAGR %</t>
  </si>
  <si>
    <t>4.33</t>
  </si>
  <si>
    <t>-1.48</t>
  </si>
  <si>
    <t>3.9</t>
  </si>
  <si>
    <t>5.54</t>
  </si>
  <si>
    <t>-2.36</t>
  </si>
  <si>
    <t>-15.29</t>
  </si>
  <si>
    <t>3.06</t>
  </si>
  <si>
    <t>-1.16</t>
  </si>
  <si>
    <t>-8.17</t>
  </si>
  <si>
    <t>Diluted EPS Before Extra, 5 Yr. CAGR %</t>
  </si>
  <si>
    <t>9.66</t>
  </si>
  <si>
    <t>-8.34</t>
  </si>
  <si>
    <t>4.07</t>
  </si>
  <si>
    <t>-18.87</t>
  </si>
  <si>
    <t>-2.41</t>
  </si>
  <si>
    <t>-10.86</t>
  </si>
  <si>
    <t>-13.89</t>
  </si>
  <si>
    <t>Accounts Receivable, 5 Yr. CAGR %</t>
  </si>
  <si>
    <t>-26.26</t>
  </si>
  <si>
    <t>-1.24</t>
  </si>
  <si>
    <t>-2.07</t>
  </si>
  <si>
    <t>-2.46</t>
  </si>
  <si>
    <t>8.17</t>
  </si>
  <si>
    <t>12.27</t>
  </si>
  <si>
    <t>Inventory, 5 Yr. CAGR %</t>
  </si>
  <si>
    <t>-3.47</t>
  </si>
  <si>
    <t>-10.07</t>
  </si>
  <si>
    <t>-7.38</t>
  </si>
  <si>
    <t>4.98</t>
  </si>
  <si>
    <t>4.82</t>
  </si>
  <si>
    <t>8.71</t>
  </si>
  <si>
    <t>8.13</t>
  </si>
  <si>
    <t>Net Property, Plant and Equip., 5 Yr. CAGR %</t>
  </si>
  <si>
    <t>3.82</t>
  </si>
  <si>
    <t>6.18</t>
  </si>
  <si>
    <t>5.6</t>
  </si>
  <si>
    <t>-0.46</t>
  </si>
  <si>
    <t>-1.42</t>
  </si>
  <si>
    <t>4.05</t>
  </si>
  <si>
    <t>4.94</t>
  </si>
  <si>
    <t>Total Assets, 5 Yr. CAGR %</t>
  </si>
  <si>
    <t>5.82</t>
  </si>
  <si>
    <t>4.95</t>
  </si>
  <si>
    <t>2.57</t>
  </si>
  <si>
    <t>4.4</t>
  </si>
  <si>
    <t>Tangible Book Value, 5 Yr. CAGR %</t>
  </si>
  <si>
    <t>9.44</t>
  </si>
  <si>
    <t>8.26</t>
  </si>
  <si>
    <t>1.85</t>
  </si>
  <si>
    <t>3.38</t>
  </si>
  <si>
    <t>2.6</t>
  </si>
  <si>
    <t>-1.13</t>
  </si>
  <si>
    <t>Common Equity, 5 Yr. CAGR %</t>
  </si>
  <si>
    <t>7.74</t>
  </si>
  <si>
    <t>2.14</t>
  </si>
  <si>
    <t>3.08</t>
  </si>
  <si>
    <t>2.7</t>
  </si>
  <si>
    <t>0.78</t>
  </si>
  <si>
    <t>3.76</t>
  </si>
  <si>
    <t>1.51</t>
  </si>
  <si>
    <t>-0.23</t>
  </si>
  <si>
    <t>Cash From Operations, 5 Yr. CAGR %</t>
  </si>
  <si>
    <t>14.63</t>
  </si>
  <si>
    <t>6.25</t>
  </si>
  <si>
    <t>9.22</t>
  </si>
  <si>
    <t>-44.71</t>
  </si>
  <si>
    <t>-19.19</t>
  </si>
  <si>
    <t>Capital Expenditures, 5 Yr. CAGR %</t>
  </si>
  <si>
    <t>15.04</t>
  </si>
  <si>
    <t>11.29</t>
  </si>
  <si>
    <t>-6.83</t>
  </si>
  <si>
    <t>-12.9</t>
  </si>
  <si>
    <t>-3.64</t>
  </si>
  <si>
    <t>-21.89</t>
  </si>
  <si>
    <t>-5.31</t>
  </si>
  <si>
    <t>19.81</t>
  </si>
  <si>
    <t>Levered Free Cash Flow, 5 Yr. CAGR %</t>
  </si>
  <si>
    <t>50.67</t>
  </si>
  <si>
    <t>-1.63</t>
  </si>
  <si>
    <t>-2.26</t>
  </si>
  <si>
    <t>14.04</t>
  </si>
  <si>
    <t>22.05</t>
  </si>
  <si>
    <t>-46.93</t>
  </si>
  <si>
    <t>-25.88</t>
  </si>
  <si>
    <t>-8.3</t>
  </si>
  <si>
    <t>-9.8</t>
  </si>
  <si>
    <t>Unlevered Free Cash Flow, 5 Yr. CAGR %</t>
  </si>
  <si>
    <t>99.61</t>
  </si>
  <si>
    <t>-4.68</t>
  </si>
  <si>
    <t>0.75</t>
  </si>
  <si>
    <t>20.02</t>
  </si>
  <si>
    <t>12.28</t>
  </si>
  <si>
    <t>-33.27</t>
  </si>
  <si>
    <t>-32.04</t>
  </si>
  <si>
    <t>-6.69</t>
  </si>
  <si>
    <t>-19.59</t>
  </si>
  <si>
    <t>Dividend Per Share, 5 Yr. CAGR %</t>
  </si>
  <si>
    <t>12.43</t>
  </si>
  <si>
    <t>7.08</t>
  </si>
  <si>
    <t>7.23</t>
  </si>
  <si>
    <t>5.46</t>
  </si>
  <si>
    <t>3.22</t>
  </si>
  <si>
    <t>3.02</t>
  </si>
  <si>
    <t>3.18</t>
  </si>
  <si>
    <t>1.77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</si>
  <si>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</si>
  <si>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</si>
  <si>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</si>
  <si>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</si>
  <si>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</si>
  <si>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</si>
  <si>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</si>
  <si>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</si>
  <si>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</si>
  <si>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283,574</t>
  </si>
  <si>
    <t>267,943</t>
  </si>
  <si>
    <t>259,196</t>
  </si>
  <si>
    <t>256,455</t>
  </si>
  <si>
    <t>188,381</t>
  </si>
  <si>
    <t>150,329</t>
  </si>
  <si>
    <t>-</t>
  </si>
  <si>
    <t>Change</t>
  </si>
  <si>
    <t>-5.51%</t>
  </si>
  <si>
    <t>-3.26%</t>
  </si>
  <si>
    <t>-1.06%</t>
  </si>
  <si>
    <t>-26.54%</t>
  </si>
  <si>
    <t>-20.2%</t>
  </si>
  <si>
    <t>0%</t>
  </si>
  <si>
    <t>Enterprise Value (EV)
                                    1</t>
  </si>
  <si>
    <t>301,988</t>
  </si>
  <si>
    <t>297,535</t>
  </si>
  <si>
    <t>282,124</t>
  </si>
  <si>
    <t>288,307</t>
  </si>
  <si>
    <t>225,638</t>
  </si>
  <si>
    <t>196,105</t>
  </si>
  <si>
    <t>211,874</t>
  </si>
  <si>
    <t>224,862</t>
  </si>
  <si>
    <t>-1.47%</t>
  </si>
  <si>
    <t>-5.18%</t>
  </si>
  <si>
    <t>2.19%</t>
  </si>
  <si>
    <t>-21.74%</t>
  </si>
  <si>
    <t>-13.09%</t>
  </si>
  <si>
    <t>8.04%</t>
  </si>
  <si>
    <t>6.13%</t>
  </si>
  <si>
    <t>P/E ratio</t>
  </si>
  <si>
    <t>23.7x</t>
  </si>
  <si>
    <t>-55.6x</t>
  </si>
  <si>
    <t>27.2x</t>
  </si>
  <si>
    <t>26x</t>
  </si>
  <si>
    <t>24.2x</t>
  </si>
  <si>
    <t>10.2x</t>
  </si>
  <si>
    <t>8.67x</t>
  </si>
  <si>
    <t>8.6x</t>
  </si>
  <si>
    <t>PBR</t>
  </si>
  <si>
    <t>1.52x</t>
  </si>
  <si>
    <t>1.51x</t>
  </si>
  <si>
    <t>1.44x</t>
  </si>
  <si>
    <t>1.43x</t>
  </si>
  <si>
    <t>1.05x</t>
  </si>
  <si>
    <t>0.81x</t>
  </si>
  <si>
    <t>0.77x</t>
  </si>
  <si>
    <t>0.73x</t>
  </si>
  <si>
    <t>PEG</t>
  </si>
  <si>
    <t>0x</t>
  </si>
  <si>
    <t>-0x</t>
  </si>
  <si>
    <t>8.01x</t>
  </si>
  <si>
    <t>-1.1x</t>
  </si>
  <si>
    <t>0.1x</t>
  </si>
  <si>
    <t>0.5x</t>
  </si>
  <si>
    <t>9.96x</t>
  </si>
  <si>
    <t>Capitalization / Revenue</t>
  </si>
  <si>
    <t>5.2x</t>
  </si>
  <si>
    <t>6.3x</t>
  </si>
  <si>
    <t>5.49x</t>
  </si>
  <si>
    <t>5.36x</t>
  </si>
  <si>
    <t>3.31x</t>
  </si>
  <si>
    <t>2.57x</t>
  </si>
  <si>
    <t>2.51x</t>
  </si>
  <si>
    <t>2.43x</t>
  </si>
  <si>
    <t>EV / Revenue</t>
  </si>
  <si>
    <t>5.54x</t>
  </si>
  <si>
    <t>6.99x</t>
  </si>
  <si>
    <t>5.98x</t>
  </si>
  <si>
    <t>6.03x</t>
  </si>
  <si>
    <t>3.96x</t>
  </si>
  <si>
    <t>3.35x</t>
  </si>
  <si>
    <t>3.54x</t>
  </si>
  <si>
    <t>3.63x</t>
  </si>
  <si>
    <t>EV / EBITDA</t>
  </si>
  <si>
    <t>16.4x</t>
  </si>
  <si>
    <t>34.6x</t>
  </si>
  <si>
    <t>36.4x</t>
  </si>
  <si>
    <t>14.7x</t>
  </si>
  <si>
    <t>11x</t>
  </si>
  <si>
    <t>11.5x</t>
  </si>
  <si>
    <t>EV / EBIT</t>
  </si>
  <si>
    <t>22.9x</t>
  </si>
  <si>
    <t>49x</t>
  </si>
  <si>
    <t>20.8x</t>
  </si>
  <si>
    <t>23.2x</t>
  </si>
  <si>
    <t>21.1x</t>
  </si>
  <si>
    <t>11.2x</t>
  </si>
  <si>
    <t>9.32x</t>
  </si>
  <si>
    <t>10.8x</t>
  </si>
  <si>
    <t>EV / FCF</t>
  </si>
  <si>
    <t>39.2x</t>
  </si>
  <si>
    <t>-41.8x</t>
  </si>
  <si>
    <t>-537x</t>
  </si>
  <si>
    <t>-23x</t>
  </si>
  <si>
    <t>-164x</t>
  </si>
  <si>
    <t>40.4x</t>
  </si>
  <si>
    <t>-32.1x</t>
  </si>
  <si>
    <t>-51.8x</t>
  </si>
  <si>
    <t>FCF Yield</t>
  </si>
  <si>
    <t>2.55%</t>
  </si>
  <si>
    <t>-2.39%</t>
  </si>
  <si>
    <t>-0.19%</t>
  </si>
  <si>
    <t>-4.35%</t>
  </si>
  <si>
    <t>-0.61%</t>
  </si>
  <si>
    <t>2.48%</t>
  </si>
  <si>
    <t>-3.12%</t>
  </si>
  <si>
    <t>-1.93%</t>
  </si>
  <si>
    <t>Dividend per Share
                                    2</t>
  </si>
  <si>
    <t>1.316</t>
  </si>
  <si>
    <t>1.322</t>
  </si>
  <si>
    <t>1.334</t>
  </si>
  <si>
    <t>Rate of return</t>
  </si>
  <si>
    <t>2.67%</t>
  </si>
  <si>
    <t>2.84%</t>
  </si>
  <si>
    <t>3.03%</t>
  </si>
  <si>
    <t>3.17%</t>
  </si>
  <si>
    <t>4.32%</t>
  </si>
  <si>
    <t>5.45%</t>
  </si>
  <si>
    <t>5.47%</t>
  </si>
  <si>
    <t>5.52%</t>
  </si>
  <si>
    <t>EPS
                                    2</t>
  </si>
  <si>
    <t>2.377</t>
  </si>
  <si>
    <t>2.784</t>
  </si>
  <si>
    <t>2.808</t>
  </si>
  <si>
    <t>Distribution rate</t>
  </si>
  <si>
    <t>63.4%</t>
  </si>
  <si>
    <t>-158%</t>
  </si>
  <si>
    <t>82.5%</t>
  </si>
  <si>
    <t>82.4%</t>
  </si>
  <si>
    <t>105%</t>
  </si>
  <si>
    <t>55.4%</t>
  </si>
  <si>
    <t>47.5%</t>
  </si>
  <si>
    <t>Net sales
                                    1</t>
  </si>
  <si>
    <t>54,504</t>
  </si>
  <si>
    <t>42,541</t>
  </si>
  <si>
    <t>47,202</t>
  </si>
  <si>
    <t>47,812</t>
  </si>
  <si>
    <t>56,982</t>
  </si>
  <si>
    <t>58,563</t>
  </si>
  <si>
    <t>59,917</t>
  </si>
  <si>
    <t>61,981</t>
  </si>
  <si>
    <t>EBITDA
                                    1</t>
  </si>
  <si>
    <t>18,450</t>
  </si>
  <si>
    <t>11,434</t>
  </si>
  <si>
    <t>8,148</t>
  </si>
  <si>
    <t>7,911</t>
  </si>
  <si>
    <t>15,310</t>
  </si>
  <si>
    <t>17,784</t>
  </si>
  <si>
    <t>18,493</t>
  </si>
  <si>
    <t>19,540</t>
  </si>
  <si>
    <t>EBIT
                                    1</t>
  </si>
  <si>
    <t>13,213</t>
  </si>
  <si>
    <t>6,069</t>
  </si>
  <si>
    <t>13,555</t>
  </si>
  <si>
    <t>12,446</t>
  </si>
  <si>
    <t>10,675</t>
  </si>
  <si>
    <t>17,524</t>
  </si>
  <si>
    <t>22,738</t>
  </si>
  <si>
    <t>20,820</t>
  </si>
  <si>
    <t>Net income
                                    1</t>
  </si>
  <si>
    <t>11,932</t>
  </si>
  <si>
    <t>-4,809</t>
  </si>
  <si>
    <t>9,552</t>
  </si>
  <si>
    <t>9,827</t>
  </si>
  <si>
    <t>7,784</t>
  </si>
  <si>
    <t>14,702</t>
  </si>
  <si>
    <t>17,123</t>
  </si>
  <si>
    <t>17,666</t>
  </si>
  <si>
    <t>Net Debt
                                    1</t>
  </si>
  <si>
    <t>18,414</t>
  </si>
  <si>
    <t>29,592</t>
  </si>
  <si>
    <t>22,928</t>
  </si>
  <si>
    <t>31,852</t>
  </si>
  <si>
    <t>37,257</t>
  </si>
  <si>
    <t>45,775</t>
  </si>
  <si>
    <t>61,544</t>
  </si>
  <si>
    <t>74,533</t>
  </si>
  <si>
    <t>Reference price
                                    2</t>
  </si>
  <si>
    <t>46.05</t>
  </si>
  <si>
    <t>43.35</t>
  </si>
  <si>
    <t>41.35</t>
  </si>
  <si>
    <t>30.30</t>
  </si>
  <si>
    <t>24.15</t>
  </si>
  <si>
    <t>Nbr of stocks (in thousands)</t>
  </si>
  <si>
    <t>6,157,949</t>
  </si>
  <si>
    <t>6,180,928</t>
  </si>
  <si>
    <t>6,193,463</t>
  </si>
  <si>
    <t>6,202,061</t>
  </si>
  <si>
    <t>6,217,197</t>
  </si>
  <si>
    <t>6,224,823</t>
  </si>
  <si>
    <t>Announcement Date</t>
  </si>
  <si>
    <t>3/5/20</t>
  </si>
  <si>
    <t>3/11/21</t>
  </si>
  <si>
    <t>3/10/22</t>
  </si>
  <si>
    <t>3/9/23</t>
  </si>
  <si>
    <t>3/7/24</t>
  </si>
  <si>
    <t>address1</t>
  </si>
  <si>
    <t>601 Travis Street</t>
  </si>
  <si>
    <t>address2</t>
  </si>
  <si>
    <t>Floor 16</t>
  </si>
  <si>
    <t>city</t>
  </si>
  <si>
    <t>Houston</t>
  </si>
  <si>
    <t>state</t>
  </si>
  <si>
    <t>TX</t>
  </si>
  <si>
    <t>zip</t>
  </si>
  <si>
    <t>77002</t>
  </si>
  <si>
    <t>country</t>
  </si>
  <si>
    <t>phone</t>
  </si>
  <si>
    <t>713 483 6020</t>
  </si>
  <si>
    <t>website</t>
  </si>
  <si>
    <t>https://mtr.q4web.com/home/default.aspx</t>
  </si>
  <si>
    <t>industry</t>
  </si>
  <si>
    <t>Oil &amp; Gas E&amp;P</t>
  </si>
  <si>
    <t>industryKey</t>
  </si>
  <si>
    <t>oil-gas-e-p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</si>
  <si>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</si>
  <si>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</si>
  <si>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</si>
  <si>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</si>
  <si>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</si>
  <si>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</si>
  <si>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</si>
  <si>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Mesa Royalty Trust owns overriding royalty interests in various oil and gas producing properties in the United States. It holds interests in properties located in the Hugoton field of Kansas; and the San Juan Basin field of Northwestern New Mexico and Southwestern Colorado. The company was founded in 1979 and is based in Houston, Texas.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</si>
  <si>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</si>
  <si>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</si>
  <si>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</si>
  <si>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</si>
  <si>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</si>
  <si>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</si>
  <si>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</si>
  <si>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</si>
  <si>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</si>
  <si>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</si>
  <si>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</si>
  <si>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</si>
  <si>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</si>
  <si>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</si>
  <si>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</si>
  <si>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</si>
  <si>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</si>
  <si>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</si>
  <si>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</si>
  <si>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</si>
  <si>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</si>
  <si>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</si>
  <si>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</si>
  <si>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</si>
  <si>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</si>
  <si>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</si>
  <si>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</si>
  <si>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</si>
  <si>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</si>
  <si>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</si>
  <si>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</si>
  <si>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</si>
  <si>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</si>
  <si>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</si>
  <si>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</si>
  <si>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</si>
  <si>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</si>
  <si>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</si>
  <si>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</si>
  <si>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</si>
  <si>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</si>
  <si>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</si>
  <si>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</si>
  <si>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</si>
  <si>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</si>
  <si>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</si>
  <si>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</si>
  <si>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</si>
  <si>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</si>
  <si>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</si>
  <si>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</si>
  <si>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</si>
  <si>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</si>
  <si>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</si>
  <si>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</si>
  <si>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</si>
  <si>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</si>
  <si>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</si>
  <si>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</si>
  <si>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</si>
  <si>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</si>
  <si>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</si>
  <si>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</si>
  <si>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</si>
  <si>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</si>
  <si>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MTR</t>
  </si>
  <si>
    <t>underlyingSymbol</t>
  </si>
  <si>
    <t>shortName</t>
  </si>
  <si>
    <t>Mesa Royalty Trust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</si>
  <si>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</si>
  <si>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</si>
  <si>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</si>
  <si>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</si>
  <si>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</si>
  <si>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</si>
  <si>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</si>
  <si>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7c6fab8b-3b80-38d6-85c1-638702cc0ce4</t>
  </si>
  <si>
    <t>messageBoardId</t>
  </si>
  <si>
    <t>finmb_288775</t>
  </si>
  <si>
    <t>gmtOffSetMilliseconds</t>
  </si>
  <si>
    <t>currentPrice</t>
  </si>
  <si>
    <t>recommendationKey</t>
  </si>
  <si>
    <t>none</t>
  </si>
  <si>
    <t>totalCash</t>
  </si>
  <si>
    <t>totalCashPerShare</t>
  </si>
  <si>
    <t>quickRatio</t>
  </si>
  <si>
    <t>currentRatio</t>
  </si>
  <si>
    <t>totalRevenue</t>
  </si>
  <si>
    <t>revenuePerShare</t>
  </si>
  <si>
    <t>returnOnAssets</t>
  </si>
  <si>
    <t>returnOnEquity</t>
  </si>
  <si>
    <t>earningsGrowth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</si>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</sst>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mtr.q4web.com/home/default.aspx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-1.372025961469422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1.1926976E7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1.632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1998.08</v>
      </c>
      <c r="C2" s="1">
        <v>1662.72</v>
      </c>
      <c r="D2" s="1">
        <v>1312.0</v>
      </c>
      <c r="E2" s="1">
        <v>2154.24</v>
      </c>
      <c r="F2" s="1">
        <v>2049.28</v>
      </c>
      <c r="G2" s="1">
        <v>1527.04</v>
      </c>
      <c r="H2" s="1">
        <v>-615.6800000000001</v>
      </c>
      <c r="I2" s="1">
        <v>1222.4</v>
      </c>
      <c r="J2" s="1">
        <v>1258.24</v>
      </c>
      <c r="K2" s="1">
        <v>995.84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366.08</v>
      </c>
      <c r="C3" s="1">
        <v>404.48</v>
      </c>
      <c r="D3" s="1">
        <v>427.52</v>
      </c>
      <c r="E3" s="1">
        <v>504.32</v>
      </c>
      <c r="F3" s="1">
        <v>515.84</v>
      </c>
      <c r="G3" s="1">
        <v>537.6</v>
      </c>
      <c r="H3" s="1">
        <v>529.92</v>
      </c>
      <c r="I3" s="1">
        <v>535.04</v>
      </c>
      <c r="J3" s="1">
        <v>535.04</v>
      </c>
      <c r="K3" s="1">
        <v>522.24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79.488</v>
      </c>
      <c r="C4" s="1">
        <v>88.06400000000001</v>
      </c>
      <c r="D4" s="1">
        <v>101.248</v>
      </c>
      <c r="E4" s="1">
        <v>117.76</v>
      </c>
      <c r="F4" s="1">
        <v>122.752</v>
      </c>
      <c r="G4" s="1">
        <v>133.12</v>
      </c>
      <c r="H4" s="1">
        <v>156.16</v>
      </c>
      <c r="I4" s="1">
        <v>160.0</v>
      </c>
      <c r="J4" s="1">
        <v>271.36</v>
      </c>
      <c r="K4" s="1">
        <v>259.712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446.72</v>
      </c>
      <c r="C5" s="1">
        <v>492.8</v>
      </c>
      <c r="D5" s="1">
        <v>528.64</v>
      </c>
      <c r="E5" s="1">
        <v>622.08</v>
      </c>
      <c r="F5" s="1">
        <v>637.44</v>
      </c>
      <c r="G5" s="1">
        <v>670.72</v>
      </c>
      <c r="H5" s="1">
        <v>686.08</v>
      </c>
      <c r="I5" s="1">
        <v>695.04</v>
      </c>
      <c r="J5" s="1">
        <v>806.4</v>
      </c>
      <c r="K5" s="1">
        <v>780.8000000000001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4.608000000000001</v>
      </c>
      <c r="C6" s="1">
        <v>5.632</v>
      </c>
      <c r="D6" s="1">
        <v>8.32</v>
      </c>
      <c r="E6" s="1">
        <v>5.632</v>
      </c>
      <c r="F6" s="1">
        <v>5.76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0.128</v>
      </c>
      <c r="C7" s="1">
        <v>0.128</v>
      </c>
      <c r="D7" s="1">
        <v>0.0</v>
      </c>
      <c r="E7" s="1">
        <v>0.256</v>
      </c>
      <c r="F7" s="1">
        <v>0.256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5.504</v>
      </c>
      <c r="C8" s="1">
        <v>9.984</v>
      </c>
      <c r="D8" s="1">
        <v>13.568</v>
      </c>
      <c r="E8" s="1">
        <v>15.232</v>
      </c>
      <c r="F8" s="1">
        <v>14.08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-528.64</v>
      </c>
      <c r="C9" s="1">
        <v>-294.4</v>
      </c>
      <c r="D9" s="1">
        <v>118.016</v>
      </c>
      <c r="E9" s="1">
        <v>-843.52</v>
      </c>
      <c r="F9" s="1">
        <v>-535.04</v>
      </c>
      <c r="G9" s="1">
        <v>-7.552</v>
      </c>
      <c r="H9" s="1">
        <v>560.64</v>
      </c>
      <c r="I9" s="1">
        <v>-980.48</v>
      </c>
      <c r="J9" s="1">
        <v>-1128.96</v>
      </c>
      <c r="K9" s="1">
        <v>-91.648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-68.864</v>
      </c>
      <c r="C10" s="1">
        <v>-65.664</v>
      </c>
      <c r="D10" s="1">
        <v>-82.56</v>
      </c>
      <c r="E10" s="1">
        <v>-98.176</v>
      </c>
      <c r="F10" s="1">
        <v>-151.04</v>
      </c>
      <c r="G10" s="1">
        <v>-175.36</v>
      </c>
      <c r="H10" s="1">
        <v>-458.24</v>
      </c>
      <c r="I10" s="1">
        <v>104.064</v>
      </c>
      <c r="J10" s="1">
        <v>-39.296</v>
      </c>
      <c r="K10" s="1">
        <v>-215.04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-13.056</v>
      </c>
      <c r="C11" s="1">
        <v>-4.48</v>
      </c>
      <c r="D11" s="1">
        <v>-14.72</v>
      </c>
      <c r="E11" s="1">
        <v>-3.968</v>
      </c>
      <c r="F11" s="1">
        <v>-21.632</v>
      </c>
      <c r="G11" s="1">
        <v>-24.064</v>
      </c>
      <c r="H11" s="1">
        <v>-15.232</v>
      </c>
      <c r="I11" s="1">
        <v>-19.584</v>
      </c>
      <c r="J11" s="1">
        <v>-23.68</v>
      </c>
      <c r="K11" s="1">
        <v>-36.224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211.2</v>
      </c>
      <c r="C12" s="1">
        <v>83.328</v>
      </c>
      <c r="D12" s="1">
        <v>309.76</v>
      </c>
      <c r="E12" s="1">
        <v>657.92</v>
      </c>
      <c r="F12" s="1">
        <v>-596.48</v>
      </c>
      <c r="G12" s="1">
        <v>190.72</v>
      </c>
      <c r="H12" s="1">
        <v>-59.264</v>
      </c>
      <c r="I12" s="1">
        <v>-65.92</v>
      </c>
      <c r="J12" s="1">
        <v>-7.296</v>
      </c>
      <c r="K12" s="1">
        <v>-1.408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2053.12</v>
      </c>
      <c r="C13" s="1">
        <v>1890.56</v>
      </c>
      <c r="D13" s="1">
        <v>2193.92</v>
      </c>
      <c r="E13" s="1">
        <v>2508.8</v>
      </c>
      <c r="F13" s="1">
        <v>1401.6</v>
      </c>
      <c r="G13" s="1">
        <v>2181.12</v>
      </c>
      <c r="H13" s="1">
        <v>98.816</v>
      </c>
      <c r="I13" s="1">
        <v>956.16</v>
      </c>
      <c r="J13" s="1">
        <v>865.28</v>
      </c>
      <c r="K13" s="1">
        <v>1433.6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-1390.08</v>
      </c>
      <c r="C14" s="1">
        <v>-2695.68</v>
      </c>
      <c r="D14" s="1">
        <v>-1452.8</v>
      </c>
      <c r="E14" s="1">
        <v>-999.6800000000001</v>
      </c>
      <c r="F14" s="1">
        <v>-833.28</v>
      </c>
      <c r="G14" s="1">
        <v>-1154.56</v>
      </c>
      <c r="H14" s="1">
        <v>-783.36</v>
      </c>
      <c r="I14" s="1">
        <v>-1105.92</v>
      </c>
      <c r="J14" s="1">
        <v>-2467.84</v>
      </c>
      <c r="K14" s="1">
        <v>-1578.24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1176.32</v>
      </c>
      <c r="C15" s="1">
        <v>1054.72</v>
      </c>
      <c r="D15" s="1">
        <v>692.48</v>
      </c>
      <c r="E15" s="1">
        <v>428.8</v>
      </c>
      <c r="F15" s="1">
        <v>542.72</v>
      </c>
      <c r="G15" s="1">
        <v>1175.04</v>
      </c>
      <c r="H15" s="1">
        <v>1098.24</v>
      </c>
      <c r="I15" s="1">
        <v>2275.84</v>
      </c>
      <c r="J15" s="1">
        <v>1812.48</v>
      </c>
      <c r="K15" s="1">
        <v>910.08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5.632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10.752</v>
      </c>
      <c r="F17" s="1">
        <v>1.792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-192.0</v>
      </c>
      <c r="C18" s="1">
        <v>-77.952</v>
      </c>
      <c r="D18" s="1">
        <v>-75.392</v>
      </c>
      <c r="E18" s="1">
        <v>-91.264</v>
      </c>
      <c r="F18" s="1">
        <v>-57.6</v>
      </c>
      <c r="G18" s="1">
        <v>-39.424</v>
      </c>
      <c r="H18" s="1">
        <v>-453.12</v>
      </c>
      <c r="I18" s="1">
        <v>-35.84</v>
      </c>
      <c r="J18" s="1">
        <v>-98.432</v>
      </c>
      <c r="K18" s="1">
        <v>-160.0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-96.0</v>
      </c>
      <c r="C19" s="1">
        <v>-96.0</v>
      </c>
      <c r="D19" s="1">
        <v>-96.0</v>
      </c>
      <c r="E19" s="1">
        <v>-96.0</v>
      </c>
      <c r="F19" s="1">
        <v>-96.0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801.28</v>
      </c>
      <c r="C20" s="1">
        <v>-317.44</v>
      </c>
      <c r="D20" s="1">
        <v>-167.68</v>
      </c>
      <c r="E20" s="1">
        <v>-48.768</v>
      </c>
      <c r="F20" s="1">
        <v>-216.32</v>
      </c>
      <c r="G20" s="1">
        <v>-181.76</v>
      </c>
      <c r="H20" s="1">
        <v>-26.88</v>
      </c>
      <c r="I20" s="1">
        <v>-139.52</v>
      </c>
      <c r="J20" s="1">
        <v>6.272</v>
      </c>
      <c r="K20" s="1">
        <v>19.328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-153.6</v>
      </c>
      <c r="C21" s="1">
        <v>-176.64</v>
      </c>
      <c r="D21" s="1">
        <v>-1096.96</v>
      </c>
      <c r="E21" s="1">
        <v>911.36</v>
      </c>
      <c r="F21" s="1">
        <v>-833.28</v>
      </c>
      <c r="G21" s="1">
        <v>-862.72</v>
      </c>
      <c r="H21" s="1">
        <v>78.464</v>
      </c>
      <c r="I21" s="1">
        <v>-229.12</v>
      </c>
      <c r="J21" s="1">
        <v>494.08</v>
      </c>
      <c r="K21" s="1">
        <v>-179.2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144.64</v>
      </c>
      <c r="C22" s="1">
        <v>-2310.4</v>
      </c>
      <c r="D22" s="1">
        <v>-2191.36</v>
      </c>
      <c r="E22" s="1">
        <v>115.2</v>
      </c>
      <c r="F22" s="1">
        <v>-1492.48</v>
      </c>
      <c r="G22" s="1">
        <v>-1063.68</v>
      </c>
      <c r="H22" s="1">
        <v>-86.4</v>
      </c>
      <c r="I22" s="1">
        <v>764.16</v>
      </c>
      <c r="J22" s="1">
        <v>-254.72</v>
      </c>
      <c r="K22" s="1">
        <v>-988.16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1498.88</v>
      </c>
      <c r="C23" s="1">
        <v>1107.2</v>
      </c>
      <c r="D23" s="1">
        <v>5345.28</v>
      </c>
      <c r="E23" s="1">
        <v>3253.76</v>
      </c>
      <c r="F23" s="1">
        <v>4730.88</v>
      </c>
      <c r="G23" s="1">
        <v>1492.48</v>
      </c>
      <c r="H23" s="1">
        <v>3439.36</v>
      </c>
      <c r="I23" s="1">
        <v>2115.84</v>
      </c>
      <c r="J23" s="1">
        <v>5331.2</v>
      </c>
      <c r="K23" s="1">
        <v>9479.68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1498.88</v>
      </c>
      <c r="C24" s="1">
        <v>1107.2</v>
      </c>
      <c r="D24" s="1">
        <v>5345.28</v>
      </c>
      <c r="E24" s="1">
        <v>3253.76</v>
      </c>
      <c r="F24" s="1">
        <v>4730.88</v>
      </c>
      <c r="G24" s="1">
        <v>1492.48</v>
      </c>
      <c r="H24" s="1">
        <v>3439.36</v>
      </c>
      <c r="I24" s="1">
        <v>2115.84</v>
      </c>
      <c r="J24" s="1">
        <v>5331.2</v>
      </c>
      <c r="K24" s="1">
        <v>9479.68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-1966.08</v>
      </c>
      <c r="C25" s="1">
        <v>-1088.0</v>
      </c>
      <c r="D25" s="1">
        <v>-2851.84</v>
      </c>
      <c r="E25" s="1">
        <v>-3063.04</v>
      </c>
      <c r="F25" s="1">
        <v>-4929.28</v>
      </c>
      <c r="G25" s="1">
        <v>-1707.52</v>
      </c>
      <c r="H25" s="1">
        <v>-2141.44</v>
      </c>
      <c r="I25" s="1">
        <v>-2959.36</v>
      </c>
      <c r="J25" s="1">
        <v>-4720.64</v>
      </c>
      <c r="K25" s="1">
        <v>-8032.0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-1966.08</v>
      </c>
      <c r="C26" s="1">
        <v>-1088.0</v>
      </c>
      <c r="D26" s="1">
        <v>-2851.84</v>
      </c>
      <c r="E26" s="1">
        <v>-3063.04</v>
      </c>
      <c r="F26" s="1">
        <v>-4929.28</v>
      </c>
      <c r="G26" s="1">
        <v>-1707.52</v>
      </c>
      <c r="H26" s="1">
        <v>-2141.44</v>
      </c>
      <c r="I26" s="1">
        <v>-2959.36</v>
      </c>
      <c r="J26" s="1">
        <v>-4720.64</v>
      </c>
      <c r="K26" s="1">
        <v>-8032.0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48.256</v>
      </c>
      <c r="C27" s="1">
        <v>72.83200000000001</v>
      </c>
      <c r="D27" s="1">
        <v>108.16</v>
      </c>
      <c r="E27" s="1">
        <v>43.648</v>
      </c>
      <c r="F27" s="1">
        <v>20.736</v>
      </c>
      <c r="G27" s="1">
        <v>12.288</v>
      </c>
      <c r="H27" s="1">
        <v>9.856</v>
      </c>
      <c r="I27" s="1">
        <v>8.576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-19.2</v>
      </c>
      <c r="D28" s="1">
        <v>-12.672</v>
      </c>
      <c r="E28" s="1">
        <v>0.0</v>
      </c>
      <c r="F28" s="1">
        <v>-30.592</v>
      </c>
      <c r="G28" s="1">
        <v>-11.264</v>
      </c>
      <c r="H28" s="1">
        <v>-11.008</v>
      </c>
      <c r="I28" s="1">
        <v>-14.848</v>
      </c>
      <c r="J28" s="1">
        <v>-13.952</v>
      </c>
      <c r="K28" s="1">
        <v>-11.904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-632.32</v>
      </c>
      <c r="C29" s="1">
        <v>-736.0</v>
      </c>
      <c r="D29" s="1">
        <v>-712.96</v>
      </c>
      <c r="E29" s="1">
        <v>-300.8</v>
      </c>
      <c r="F29" s="1">
        <v>-163.84</v>
      </c>
      <c r="G29" s="1">
        <v>-851.2</v>
      </c>
      <c r="H29" s="1">
        <v>-871.6800000000001</v>
      </c>
      <c r="I29" s="1">
        <v>-916.48</v>
      </c>
      <c r="J29" s="1">
        <v>-1095.68</v>
      </c>
      <c r="K29" s="1">
        <v>-972.8000000000001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-632.32</v>
      </c>
      <c r="C30" s="1">
        <v>-736.0</v>
      </c>
      <c r="D30" s="1">
        <v>-712.96</v>
      </c>
      <c r="E30" s="1">
        <v>-300.8</v>
      </c>
      <c r="F30" s="1">
        <v>-163.84</v>
      </c>
      <c r="G30" s="1">
        <v>-851.2</v>
      </c>
      <c r="H30" s="1">
        <v>-871.6800000000001</v>
      </c>
      <c r="I30" s="1">
        <v>-916.48</v>
      </c>
      <c r="J30" s="1">
        <v>-1095.68</v>
      </c>
      <c r="K30" s="1">
        <v>-972.8000000000001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-1656.32</v>
      </c>
      <c r="E31" s="1">
        <v>-1665.28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-96.64</v>
      </c>
      <c r="C32" s="1">
        <v>-93.952</v>
      </c>
      <c r="D32" s="1">
        <v>-80.256</v>
      </c>
      <c r="E32" s="1">
        <v>-87.04</v>
      </c>
      <c r="F32" s="1">
        <v>-117.504</v>
      </c>
      <c r="G32" s="1">
        <v>-103.552</v>
      </c>
      <c r="H32" s="1">
        <v>-61.952</v>
      </c>
      <c r="I32" s="1">
        <v>-93.952</v>
      </c>
      <c r="J32" s="1">
        <v>-85.504</v>
      </c>
      <c r="K32" s="1">
        <v>-224.0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-1148.16</v>
      </c>
      <c r="C33" s="1">
        <v>-756.48</v>
      </c>
      <c r="D33" s="1">
        <v>139.52</v>
      </c>
      <c r="E33" s="1">
        <v>-1818.88</v>
      </c>
      <c r="F33" s="1">
        <v>-488.96</v>
      </c>
      <c r="G33" s="1">
        <v>-1168.64</v>
      </c>
      <c r="H33" s="1">
        <v>363.52</v>
      </c>
      <c r="I33" s="1">
        <v>-1859.84</v>
      </c>
      <c r="J33" s="1">
        <v>-584.96</v>
      </c>
      <c r="K33" s="1">
        <v>239.36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-38.272</v>
      </c>
      <c r="E34" s="1">
        <v>77.568</v>
      </c>
      <c r="F34" s="1">
        <v>-68.48</v>
      </c>
      <c r="G34" s="1">
        <v>-15.616</v>
      </c>
      <c r="H34" s="1">
        <v>75.776</v>
      </c>
      <c r="I34" s="1">
        <v>-5.376</v>
      </c>
      <c r="J34" s="1">
        <v>-90.88</v>
      </c>
      <c r="K34" s="1">
        <v>10.496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-12.032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1049.6</v>
      </c>
      <c r="C36" s="1">
        <v>-1176.32</v>
      </c>
      <c r="D36" s="1">
        <v>103.68</v>
      </c>
      <c r="E36" s="1">
        <v>883.2</v>
      </c>
      <c r="F36" s="1">
        <v>-648.96</v>
      </c>
      <c r="G36" s="1">
        <v>-66.432</v>
      </c>
      <c r="H36" s="1">
        <v>451.84</v>
      </c>
      <c r="I36" s="1">
        <v>-144.64</v>
      </c>
      <c r="J36" s="1">
        <v>-65.408</v>
      </c>
      <c r="K36" s="1">
        <v>682.24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101.248</v>
      </c>
      <c r="C38" s="1">
        <v>88.44800000000001</v>
      </c>
      <c r="D38" s="1">
        <v>95.744</v>
      </c>
      <c r="E38" s="1">
        <v>118.144</v>
      </c>
      <c r="F38" s="1">
        <v>147.2</v>
      </c>
      <c r="G38" s="1">
        <v>134.4</v>
      </c>
      <c r="H38" s="1">
        <v>133.12</v>
      </c>
      <c r="I38" s="1">
        <v>116.48</v>
      </c>
      <c r="J38" s="1">
        <v>123.008</v>
      </c>
      <c r="K38" s="1">
        <v>239.36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144.64</v>
      </c>
      <c r="C39" s="1">
        <v>277.76</v>
      </c>
      <c r="D39" s="1">
        <v>336.64</v>
      </c>
      <c r="E39" s="1">
        <v>412.16</v>
      </c>
      <c r="F39" s="1">
        <v>335.36</v>
      </c>
      <c r="G39" s="1">
        <v>87.68</v>
      </c>
      <c r="H39" s="1">
        <v>295.68</v>
      </c>
      <c r="I39" s="1">
        <v>102.912</v>
      </c>
      <c r="J39" s="1">
        <v>130.56</v>
      </c>
      <c r="K39" s="1">
        <v>284.16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1248.0</v>
      </c>
      <c r="C40" s="1">
        <v>-1084.16</v>
      </c>
      <c r="D40" s="1">
        <v>998.4</v>
      </c>
      <c r="E40" s="1">
        <v>-499.2</v>
      </c>
      <c r="F40" s="1">
        <v>-825.6</v>
      </c>
      <c r="G40" s="1">
        <v>46.848</v>
      </c>
      <c r="H40" s="1">
        <v>-291.84</v>
      </c>
      <c r="I40" s="1">
        <v>656.64</v>
      </c>
      <c r="J40" s="1">
        <v>298.24</v>
      </c>
      <c r="K40" s="1">
        <v>-354.56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1326.08</v>
      </c>
      <c r="C41" s="1">
        <v>-1009.92</v>
      </c>
      <c r="D41" s="1">
        <v>1067.52</v>
      </c>
      <c r="E41" s="1">
        <v>-391.68</v>
      </c>
      <c r="F41" s="1">
        <v>-712.96</v>
      </c>
      <c r="G41" s="1">
        <v>157.44</v>
      </c>
      <c r="H41" s="1">
        <v>-177.92</v>
      </c>
      <c r="I41" s="1">
        <v>765.44</v>
      </c>
      <c r="J41" s="1">
        <v>410.88</v>
      </c>
      <c r="K41" s="1">
        <v>-207.36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-1185.28</v>
      </c>
      <c r="C42" s="1">
        <v>-198.4</v>
      </c>
      <c r="D42" s="1">
        <v>-1136.64</v>
      </c>
      <c r="E42" s="1">
        <v>1076.48</v>
      </c>
      <c r="F42" s="1">
        <v>1568.0</v>
      </c>
      <c r="G42" s="1">
        <v>430.08</v>
      </c>
      <c r="H42" s="1">
        <v>582.4</v>
      </c>
      <c r="I42" s="1">
        <v>-81.024</v>
      </c>
      <c r="J42" s="1">
        <v>-985.6</v>
      </c>
      <c r="K42" s="1">
        <v>160.0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-467.2</v>
      </c>
      <c r="C43" s="1">
        <v>19.2</v>
      </c>
      <c r="D43" s="1">
        <v>2493.44</v>
      </c>
      <c r="E43" s="1">
        <v>190.72</v>
      </c>
      <c r="F43" s="1">
        <v>-198.4</v>
      </c>
      <c r="G43" s="1">
        <v>-215.04</v>
      </c>
      <c r="H43" s="1">
        <v>1297.92</v>
      </c>
      <c r="I43" s="1">
        <v>-842.24</v>
      </c>
      <c r="J43" s="1">
        <v>610.5600000000001</v>
      </c>
      <c r="K43" s="1">
        <v>1447.68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272.64</v>
      </c>
      <c r="C3" s="1">
        <v>609.28</v>
      </c>
      <c r="D3" s="1">
        <v>770.5600000000001</v>
      </c>
      <c r="E3" s="1">
        <v>801.28</v>
      </c>
      <c r="F3" s="1">
        <v>1134.08</v>
      </c>
      <c r="G3" s="1">
        <v>1068.8</v>
      </c>
      <c r="H3" s="1">
        <v>1520.64</v>
      </c>
      <c r="I3" s="1">
        <v>1376.0</v>
      </c>
      <c r="J3" s="1">
        <v>1310.72</v>
      </c>
      <c r="K3" s="1">
        <v>1994.24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1792.0</v>
      </c>
      <c r="C4" s="1">
        <v>303.36</v>
      </c>
      <c r="D4" s="1">
        <v>279.04</v>
      </c>
      <c r="E4" s="1">
        <v>983.04</v>
      </c>
      <c r="F4" s="1">
        <v>0.0</v>
      </c>
      <c r="G4" s="1">
        <v>0.0</v>
      </c>
      <c r="H4" s="1">
        <v>0.0</v>
      </c>
      <c r="I4" s="1">
        <v>0.0</v>
      </c>
      <c r="J4" s="1">
        <v>226.56</v>
      </c>
      <c r="K4" s="1">
        <v>3.968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32.64</v>
      </c>
      <c r="C5" s="1">
        <v>18.048</v>
      </c>
      <c r="D5" s="1">
        <v>20.736</v>
      </c>
      <c r="E5" s="1">
        <v>16.512</v>
      </c>
      <c r="F5" s="1">
        <v>11.392</v>
      </c>
      <c r="G5" s="1">
        <v>10.624</v>
      </c>
      <c r="H5" s="1">
        <v>15.744</v>
      </c>
      <c r="I5" s="1">
        <v>13.056</v>
      </c>
      <c r="J5" s="1">
        <v>17.408</v>
      </c>
      <c r="K5" s="1">
        <v>20.608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2096.512</v>
      </c>
      <c r="C6" s="1">
        <v>930.5600000000001</v>
      </c>
      <c r="D6" s="1">
        <v>1071.36</v>
      </c>
      <c r="E6" s="1">
        <v>1800.96</v>
      </c>
      <c r="F6" s="1">
        <v>1145.6</v>
      </c>
      <c r="G6" s="1">
        <v>1079.04</v>
      </c>
      <c r="H6" s="1">
        <v>1536.0</v>
      </c>
      <c r="I6" s="1">
        <v>1388.8</v>
      </c>
      <c r="J6" s="1">
        <v>1555.2</v>
      </c>
      <c r="K6" s="1">
        <v>2018.56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400.64</v>
      </c>
      <c r="C7" s="1">
        <v>547.84</v>
      </c>
      <c r="D7" s="1">
        <v>371.2</v>
      </c>
      <c r="E7" s="1">
        <v>408.32</v>
      </c>
      <c r="F7" s="1">
        <v>414.72</v>
      </c>
      <c r="G7" s="1">
        <v>412.16</v>
      </c>
      <c r="H7" s="1">
        <v>483.84</v>
      </c>
      <c r="I7" s="1">
        <v>550.4</v>
      </c>
      <c r="J7" s="1">
        <v>551.6800000000001</v>
      </c>
      <c r="K7" s="1">
        <v>734.72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4.352</v>
      </c>
      <c r="C8" s="1">
        <v>197.12</v>
      </c>
      <c r="D8" s="1">
        <v>323.84</v>
      </c>
      <c r="E8" s="1">
        <v>812.8000000000001</v>
      </c>
      <c r="F8" s="1">
        <v>1066.24</v>
      </c>
      <c r="G8" s="1">
        <v>1406.72</v>
      </c>
      <c r="H8" s="1">
        <v>1632.0</v>
      </c>
      <c r="I8" s="1">
        <v>1614.08</v>
      </c>
      <c r="J8" s="1">
        <v>1564.16</v>
      </c>
      <c r="K8" s="1">
        <v>1415.68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0.0</v>
      </c>
      <c r="C9" s="1">
        <v>12.8</v>
      </c>
      <c r="D9" s="1">
        <v>0.0</v>
      </c>
      <c r="E9" s="1">
        <v>12.16</v>
      </c>
      <c r="F9" s="1">
        <v>11.52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404.48</v>
      </c>
      <c r="C10" s="1">
        <v>757.76</v>
      </c>
      <c r="D10" s="1">
        <v>696.32</v>
      </c>
      <c r="E10" s="1">
        <v>1232.64</v>
      </c>
      <c r="F10" s="1">
        <v>1492.48</v>
      </c>
      <c r="G10" s="1">
        <v>1818.88</v>
      </c>
      <c r="H10" s="1">
        <v>2115.84</v>
      </c>
      <c r="I10" s="1">
        <v>2164.48</v>
      </c>
      <c r="J10" s="1">
        <v>2115.84</v>
      </c>
      <c r="K10" s="1">
        <v>2150.4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312.32</v>
      </c>
      <c r="C11" s="1">
        <v>321.28</v>
      </c>
      <c r="D11" s="1">
        <v>368.64</v>
      </c>
      <c r="E11" s="1">
        <v>369.92</v>
      </c>
      <c r="F11" s="1">
        <v>389.12</v>
      </c>
      <c r="G11" s="1">
        <v>395.52</v>
      </c>
      <c r="H11" s="1">
        <v>487.68</v>
      </c>
      <c r="I11" s="1">
        <v>354.56</v>
      </c>
      <c r="J11" s="1">
        <v>531.2</v>
      </c>
      <c r="K11" s="1">
        <v>576.0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444.16</v>
      </c>
      <c r="C12" s="1">
        <v>776.96</v>
      </c>
      <c r="D12" s="1">
        <v>1708.8</v>
      </c>
      <c r="E12" s="1">
        <v>579.84</v>
      </c>
      <c r="F12" s="1">
        <v>1175.04</v>
      </c>
      <c r="G12" s="1">
        <v>1665.28</v>
      </c>
      <c r="H12" s="1">
        <v>1208.32</v>
      </c>
      <c r="I12" s="1">
        <v>1347.84</v>
      </c>
      <c r="J12" s="1">
        <v>545.28</v>
      </c>
      <c r="K12" s="1">
        <v>944.64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3258.88</v>
      </c>
      <c r="C13" s="1">
        <v>2786.56</v>
      </c>
      <c r="D13" s="1">
        <v>3845.12</v>
      </c>
      <c r="E13" s="1">
        <v>3983.36</v>
      </c>
      <c r="F13" s="1">
        <v>4203.52</v>
      </c>
      <c r="G13" s="1">
        <v>4958.72</v>
      </c>
      <c r="H13" s="1">
        <v>5349.12</v>
      </c>
      <c r="I13" s="1">
        <v>5255.68</v>
      </c>
      <c r="J13" s="1">
        <v>4746.24</v>
      </c>
      <c r="K13" s="1">
        <v>5688.32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18816.0</v>
      </c>
      <c r="C14" s="1">
        <v>21120.0</v>
      </c>
      <c r="D14" s="1">
        <v>22016.0</v>
      </c>
      <c r="E14" s="1">
        <v>22016.0</v>
      </c>
      <c r="F14" s="1">
        <v>22400.0</v>
      </c>
      <c r="G14" s="1">
        <v>22528.0</v>
      </c>
      <c r="H14" s="1">
        <v>22912.0</v>
      </c>
      <c r="I14" s="1">
        <v>23168.0</v>
      </c>
      <c r="J14" s="1">
        <v>27520.0</v>
      </c>
      <c r="K14" s="1">
        <v>28544.0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-5808.64</v>
      </c>
      <c r="C15" s="1">
        <v>-6133.76</v>
      </c>
      <c r="D15" s="1">
        <v>-6484.48</v>
      </c>
      <c r="E15" s="1">
        <v>-6924.8</v>
      </c>
      <c r="F15" s="1">
        <v>-7348.48</v>
      </c>
      <c r="G15" s="1">
        <v>-7829.76</v>
      </c>
      <c r="H15" s="1">
        <v>-8290.432</v>
      </c>
      <c r="I15" s="1">
        <v>-8736.0</v>
      </c>
      <c r="J15" s="1">
        <v>-9159.68</v>
      </c>
      <c r="K15" s="1">
        <v>-9431.04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13056.0</v>
      </c>
      <c r="C16" s="1">
        <v>14976.0</v>
      </c>
      <c r="D16" s="1">
        <v>15488.0</v>
      </c>
      <c r="E16" s="1">
        <v>15104.0</v>
      </c>
      <c r="F16" s="1">
        <v>15104.0</v>
      </c>
      <c r="G16" s="1">
        <v>14720.0</v>
      </c>
      <c r="H16" s="1">
        <v>14592.0</v>
      </c>
      <c r="I16" s="1">
        <v>14464.0</v>
      </c>
      <c r="J16" s="1">
        <v>18432.0</v>
      </c>
      <c r="K16" s="1">
        <v>19200.0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785.9200000000001</v>
      </c>
      <c r="C17" s="1">
        <v>788.48</v>
      </c>
      <c r="D17" s="1">
        <v>935.6800000000001</v>
      </c>
      <c r="E17" s="1">
        <v>921.6</v>
      </c>
      <c r="F17" s="1">
        <v>1152.0</v>
      </c>
      <c r="G17" s="1">
        <v>1368.32</v>
      </c>
      <c r="H17" s="1">
        <v>1536.0</v>
      </c>
      <c r="I17" s="1">
        <v>1775.36</v>
      </c>
      <c r="J17" s="1">
        <v>1694.72</v>
      </c>
      <c r="K17" s="1">
        <v>1743.36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0.0</v>
      </c>
      <c r="C18" s="1">
        <v>0.0</v>
      </c>
      <c r="D18" s="1">
        <v>7.296</v>
      </c>
      <c r="E18" s="1">
        <v>8.064</v>
      </c>
      <c r="F18" s="1">
        <v>7.424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3421.44</v>
      </c>
      <c r="C19" s="1">
        <v>3555.84</v>
      </c>
      <c r="D19" s="1">
        <v>3622.4</v>
      </c>
      <c r="E19" s="1">
        <v>3816.96</v>
      </c>
      <c r="F19" s="1">
        <v>3904.0</v>
      </c>
      <c r="G19" s="1">
        <v>4011.52</v>
      </c>
      <c r="H19" s="1">
        <v>4217.6</v>
      </c>
      <c r="I19" s="1">
        <v>4451.84</v>
      </c>
      <c r="J19" s="1">
        <v>4554.24</v>
      </c>
      <c r="K19" s="1">
        <v>4700.16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1.408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6.4</v>
      </c>
      <c r="C21" s="1">
        <v>11.648</v>
      </c>
      <c r="D21" s="1">
        <v>3.2</v>
      </c>
      <c r="E21" s="1">
        <v>8.832</v>
      </c>
      <c r="F21" s="1">
        <v>15.488</v>
      </c>
      <c r="G21" s="1">
        <v>17.152</v>
      </c>
      <c r="H21" s="1">
        <v>60.16</v>
      </c>
      <c r="I21" s="1">
        <v>76.672</v>
      </c>
      <c r="J21" s="1">
        <v>77.568</v>
      </c>
      <c r="K21" s="1">
        <v>77.184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8.192</v>
      </c>
      <c r="C22" s="1">
        <v>36.864</v>
      </c>
      <c r="D22" s="1">
        <v>59.264</v>
      </c>
      <c r="E22" s="1">
        <v>90.88</v>
      </c>
      <c r="F22" s="1">
        <v>240.64</v>
      </c>
      <c r="G22" s="1">
        <v>249.6</v>
      </c>
      <c r="H22" s="1">
        <v>143.36</v>
      </c>
      <c r="I22" s="1">
        <v>250.88</v>
      </c>
      <c r="J22" s="1">
        <v>325.12</v>
      </c>
      <c r="K22" s="1">
        <v>48.384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8538.880000000001</v>
      </c>
      <c r="C23" s="1">
        <v>8753.92</v>
      </c>
      <c r="D23" s="1">
        <v>8967.68</v>
      </c>
      <c r="E23" s="1">
        <v>9867.52</v>
      </c>
      <c r="F23" s="1">
        <v>10583.04</v>
      </c>
      <c r="G23" s="1">
        <v>11738.88</v>
      </c>
      <c r="H23" s="1">
        <v>11302.4</v>
      </c>
      <c r="I23" s="1">
        <v>11144.96</v>
      </c>
      <c r="J23" s="1">
        <v>12090.88</v>
      </c>
      <c r="K23" s="1">
        <v>12928.0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29056.0</v>
      </c>
      <c r="C24" s="1">
        <v>30848.0</v>
      </c>
      <c r="D24" s="1">
        <v>32896.0</v>
      </c>
      <c r="E24" s="1">
        <v>33792.0</v>
      </c>
      <c r="F24" s="1">
        <v>35200.0</v>
      </c>
      <c r="G24" s="1">
        <v>36992.0</v>
      </c>
      <c r="H24" s="1">
        <v>37248.0</v>
      </c>
      <c r="I24" s="1">
        <v>37376.0</v>
      </c>
      <c r="J24" s="1">
        <v>41856.0</v>
      </c>
      <c r="K24" s="1">
        <v>44288.0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1460.48</v>
      </c>
      <c r="C26" s="1">
        <v>2163.2</v>
      </c>
      <c r="D26" s="1">
        <v>2676.48</v>
      </c>
      <c r="E26" s="1">
        <v>2388.48</v>
      </c>
      <c r="F26" s="1">
        <v>1612.8</v>
      </c>
      <c r="G26" s="1">
        <v>1852.16</v>
      </c>
      <c r="H26" s="1">
        <v>1914.88</v>
      </c>
      <c r="I26" s="1">
        <v>1817.6</v>
      </c>
      <c r="J26" s="1">
        <v>1994.24</v>
      </c>
      <c r="K26" s="1">
        <v>2149.12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1.28</v>
      </c>
      <c r="C27" s="1">
        <v>3.2</v>
      </c>
      <c r="D27" s="1">
        <v>5.376</v>
      </c>
      <c r="E27" s="1">
        <v>9.984</v>
      </c>
      <c r="F27" s="1">
        <v>8.96</v>
      </c>
      <c r="G27" s="1">
        <v>14.976</v>
      </c>
      <c r="H27" s="1">
        <v>12.032</v>
      </c>
      <c r="I27" s="1">
        <v>11.008</v>
      </c>
      <c r="J27" s="1">
        <v>18.56</v>
      </c>
      <c r="K27" s="1">
        <v>16.384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69.888</v>
      </c>
      <c r="C28" s="1">
        <v>211.2</v>
      </c>
      <c r="D28" s="1">
        <v>172.8</v>
      </c>
      <c r="E28" s="1">
        <v>42.112</v>
      </c>
      <c r="F28" s="1">
        <v>565.76</v>
      </c>
      <c r="G28" s="1">
        <v>431.36</v>
      </c>
      <c r="H28" s="1">
        <v>430.08</v>
      </c>
      <c r="I28" s="1">
        <v>211.2</v>
      </c>
      <c r="J28" s="1">
        <v>203.52</v>
      </c>
      <c r="K28" s="1">
        <v>176.64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6.144</v>
      </c>
      <c r="C29" s="1">
        <v>4.736</v>
      </c>
      <c r="D29" s="1">
        <v>4.736</v>
      </c>
      <c r="E29" s="1">
        <v>4.352</v>
      </c>
      <c r="F29" s="1">
        <v>3.968</v>
      </c>
      <c r="G29" s="1">
        <v>2.048</v>
      </c>
      <c r="H29" s="1">
        <v>6.144</v>
      </c>
      <c r="I29" s="1">
        <v>0.128</v>
      </c>
      <c r="J29" s="1">
        <v>235.52</v>
      </c>
      <c r="K29" s="1">
        <v>57.472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1.152</v>
      </c>
      <c r="D30" s="1">
        <v>2.304</v>
      </c>
      <c r="E30" s="1">
        <v>2.688</v>
      </c>
      <c r="F30" s="1">
        <v>0.0</v>
      </c>
      <c r="G30" s="1">
        <v>29.696</v>
      </c>
      <c r="H30" s="1">
        <v>83.328</v>
      </c>
      <c r="I30" s="1">
        <v>73.856</v>
      </c>
      <c r="J30" s="1">
        <v>64.512</v>
      </c>
      <c r="K30" s="1">
        <v>29.696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127.488</v>
      </c>
      <c r="C31" s="1">
        <v>121.984</v>
      </c>
      <c r="D31" s="1">
        <v>15.744</v>
      </c>
      <c r="E31" s="1">
        <v>138.24</v>
      </c>
      <c r="F31" s="1">
        <v>148.48</v>
      </c>
      <c r="G31" s="1">
        <v>258.56</v>
      </c>
      <c r="H31" s="1">
        <v>128.0</v>
      </c>
      <c r="I31" s="1">
        <v>304.64</v>
      </c>
      <c r="J31" s="1">
        <v>377.6</v>
      </c>
      <c r="K31" s="1">
        <v>207.36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322.56</v>
      </c>
      <c r="C32" s="1">
        <v>382.72</v>
      </c>
      <c r="D32" s="1">
        <v>1808.64</v>
      </c>
      <c r="E32" s="1">
        <v>316.16</v>
      </c>
      <c r="F32" s="1">
        <v>390.4</v>
      </c>
      <c r="G32" s="1">
        <v>426.24</v>
      </c>
      <c r="H32" s="1">
        <v>90.112</v>
      </c>
      <c r="I32" s="1">
        <v>123.776</v>
      </c>
      <c r="J32" s="1">
        <v>176.64</v>
      </c>
      <c r="K32" s="1">
        <v>513.28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1987.84</v>
      </c>
      <c r="C33" s="1">
        <v>2887.68</v>
      </c>
      <c r="D33" s="1">
        <v>4686.08</v>
      </c>
      <c r="E33" s="1">
        <v>2903.04</v>
      </c>
      <c r="F33" s="1">
        <v>2731.52</v>
      </c>
      <c r="G33" s="1">
        <v>3015.68</v>
      </c>
      <c r="H33" s="1">
        <v>2663.68</v>
      </c>
      <c r="I33" s="1">
        <v>2542.08</v>
      </c>
      <c r="J33" s="1">
        <v>3072.0</v>
      </c>
      <c r="K33" s="1">
        <v>3150.08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2570.24</v>
      </c>
      <c r="C34" s="1">
        <v>2401.28</v>
      </c>
      <c r="D34" s="1">
        <v>4894.72</v>
      </c>
      <c r="E34" s="1">
        <v>5294.08</v>
      </c>
      <c r="F34" s="1">
        <v>4541.440000000001</v>
      </c>
      <c r="G34" s="1">
        <v>4478.72</v>
      </c>
      <c r="H34" s="1">
        <v>5882.88</v>
      </c>
      <c r="I34" s="1">
        <v>5276.16</v>
      </c>
      <c r="J34" s="1">
        <v>5584.64</v>
      </c>
      <c r="K34" s="1">
        <v>7345.92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0.0</v>
      </c>
      <c r="C35" s="1">
        <v>63.872</v>
      </c>
      <c r="D35" s="1">
        <v>56.576</v>
      </c>
      <c r="E35" s="1">
        <v>60.288</v>
      </c>
      <c r="F35" s="1">
        <v>57.6</v>
      </c>
      <c r="G35" s="1">
        <v>129.28</v>
      </c>
      <c r="H35" s="1">
        <v>67.712</v>
      </c>
      <c r="I35" s="1">
        <v>57.472</v>
      </c>
      <c r="J35" s="1">
        <v>77.952</v>
      </c>
      <c r="K35" s="1">
        <v>62.464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97.92</v>
      </c>
      <c r="C36" s="1">
        <v>95.104</v>
      </c>
      <c r="D36" s="1">
        <v>92.288</v>
      </c>
      <c r="E36" s="1">
        <v>0.0</v>
      </c>
      <c r="F36" s="1">
        <v>271.36</v>
      </c>
      <c r="G36" s="1">
        <v>282.88</v>
      </c>
      <c r="H36" s="1">
        <v>312.32</v>
      </c>
      <c r="I36" s="1">
        <v>367.36</v>
      </c>
      <c r="J36" s="1">
        <v>331.52</v>
      </c>
      <c r="K36" s="1">
        <v>399.36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290.56</v>
      </c>
      <c r="C37" s="1">
        <v>401.92</v>
      </c>
      <c r="D37" s="1">
        <v>381.44</v>
      </c>
      <c r="E37" s="1">
        <v>266.24</v>
      </c>
      <c r="F37" s="1">
        <v>346.88</v>
      </c>
      <c r="G37" s="1">
        <v>254.72</v>
      </c>
      <c r="H37" s="1">
        <v>188.16</v>
      </c>
      <c r="I37" s="1">
        <v>204.8</v>
      </c>
      <c r="J37" s="1">
        <v>197.12</v>
      </c>
      <c r="K37" s="1">
        <v>252.16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1405.44</v>
      </c>
      <c r="C38" s="1">
        <v>1434.88</v>
      </c>
      <c r="D38" s="1">
        <v>1551.36</v>
      </c>
      <c r="E38" s="1">
        <v>1633.28</v>
      </c>
      <c r="F38" s="1">
        <v>1661.44</v>
      </c>
      <c r="G38" s="1">
        <v>1757.44</v>
      </c>
      <c r="H38" s="1">
        <v>1807.36</v>
      </c>
      <c r="I38" s="1">
        <v>1845.76</v>
      </c>
      <c r="J38" s="1">
        <v>1881.6</v>
      </c>
      <c r="K38" s="1">
        <v>1939.2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1797.12</v>
      </c>
      <c r="C39" s="1">
        <v>1794.56</v>
      </c>
      <c r="D39" s="1">
        <v>2132.48</v>
      </c>
      <c r="E39" s="1">
        <v>2302.72</v>
      </c>
      <c r="F39" s="1">
        <v>2432.0</v>
      </c>
      <c r="G39" s="1">
        <v>3191.04</v>
      </c>
      <c r="H39" s="1">
        <v>3616.0</v>
      </c>
      <c r="I39" s="1">
        <v>4047.36</v>
      </c>
      <c r="J39" s="1">
        <v>7692.8</v>
      </c>
      <c r="K39" s="1">
        <v>8299.52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8149.76</v>
      </c>
      <c r="C40" s="1">
        <v>9079.04</v>
      </c>
      <c r="D40" s="1">
        <v>13824.0</v>
      </c>
      <c r="E40" s="1">
        <v>12459.52</v>
      </c>
      <c r="F40" s="1">
        <v>12040.96</v>
      </c>
      <c r="G40" s="1">
        <v>13056.0</v>
      </c>
      <c r="H40" s="1">
        <v>14592.0</v>
      </c>
      <c r="I40" s="1">
        <v>14336.0</v>
      </c>
      <c r="J40" s="1">
        <v>18816.0</v>
      </c>
      <c r="K40" s="1">
        <v>21504.0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5795.84</v>
      </c>
      <c r="C41" s="1">
        <v>5928.96</v>
      </c>
      <c r="D41" s="1">
        <v>6135.04</v>
      </c>
      <c r="E41" s="1">
        <v>6695.68</v>
      </c>
      <c r="F41" s="1">
        <v>7420.16</v>
      </c>
      <c r="G41" s="1">
        <v>7526.400000000001</v>
      </c>
      <c r="H41" s="1">
        <v>7637.76</v>
      </c>
      <c r="I41" s="1">
        <v>7703.04</v>
      </c>
      <c r="J41" s="1">
        <v>7750.400000000001</v>
      </c>
      <c r="K41" s="1">
        <v>7818.24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14720.0</v>
      </c>
      <c r="C42" s="1">
        <v>15488.0</v>
      </c>
      <c r="D42" s="1">
        <v>12721.92</v>
      </c>
      <c r="E42" s="1">
        <v>14208.0</v>
      </c>
      <c r="F42" s="1">
        <v>15360.0</v>
      </c>
      <c r="G42" s="1">
        <v>16000.0</v>
      </c>
      <c r="H42" s="1">
        <v>14464.0</v>
      </c>
      <c r="I42" s="1">
        <v>14720.0</v>
      </c>
      <c r="J42" s="1">
        <v>14848.0</v>
      </c>
      <c r="K42" s="1">
        <v>14848.0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407.04</v>
      </c>
      <c r="C43" s="1">
        <v>331.52</v>
      </c>
      <c r="D43" s="1">
        <v>273.92</v>
      </c>
      <c r="E43" s="1">
        <v>422.4</v>
      </c>
      <c r="F43" s="1">
        <v>368.64</v>
      </c>
      <c r="G43" s="1">
        <v>373.76</v>
      </c>
      <c r="H43" s="1">
        <v>496.64</v>
      </c>
      <c r="I43" s="1">
        <v>523.52</v>
      </c>
      <c r="J43" s="1">
        <v>321.28</v>
      </c>
      <c r="K43" s="1">
        <v>200.96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20864.0</v>
      </c>
      <c r="C44" s="1">
        <v>21760.0</v>
      </c>
      <c r="D44" s="1">
        <v>19072.0</v>
      </c>
      <c r="E44" s="1">
        <v>21248.0</v>
      </c>
      <c r="F44" s="1">
        <v>23040.0</v>
      </c>
      <c r="G44" s="1">
        <v>23936.0</v>
      </c>
      <c r="H44" s="1">
        <v>22656.0</v>
      </c>
      <c r="I44" s="1">
        <v>23040.0</v>
      </c>
      <c r="J44" s="1">
        <v>22912.0</v>
      </c>
      <c r="K44" s="1">
        <v>22784.0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20.096</v>
      </c>
      <c r="C45" s="1">
        <v>14.848</v>
      </c>
      <c r="D45" s="1">
        <v>12.16</v>
      </c>
      <c r="E45" s="1">
        <v>15.616</v>
      </c>
      <c r="F45" s="1">
        <v>22.016</v>
      </c>
      <c r="G45" s="1">
        <v>24.576</v>
      </c>
      <c r="H45" s="1">
        <v>24.704</v>
      </c>
      <c r="I45" s="1">
        <v>41.344</v>
      </c>
      <c r="J45" s="1">
        <v>80.128</v>
      </c>
      <c r="K45" s="1">
        <v>65.536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20864.0</v>
      </c>
      <c r="C46" s="1">
        <v>21760.0</v>
      </c>
      <c r="D46" s="1">
        <v>19200.0</v>
      </c>
      <c r="E46" s="1">
        <v>21248.0</v>
      </c>
      <c r="F46" s="1">
        <v>23168.0</v>
      </c>
      <c r="G46" s="1">
        <v>23936.0</v>
      </c>
      <c r="H46" s="1">
        <v>22656.0</v>
      </c>
      <c r="I46" s="1">
        <v>23040.0</v>
      </c>
      <c r="J46" s="1">
        <v>23040.0</v>
      </c>
      <c r="K46" s="1">
        <v>22912.0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29056.0</v>
      </c>
      <c r="C47" s="1">
        <v>30848.0</v>
      </c>
      <c r="D47" s="1">
        <v>32896.0</v>
      </c>
      <c r="E47" s="1">
        <v>33792.0</v>
      </c>
      <c r="F47" s="1">
        <v>35200.0</v>
      </c>
      <c r="G47" s="1">
        <v>36992.0</v>
      </c>
      <c r="H47" s="1">
        <v>37248.0</v>
      </c>
      <c r="I47" s="1">
        <v>37376.0</v>
      </c>
      <c r="J47" s="1">
        <v>41856.0</v>
      </c>
      <c r="K47" s="1">
        <v>44288.0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746.24</v>
      </c>
      <c r="C49" s="1">
        <v>750.08</v>
      </c>
      <c r="D49" s="1">
        <v>756.48</v>
      </c>
      <c r="E49" s="1">
        <v>769.28</v>
      </c>
      <c r="F49" s="1">
        <v>785.9200000000001</v>
      </c>
      <c r="G49" s="1">
        <v>788.48</v>
      </c>
      <c r="H49" s="1">
        <v>791.04</v>
      </c>
      <c r="I49" s="1">
        <v>792.32</v>
      </c>
      <c r="J49" s="1">
        <v>793.6</v>
      </c>
      <c r="K49" s="1">
        <v>796.16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746.24</v>
      </c>
      <c r="C50" s="1">
        <v>750.08</v>
      </c>
      <c r="D50" s="1">
        <v>756.48</v>
      </c>
      <c r="E50" s="1">
        <v>769.28</v>
      </c>
      <c r="F50" s="1">
        <v>785.9200000000001</v>
      </c>
      <c r="G50" s="1">
        <v>788.48</v>
      </c>
      <c r="H50" s="1">
        <v>791.04</v>
      </c>
      <c r="I50" s="1">
        <v>792.32</v>
      </c>
      <c r="J50" s="1">
        <v>793.6</v>
      </c>
      <c r="K50" s="1">
        <v>796.16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 t="s">
        <v>117</v>
      </c>
      <c r="C51" s="1" t="s">
        <v>118</v>
      </c>
      <c r="D51" s="1" t="s">
        <v>119</v>
      </c>
      <c r="E51" s="1" t="s">
        <v>120</v>
      </c>
      <c r="F51" s="1" t="s">
        <v>121</v>
      </c>
      <c r="G51" s="1" t="s">
        <v>122</v>
      </c>
      <c r="H51" s="1" t="s">
        <v>123</v>
      </c>
      <c r="I51" s="1" t="s">
        <v>124</v>
      </c>
      <c r="J51" s="1" t="s">
        <v>125</v>
      </c>
      <c r="K51" s="1" t="s">
        <v>126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17536.0</v>
      </c>
      <c r="C52" s="1">
        <v>18176.0</v>
      </c>
      <c r="D52" s="1">
        <v>15488.0</v>
      </c>
      <c r="E52" s="1">
        <v>17408.0</v>
      </c>
      <c r="F52" s="1">
        <v>19200.0</v>
      </c>
      <c r="G52" s="1">
        <v>19840.0</v>
      </c>
      <c r="H52" s="1">
        <v>18432.0</v>
      </c>
      <c r="I52" s="1">
        <v>18560.0</v>
      </c>
      <c r="J52" s="1">
        <v>18432.0</v>
      </c>
      <c r="K52" s="1">
        <v>18176.0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 t="s">
        <v>129</v>
      </c>
      <c r="C53" s="1" t="s">
        <v>130</v>
      </c>
      <c r="D53" s="1" t="s">
        <v>131</v>
      </c>
      <c r="E53" s="1" t="s">
        <v>132</v>
      </c>
      <c r="F53" s="1" t="s">
        <v>133</v>
      </c>
      <c r="G53" s="1" t="s">
        <v>134</v>
      </c>
      <c r="H53" s="1" t="s">
        <v>135</v>
      </c>
      <c r="I53" s="1" t="s">
        <v>136</v>
      </c>
      <c r="J53" s="1" t="s">
        <v>137</v>
      </c>
      <c r="K53" s="1" t="s">
        <v>138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139</v>
      </c>
      <c r="B54" s="1">
        <v>2647.04</v>
      </c>
      <c r="C54" s="1">
        <v>2682.88</v>
      </c>
      <c r="D54" s="1">
        <v>5130.24</v>
      </c>
      <c r="E54" s="1">
        <v>5404.16</v>
      </c>
      <c r="F54" s="1">
        <v>5168.64</v>
      </c>
      <c r="G54" s="1">
        <v>5071.36</v>
      </c>
      <c r="H54" s="1">
        <v>6470.400000000001</v>
      </c>
      <c r="I54" s="1">
        <v>5619.2</v>
      </c>
      <c r="J54" s="1">
        <v>6167.04</v>
      </c>
      <c r="K54" s="1">
        <v>7672.32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140</v>
      </c>
      <c r="B55" s="1">
        <v>550.4</v>
      </c>
      <c r="C55" s="1">
        <v>1752.32</v>
      </c>
      <c r="D55" s="1">
        <v>4060.16</v>
      </c>
      <c r="E55" s="1">
        <v>3603.2</v>
      </c>
      <c r="F55" s="1">
        <v>4023.04</v>
      </c>
      <c r="G55" s="1">
        <v>3992.32</v>
      </c>
      <c r="H55" s="1">
        <v>4933.12</v>
      </c>
      <c r="I55" s="1">
        <v>4229.12</v>
      </c>
      <c r="J55" s="1">
        <v>4610.56</v>
      </c>
      <c r="K55" s="1">
        <v>5653.76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141</v>
      </c>
      <c r="B56" s="1">
        <v>183.04</v>
      </c>
      <c r="C56" s="1">
        <v>291.84</v>
      </c>
      <c r="D56" s="1">
        <v>261.12</v>
      </c>
      <c r="E56" s="1">
        <v>98.432</v>
      </c>
      <c r="F56" s="1">
        <v>174.08</v>
      </c>
      <c r="G56" s="1">
        <v>62.464</v>
      </c>
      <c r="H56" s="1">
        <v>-43.264</v>
      </c>
      <c r="I56" s="1">
        <v>-52.096</v>
      </c>
      <c r="J56" s="1">
        <v>-1.536</v>
      </c>
      <c r="K56" s="1">
        <v>50.816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142</v>
      </c>
      <c r="B57" s="1">
        <v>1114.88</v>
      </c>
      <c r="C57" s="1">
        <v>1021.44</v>
      </c>
      <c r="D57" s="1">
        <v>1120.0</v>
      </c>
      <c r="E57" s="1">
        <v>1698.56</v>
      </c>
      <c r="F57" s="1">
        <v>1802.24</v>
      </c>
      <c r="G57" s="1">
        <v>60.416</v>
      </c>
      <c r="H57" s="1">
        <v>36.864</v>
      </c>
      <c r="I57" s="1">
        <v>41.984</v>
      </c>
      <c r="J57" s="1">
        <v>47.104</v>
      </c>
      <c r="K57" s="1">
        <v>27.648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143</v>
      </c>
      <c r="B58" s="1">
        <v>20.096</v>
      </c>
      <c r="C58" s="1">
        <v>14.848</v>
      </c>
      <c r="D58" s="1">
        <v>12.16</v>
      </c>
      <c r="E58" s="1">
        <v>15.616</v>
      </c>
      <c r="F58" s="1">
        <v>22.016</v>
      </c>
      <c r="G58" s="1">
        <v>24.576</v>
      </c>
      <c r="H58" s="1">
        <v>24.704</v>
      </c>
      <c r="I58" s="1">
        <v>41.344</v>
      </c>
      <c r="J58" s="1">
        <v>80.128</v>
      </c>
      <c r="K58" s="1">
        <v>65.536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144</v>
      </c>
      <c r="B59" s="1">
        <v>742.4</v>
      </c>
      <c r="C59" s="1">
        <v>756.48</v>
      </c>
      <c r="D59" s="1">
        <v>898.5600000000001</v>
      </c>
      <c r="E59" s="1">
        <v>875.52</v>
      </c>
      <c r="F59" s="1">
        <v>1121.28</v>
      </c>
      <c r="G59" s="1">
        <v>1326.08</v>
      </c>
      <c r="H59" s="1">
        <v>1483.52</v>
      </c>
      <c r="I59" s="1">
        <v>1592.32</v>
      </c>
      <c r="J59" s="1">
        <v>1579.52</v>
      </c>
      <c r="K59" s="1">
        <v>1635.84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145</v>
      </c>
      <c r="B60" s="1">
        <v>0.768</v>
      </c>
      <c r="C60" s="1">
        <v>0.768</v>
      </c>
      <c r="D60" s="1">
        <v>0.768</v>
      </c>
      <c r="E60" s="1">
        <v>0.768</v>
      </c>
      <c r="F60" s="1">
        <v>0.768</v>
      </c>
      <c r="G60" s="1">
        <v>0.768</v>
      </c>
      <c r="H60" s="1">
        <v>0.768</v>
      </c>
      <c r="I60" s="1">
        <v>0.768</v>
      </c>
      <c r="J60" s="1">
        <v>0.768</v>
      </c>
      <c r="K60" s="1">
        <v>0.384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146</v>
      </c>
      <c r="B61" s="1">
        <v>175.36</v>
      </c>
      <c r="C61" s="1">
        <v>176.64</v>
      </c>
      <c r="D61" s="1">
        <v>190.72</v>
      </c>
      <c r="E61" s="1">
        <v>198.4</v>
      </c>
      <c r="F61" s="1">
        <v>216.32</v>
      </c>
      <c r="G61" s="1">
        <v>238.08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147</v>
      </c>
      <c r="B62" s="1">
        <v>142.08</v>
      </c>
      <c r="C62" s="1">
        <v>151.04</v>
      </c>
      <c r="D62" s="1">
        <v>184.32</v>
      </c>
      <c r="E62" s="1">
        <v>176.64</v>
      </c>
      <c r="F62" s="1">
        <v>177.92</v>
      </c>
      <c r="G62" s="1">
        <v>161.28</v>
      </c>
      <c r="H62" s="1">
        <v>231.68</v>
      </c>
      <c r="I62" s="1">
        <v>82.304</v>
      </c>
      <c r="J62" s="1">
        <v>247.04</v>
      </c>
      <c r="K62" s="1">
        <v>258.56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148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259.712</v>
      </c>
      <c r="I63" s="1">
        <v>275.2</v>
      </c>
      <c r="J63" s="1">
        <v>293.12</v>
      </c>
      <c r="K63" s="1">
        <v>330.24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149</v>
      </c>
      <c r="B64" s="1">
        <v>542.72</v>
      </c>
      <c r="C64" s="1">
        <v>572.16</v>
      </c>
      <c r="D64" s="1">
        <v>680.96</v>
      </c>
      <c r="E64" s="1">
        <v>704.0</v>
      </c>
      <c r="F64" s="1">
        <v>766.72</v>
      </c>
      <c r="G64" s="1">
        <v>821.76</v>
      </c>
      <c r="H64" s="1">
        <v>766.72</v>
      </c>
      <c r="I64" s="1">
        <v>764.16</v>
      </c>
      <c r="J64" s="1">
        <v>225.28</v>
      </c>
      <c r="K64" s="1">
        <v>225.28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150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523.52</v>
      </c>
      <c r="K65" s="1">
        <v>504.32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151</v>
      </c>
      <c r="B66" s="1">
        <v>9076.48</v>
      </c>
      <c r="C66" s="1">
        <v>9427.2</v>
      </c>
      <c r="D66" s="1">
        <v>10771.2</v>
      </c>
      <c r="E66" s="1">
        <v>10972.16</v>
      </c>
      <c r="F66" s="1">
        <v>11097.6</v>
      </c>
      <c r="G66" s="1">
        <v>11287.04</v>
      </c>
      <c r="H66" s="1">
        <v>11516.16</v>
      </c>
      <c r="I66" s="1">
        <v>11710.72</v>
      </c>
      <c r="J66" s="1">
        <v>11975.68</v>
      </c>
      <c r="K66" s="1">
        <v>12070.4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152</v>
      </c>
      <c r="B67" s="1">
        <v>0.256</v>
      </c>
      <c r="C67" s="1">
        <v>0.256</v>
      </c>
      <c r="D67" s="1">
        <v>0.256</v>
      </c>
      <c r="E67" s="1">
        <v>0.256</v>
      </c>
      <c r="F67" s="1">
        <v>0.384</v>
      </c>
      <c r="G67" s="1">
        <v>0.384</v>
      </c>
      <c r="H67" s="1">
        <v>0.384</v>
      </c>
      <c r="I67" s="1">
        <v>0.384</v>
      </c>
      <c r="J67" s="1">
        <v>0.384</v>
      </c>
      <c r="K67" s="1">
        <v>0.384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1">
        <v>5140.48</v>
      </c>
      <c r="C2" s="1">
        <v>5337.6</v>
      </c>
      <c r="D2" s="1">
        <v>5784.32</v>
      </c>
      <c r="E2" s="1">
        <v>7096.32</v>
      </c>
      <c r="F2" s="1">
        <v>6903.04</v>
      </c>
      <c r="G2" s="1">
        <v>6976.0</v>
      </c>
      <c r="H2" s="1">
        <v>5445.12</v>
      </c>
      <c r="I2" s="1">
        <v>6041.6</v>
      </c>
      <c r="J2" s="1">
        <v>6119.68</v>
      </c>
      <c r="K2" s="1">
        <v>7293.440000000001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5140.48</v>
      </c>
      <c r="C3" s="1">
        <v>5337.6</v>
      </c>
      <c r="D3" s="1">
        <v>5784.32</v>
      </c>
      <c r="E3" s="1">
        <v>7096.32</v>
      </c>
      <c r="F3" s="1">
        <v>6903.04</v>
      </c>
      <c r="G3" s="1">
        <v>6976.0</v>
      </c>
      <c r="H3" s="1">
        <v>5445.12</v>
      </c>
      <c r="I3" s="1">
        <v>6041.6</v>
      </c>
      <c r="J3" s="1">
        <v>6119.68</v>
      </c>
      <c r="K3" s="1">
        <v>7293.440000000001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155</v>
      </c>
      <c r="B4" s="1">
        <v>2988.8</v>
      </c>
      <c r="C4" s="1">
        <v>3120.64</v>
      </c>
      <c r="D4" s="1">
        <v>3400.96</v>
      </c>
      <c r="E4" s="1">
        <v>4381.440000000001</v>
      </c>
      <c r="F4" s="1">
        <v>4307.2</v>
      </c>
      <c r="G4" s="1">
        <v>4792.32</v>
      </c>
      <c r="H4" s="1">
        <v>4618.24</v>
      </c>
      <c r="I4" s="1">
        <v>4835.84</v>
      </c>
      <c r="J4" s="1">
        <v>4922.88</v>
      </c>
      <c r="K4" s="1">
        <v>5132.8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156</v>
      </c>
      <c r="B5" s="1">
        <v>2150.4</v>
      </c>
      <c r="C5" s="1">
        <v>2216.96</v>
      </c>
      <c r="D5" s="1">
        <v>2383.36</v>
      </c>
      <c r="E5" s="1">
        <v>2714.88</v>
      </c>
      <c r="F5" s="1">
        <v>2595.84</v>
      </c>
      <c r="G5" s="1">
        <v>2183.68</v>
      </c>
      <c r="H5" s="1">
        <v>826.88</v>
      </c>
      <c r="I5" s="1">
        <v>1207.04</v>
      </c>
      <c r="J5" s="1">
        <v>1196.8</v>
      </c>
      <c r="K5" s="1">
        <v>2160.64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157</v>
      </c>
      <c r="B6" s="1">
        <v>136.96</v>
      </c>
      <c r="C6" s="1">
        <v>112.896</v>
      </c>
      <c r="D6" s="1">
        <v>126.976</v>
      </c>
      <c r="E6" s="1">
        <v>116.48</v>
      </c>
      <c r="F6" s="1">
        <v>136.96</v>
      </c>
      <c r="G6" s="1">
        <v>180.48</v>
      </c>
      <c r="H6" s="1">
        <v>136.96</v>
      </c>
      <c r="I6" s="1">
        <v>135.68</v>
      </c>
      <c r="J6" s="1">
        <v>144.64</v>
      </c>
      <c r="K6" s="1">
        <v>153.6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158</v>
      </c>
      <c r="B7" s="1">
        <v>445.44</v>
      </c>
      <c r="C7" s="1">
        <v>492.8</v>
      </c>
      <c r="D7" s="1">
        <v>528.64</v>
      </c>
      <c r="E7" s="1">
        <v>622.08</v>
      </c>
      <c r="F7" s="1">
        <v>637.44</v>
      </c>
      <c r="G7" s="1">
        <v>670.72</v>
      </c>
      <c r="H7" s="1">
        <v>686.08</v>
      </c>
      <c r="I7" s="1">
        <v>695.04</v>
      </c>
      <c r="J7" s="1">
        <v>738.5600000000001</v>
      </c>
      <c r="K7" s="1">
        <v>780.8000000000001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159</v>
      </c>
      <c r="B8" s="1">
        <v>-311.04</v>
      </c>
      <c r="C8" s="1">
        <v>-118.272</v>
      </c>
      <c r="D8" s="1">
        <v>229.12</v>
      </c>
      <c r="E8" s="1">
        <v>147.2</v>
      </c>
      <c r="F8" s="1">
        <v>8.96</v>
      </c>
      <c r="G8" s="1">
        <v>-358.4</v>
      </c>
      <c r="H8" s="1">
        <v>-774.4</v>
      </c>
      <c r="I8" s="1">
        <v>-1359.36</v>
      </c>
      <c r="J8" s="1">
        <v>-1402.88</v>
      </c>
      <c r="K8" s="1">
        <v>50.816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160</v>
      </c>
      <c r="B9" s="1">
        <v>271.36</v>
      </c>
      <c r="C9" s="1">
        <v>487.68</v>
      </c>
      <c r="D9" s="1">
        <v>884.48</v>
      </c>
      <c r="E9" s="1">
        <v>884.48</v>
      </c>
      <c r="F9" s="1">
        <v>784.64</v>
      </c>
      <c r="G9" s="1">
        <v>492.8</v>
      </c>
      <c r="H9" s="1">
        <v>49.792</v>
      </c>
      <c r="I9" s="1">
        <v>-528.64</v>
      </c>
      <c r="J9" s="1">
        <v>-519.552</v>
      </c>
      <c r="K9" s="1">
        <v>985.6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161</v>
      </c>
      <c r="B10" s="1">
        <v>1879.04</v>
      </c>
      <c r="C10" s="1">
        <v>1729.28</v>
      </c>
      <c r="D10" s="1">
        <v>1498.88</v>
      </c>
      <c r="E10" s="1">
        <v>1830.4</v>
      </c>
      <c r="F10" s="1">
        <v>1811.2</v>
      </c>
      <c r="G10" s="1">
        <v>1690.88</v>
      </c>
      <c r="H10" s="1">
        <v>776.96</v>
      </c>
      <c r="I10" s="1">
        <v>1735.68</v>
      </c>
      <c r="J10" s="1">
        <v>1716.48</v>
      </c>
      <c r="K10" s="1">
        <v>1175.04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162</v>
      </c>
      <c r="B11" s="1">
        <v>-124.544</v>
      </c>
      <c r="C11" s="1">
        <v>-119.424</v>
      </c>
      <c r="D11" s="1">
        <v>-109.696</v>
      </c>
      <c r="E11" s="1">
        <v>-171.52</v>
      </c>
      <c r="F11" s="1">
        <v>-179.2</v>
      </c>
      <c r="G11" s="1">
        <v>-176.64</v>
      </c>
      <c r="H11" s="1">
        <v>-181.76</v>
      </c>
      <c r="I11" s="1">
        <v>-172.8</v>
      </c>
      <c r="J11" s="1">
        <v>-180.48</v>
      </c>
      <c r="K11" s="1">
        <v>-235.52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163</v>
      </c>
      <c r="B12" s="1">
        <v>29.44</v>
      </c>
      <c r="C12" s="1">
        <v>21.376</v>
      </c>
      <c r="D12" s="1">
        <v>31.104</v>
      </c>
      <c r="E12" s="1">
        <v>41.728</v>
      </c>
      <c r="F12" s="1">
        <v>49.024</v>
      </c>
      <c r="G12" s="1">
        <v>61.696</v>
      </c>
      <c r="H12" s="1">
        <v>49.152</v>
      </c>
      <c r="I12" s="1">
        <v>34.944</v>
      </c>
      <c r="J12" s="1">
        <v>50.688</v>
      </c>
      <c r="K12" s="1">
        <v>99.456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164</v>
      </c>
      <c r="B13" s="1">
        <v>-95.104</v>
      </c>
      <c r="C13" s="1">
        <v>-98.048</v>
      </c>
      <c r="D13" s="1">
        <v>-78.592</v>
      </c>
      <c r="E13" s="1">
        <v>-130.56</v>
      </c>
      <c r="F13" s="1">
        <v>-130.56</v>
      </c>
      <c r="G13" s="1">
        <v>-115.584</v>
      </c>
      <c r="H13" s="1">
        <v>-131.84</v>
      </c>
      <c r="I13" s="1">
        <v>-138.24</v>
      </c>
      <c r="J13" s="1">
        <v>-129.28</v>
      </c>
      <c r="K13" s="1">
        <v>-135.68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165</v>
      </c>
      <c r="B14" s="1">
        <v>15.488</v>
      </c>
      <c r="C14" s="1">
        <v>46.208</v>
      </c>
      <c r="D14" s="1">
        <v>68.48</v>
      </c>
      <c r="E14" s="1">
        <v>63.232</v>
      </c>
      <c r="F14" s="1">
        <v>84.224</v>
      </c>
      <c r="G14" s="1">
        <v>36.864</v>
      </c>
      <c r="H14" s="1">
        <v>77.44</v>
      </c>
      <c r="I14" s="1">
        <v>123.904</v>
      </c>
      <c r="J14" s="1">
        <v>140.8</v>
      </c>
      <c r="K14" s="1">
        <v>161.28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166</v>
      </c>
      <c r="B15" s="1">
        <v>-1.92</v>
      </c>
      <c r="C15" s="1">
        <v>-2.432</v>
      </c>
      <c r="D15" s="1">
        <v>-8.192</v>
      </c>
      <c r="E15" s="1">
        <v>5.632</v>
      </c>
      <c r="F15" s="1">
        <v>-6.656000000000001</v>
      </c>
      <c r="G15" s="1">
        <v>-2.048</v>
      </c>
      <c r="H15" s="1">
        <v>0.768</v>
      </c>
      <c r="I15" s="1">
        <v>-1.536</v>
      </c>
      <c r="J15" s="1">
        <v>-4.608000000000001</v>
      </c>
      <c r="K15" s="1">
        <v>-0.896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167</v>
      </c>
      <c r="B16" s="1">
        <v>27.264</v>
      </c>
      <c r="C16" s="1">
        <v>23.808</v>
      </c>
      <c r="D16" s="1">
        <v>8.448</v>
      </c>
      <c r="E16" s="1">
        <v>8.96</v>
      </c>
      <c r="F16" s="1">
        <v>-0.128</v>
      </c>
      <c r="G16" s="1">
        <v>7.552</v>
      </c>
      <c r="H16" s="1">
        <v>3.072</v>
      </c>
      <c r="I16" s="1">
        <v>15.744</v>
      </c>
      <c r="J16" s="1">
        <v>8.576</v>
      </c>
      <c r="K16" s="1">
        <v>-8.704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168</v>
      </c>
      <c r="B17" s="1">
        <v>1825.28</v>
      </c>
      <c r="C17" s="1">
        <v>1699.84</v>
      </c>
      <c r="D17" s="1">
        <v>1488.64</v>
      </c>
      <c r="E17" s="1">
        <v>1777.92</v>
      </c>
      <c r="F17" s="1">
        <v>1758.72</v>
      </c>
      <c r="G17" s="1">
        <v>1617.92</v>
      </c>
      <c r="H17" s="1">
        <v>725.76</v>
      </c>
      <c r="I17" s="1">
        <v>1735.68</v>
      </c>
      <c r="J17" s="1">
        <v>1730.56</v>
      </c>
      <c r="K17" s="1">
        <v>1190.4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0.128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170</v>
      </c>
      <c r="B19" s="1">
        <v>517.12</v>
      </c>
      <c r="C19" s="1">
        <v>268.8</v>
      </c>
      <c r="D19" s="1">
        <v>103.424</v>
      </c>
      <c r="E19" s="1">
        <v>807.6800000000001</v>
      </c>
      <c r="F19" s="1">
        <v>606.72</v>
      </c>
      <c r="G19" s="1">
        <v>175.36</v>
      </c>
      <c r="H19" s="1">
        <v>-1176.32</v>
      </c>
      <c r="I19" s="1">
        <v>-207.36</v>
      </c>
      <c r="J19" s="1">
        <v>-226.56</v>
      </c>
      <c r="K19" s="1">
        <v>177.92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-130.56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172</v>
      </c>
      <c r="B21" s="1">
        <v>2341.12</v>
      </c>
      <c r="C21" s="1">
        <v>1968.64</v>
      </c>
      <c r="D21" s="1">
        <v>1592.32</v>
      </c>
      <c r="E21" s="1">
        <v>2585.6</v>
      </c>
      <c r="F21" s="1">
        <v>2365.44</v>
      </c>
      <c r="G21" s="1">
        <v>1793.28</v>
      </c>
      <c r="H21" s="1">
        <v>-450.56</v>
      </c>
      <c r="I21" s="1">
        <v>1528.32</v>
      </c>
      <c r="J21" s="1">
        <v>1504.0</v>
      </c>
      <c r="K21" s="1">
        <v>1236.48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173</v>
      </c>
      <c r="B22" s="1">
        <v>320.0</v>
      </c>
      <c r="C22" s="1">
        <v>286.72</v>
      </c>
      <c r="D22" s="1">
        <v>267.52</v>
      </c>
      <c r="E22" s="1">
        <v>424.96</v>
      </c>
      <c r="F22" s="1">
        <v>296.96</v>
      </c>
      <c r="G22" s="1">
        <v>245.76</v>
      </c>
      <c r="H22" s="1">
        <v>166.4</v>
      </c>
      <c r="I22" s="1">
        <v>289.28</v>
      </c>
      <c r="J22" s="1">
        <v>206.08</v>
      </c>
      <c r="K22" s="1">
        <v>202.24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174</v>
      </c>
      <c r="B23" s="1">
        <v>2022.4</v>
      </c>
      <c r="C23" s="1">
        <v>1681.92</v>
      </c>
      <c r="D23" s="1">
        <v>1324.8</v>
      </c>
      <c r="E23" s="1">
        <v>2160.64</v>
      </c>
      <c r="F23" s="1">
        <v>2068.48</v>
      </c>
      <c r="G23" s="1">
        <v>1547.52</v>
      </c>
      <c r="H23" s="1">
        <v>-616.96</v>
      </c>
      <c r="I23" s="1">
        <v>1239.04</v>
      </c>
      <c r="J23" s="1">
        <v>1297.92</v>
      </c>
      <c r="K23" s="1">
        <v>1035.52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175</v>
      </c>
      <c r="B24" s="1">
        <v>2022.4</v>
      </c>
      <c r="C24" s="1">
        <v>1681.92</v>
      </c>
      <c r="D24" s="1">
        <v>1324.8</v>
      </c>
      <c r="E24" s="1">
        <v>2160.64</v>
      </c>
      <c r="F24" s="1">
        <v>2068.48</v>
      </c>
      <c r="G24" s="1">
        <v>1547.52</v>
      </c>
      <c r="H24" s="1">
        <v>-616.96</v>
      </c>
      <c r="I24" s="1">
        <v>1239.04</v>
      </c>
      <c r="J24" s="1">
        <v>1297.92</v>
      </c>
      <c r="K24" s="1">
        <v>1035.52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111</v>
      </c>
      <c r="B25" s="1">
        <v>-24.448</v>
      </c>
      <c r="C25" s="1">
        <v>-18.432</v>
      </c>
      <c r="D25" s="1">
        <v>-12.032</v>
      </c>
      <c r="E25" s="1">
        <v>-7.168</v>
      </c>
      <c r="F25" s="1">
        <v>-18.944</v>
      </c>
      <c r="G25" s="1">
        <v>-20.48</v>
      </c>
      <c r="H25" s="1">
        <v>1.536</v>
      </c>
      <c r="I25" s="1">
        <v>-16.256</v>
      </c>
      <c r="J25" s="1">
        <v>-40.192</v>
      </c>
      <c r="K25" s="1">
        <v>-38.912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176</v>
      </c>
      <c r="B26" s="1">
        <v>1998.08</v>
      </c>
      <c r="C26" s="1">
        <v>1662.72</v>
      </c>
      <c r="D26" s="1">
        <v>1312.0</v>
      </c>
      <c r="E26" s="1">
        <v>2154.24</v>
      </c>
      <c r="F26" s="1">
        <v>2049.28</v>
      </c>
      <c r="G26" s="1">
        <v>1527.04</v>
      </c>
      <c r="H26" s="1">
        <v>-615.6800000000001</v>
      </c>
      <c r="I26" s="1">
        <v>1222.4</v>
      </c>
      <c r="J26" s="1">
        <v>1258.24</v>
      </c>
      <c r="K26" s="1">
        <v>995.84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>
        <v>1998.08</v>
      </c>
      <c r="C27" s="1">
        <v>1662.72</v>
      </c>
      <c r="D27" s="1">
        <v>1312.0</v>
      </c>
      <c r="E27" s="1">
        <v>2154.24</v>
      </c>
      <c r="F27" s="1">
        <v>2049.28</v>
      </c>
      <c r="G27" s="1">
        <v>1527.04</v>
      </c>
      <c r="H27" s="1">
        <v>-615.6800000000001</v>
      </c>
      <c r="I27" s="1">
        <v>1222.4</v>
      </c>
      <c r="J27" s="1">
        <v>1258.24</v>
      </c>
      <c r="K27" s="1">
        <v>995.84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1">
        <v>1998.08</v>
      </c>
      <c r="C28" s="1">
        <v>1662.72</v>
      </c>
      <c r="D28" s="1">
        <v>1312.0</v>
      </c>
      <c r="E28" s="1">
        <v>2154.24</v>
      </c>
      <c r="F28" s="1">
        <v>2049.28</v>
      </c>
      <c r="G28" s="1">
        <v>1527.04</v>
      </c>
      <c r="H28" s="1">
        <v>-615.6800000000001</v>
      </c>
      <c r="I28" s="1">
        <v>1222.4</v>
      </c>
      <c r="J28" s="1">
        <v>1258.24</v>
      </c>
      <c r="K28" s="1">
        <v>995.84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180</v>
      </c>
      <c r="B30" s="1" t="s">
        <v>181</v>
      </c>
      <c r="C30" s="1" t="s">
        <v>182</v>
      </c>
      <c r="D30" s="1" t="s">
        <v>183</v>
      </c>
      <c r="E30" s="1" t="s">
        <v>184</v>
      </c>
      <c r="F30" s="1" t="s">
        <v>185</v>
      </c>
      <c r="G30" s="1" t="s">
        <v>186</v>
      </c>
      <c r="H30" s="1" t="s">
        <v>187</v>
      </c>
      <c r="I30" s="1" t="s">
        <v>188</v>
      </c>
      <c r="J30" s="1" t="s">
        <v>189</v>
      </c>
      <c r="K30" s="1" t="s">
        <v>190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191</v>
      </c>
      <c r="B31" s="1" t="s">
        <v>181</v>
      </c>
      <c r="C31" s="1" t="s">
        <v>182</v>
      </c>
      <c r="D31" s="1" t="s">
        <v>183</v>
      </c>
      <c r="E31" s="1" t="s">
        <v>184</v>
      </c>
      <c r="F31" s="1" t="s">
        <v>185</v>
      </c>
      <c r="G31" s="1" t="s">
        <v>186</v>
      </c>
      <c r="H31" s="1" t="s">
        <v>187</v>
      </c>
      <c r="I31" s="1" t="s">
        <v>188</v>
      </c>
      <c r="J31" s="1" t="s">
        <v>189</v>
      </c>
      <c r="K31" s="1" t="s">
        <v>190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192</v>
      </c>
      <c r="B32" s="1">
        <v>5810.0</v>
      </c>
      <c r="C32" s="1">
        <v>5840.0</v>
      </c>
      <c r="D32" s="1">
        <v>5880.0</v>
      </c>
      <c r="E32" s="1">
        <v>5950.0</v>
      </c>
      <c r="F32" s="1">
        <v>6060.0</v>
      </c>
      <c r="G32" s="1">
        <v>6140.0</v>
      </c>
      <c r="H32" s="1">
        <v>6160.0</v>
      </c>
      <c r="I32" s="1">
        <v>6180.0</v>
      </c>
      <c r="J32" s="1">
        <v>6190.0</v>
      </c>
      <c r="K32" s="1">
        <v>6200.0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193</v>
      </c>
      <c r="B33" s="1" t="s">
        <v>194</v>
      </c>
      <c r="C33" s="1" t="s">
        <v>182</v>
      </c>
      <c r="D33" s="1" t="s">
        <v>183</v>
      </c>
      <c r="E33" s="1" t="s">
        <v>195</v>
      </c>
      <c r="F33" s="1" t="s">
        <v>185</v>
      </c>
      <c r="G33" s="1" t="s">
        <v>186</v>
      </c>
      <c r="H33" s="1" t="s">
        <v>187</v>
      </c>
      <c r="I33" s="1" t="s">
        <v>196</v>
      </c>
      <c r="J33" s="1" t="s">
        <v>189</v>
      </c>
      <c r="K33" s="1" t="s">
        <v>197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198</v>
      </c>
      <c r="B34" s="1" t="s">
        <v>194</v>
      </c>
      <c r="C34" s="1" t="s">
        <v>182</v>
      </c>
      <c r="D34" s="1" t="s">
        <v>183</v>
      </c>
      <c r="E34" s="1" t="s">
        <v>195</v>
      </c>
      <c r="F34" s="1" t="s">
        <v>185</v>
      </c>
      <c r="G34" s="1" t="s">
        <v>186</v>
      </c>
      <c r="H34" s="1" t="s">
        <v>187</v>
      </c>
      <c r="I34" s="1" t="s">
        <v>196</v>
      </c>
      <c r="J34" s="1" t="s">
        <v>189</v>
      </c>
      <c r="K34" s="1" t="s">
        <v>197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199</v>
      </c>
      <c r="B35" s="1">
        <v>5810.0</v>
      </c>
      <c r="C35" s="1">
        <v>5860.0</v>
      </c>
      <c r="D35" s="1">
        <v>5890.0</v>
      </c>
      <c r="E35" s="1">
        <v>5960.0</v>
      </c>
      <c r="F35" s="1">
        <v>6070.0</v>
      </c>
      <c r="G35" s="1">
        <v>6150.0</v>
      </c>
      <c r="H35" s="1">
        <v>6160.0</v>
      </c>
      <c r="I35" s="1">
        <v>6190.0</v>
      </c>
      <c r="J35" s="1">
        <v>6200.0</v>
      </c>
      <c r="K35" s="1">
        <v>6210.0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200</v>
      </c>
      <c r="B36" s="1" t="s">
        <v>201</v>
      </c>
      <c r="C36" s="1" t="s">
        <v>202</v>
      </c>
      <c r="D36" s="1" t="s">
        <v>203</v>
      </c>
      <c r="E36" s="1" t="s">
        <v>204</v>
      </c>
      <c r="F36" s="1" t="s">
        <v>205</v>
      </c>
      <c r="G36" s="1" t="s">
        <v>190</v>
      </c>
      <c r="H36" s="1" t="s">
        <v>206</v>
      </c>
      <c r="I36" s="1" t="s">
        <v>207</v>
      </c>
      <c r="J36" s="1" t="s">
        <v>208</v>
      </c>
      <c r="K36" s="1" t="s">
        <v>209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210</v>
      </c>
      <c r="B37" s="1" t="s">
        <v>201</v>
      </c>
      <c r="C37" s="1" t="s">
        <v>205</v>
      </c>
      <c r="D37" s="1" t="s">
        <v>203</v>
      </c>
      <c r="E37" s="1" t="s">
        <v>204</v>
      </c>
      <c r="F37" s="1" t="s">
        <v>205</v>
      </c>
      <c r="G37" s="1" t="s">
        <v>190</v>
      </c>
      <c r="H37" s="1" t="s">
        <v>206</v>
      </c>
      <c r="I37" s="1" t="s">
        <v>207</v>
      </c>
      <c r="J37" s="1" t="s">
        <v>208</v>
      </c>
      <c r="K37" s="1" t="s">
        <v>209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211</v>
      </c>
      <c r="B38" s="1" t="s">
        <v>212</v>
      </c>
      <c r="C38" s="1" t="s">
        <v>213</v>
      </c>
      <c r="D38" s="1" t="s">
        <v>214</v>
      </c>
      <c r="E38" s="1" t="s">
        <v>215</v>
      </c>
      <c r="F38" s="1" t="s">
        <v>216</v>
      </c>
      <c r="G38" s="1" t="s">
        <v>217</v>
      </c>
      <c r="H38" s="1" t="s">
        <v>217</v>
      </c>
      <c r="I38" s="1" t="s">
        <v>218</v>
      </c>
      <c r="J38" s="1" t="s">
        <v>208</v>
      </c>
      <c r="K38" s="1" t="s">
        <v>208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219</v>
      </c>
      <c r="B39" s="1" t="s">
        <v>220</v>
      </c>
      <c r="C39" s="1" t="s">
        <v>221</v>
      </c>
      <c r="D39" s="1" t="s">
        <v>222</v>
      </c>
      <c r="E39" s="1" t="s">
        <v>223</v>
      </c>
      <c r="F39" s="1">
        <v>8.0</v>
      </c>
      <c r="G39" s="1" t="s">
        <v>224</v>
      </c>
      <c r="H39" s="1" t="s">
        <v>225</v>
      </c>
      <c r="I39" s="1" t="s">
        <v>226</v>
      </c>
      <c r="J39" s="1" t="s">
        <v>227</v>
      </c>
      <c r="K39" s="1" t="s">
        <v>228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229</v>
      </c>
      <c r="B40" s="1">
        <v>3.0</v>
      </c>
      <c r="C40" s="1">
        <v>3.0</v>
      </c>
      <c r="D40" s="1">
        <v>3.0</v>
      </c>
      <c r="E40" s="1">
        <v>3.0</v>
      </c>
      <c r="F40" s="1">
        <v>3.0</v>
      </c>
      <c r="G40" s="1">
        <v>3.0</v>
      </c>
      <c r="H40" s="1">
        <v>3.0</v>
      </c>
      <c r="I40" s="1">
        <v>3.0</v>
      </c>
      <c r="J40" s="1">
        <v>3.0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230</v>
      </c>
      <c r="B42" s="1">
        <v>2325.76</v>
      </c>
      <c r="C42" s="1">
        <v>2222.08</v>
      </c>
      <c r="D42" s="1">
        <v>2027.52</v>
      </c>
      <c r="E42" s="1">
        <v>2452.48</v>
      </c>
      <c r="F42" s="1">
        <v>2449.92</v>
      </c>
      <c r="G42" s="1">
        <v>2319.36</v>
      </c>
      <c r="H42" s="1">
        <v>1418.24</v>
      </c>
      <c r="I42" s="1">
        <v>2388.48</v>
      </c>
      <c r="J42" s="1">
        <v>2478.08</v>
      </c>
      <c r="K42" s="1">
        <v>1911.04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231</v>
      </c>
      <c r="B43" s="1">
        <v>1958.4</v>
      </c>
      <c r="C43" s="1">
        <v>1817.6</v>
      </c>
      <c r="D43" s="1">
        <v>1600.0</v>
      </c>
      <c r="E43" s="1">
        <v>1948.16</v>
      </c>
      <c r="F43" s="1">
        <v>1934.08</v>
      </c>
      <c r="G43" s="1">
        <v>1824.0</v>
      </c>
      <c r="H43" s="1">
        <v>933.12</v>
      </c>
      <c r="I43" s="1">
        <v>1894.4</v>
      </c>
      <c r="J43" s="1">
        <v>1987.84</v>
      </c>
      <c r="K43" s="1">
        <v>1434.88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232</v>
      </c>
      <c r="B44" s="1">
        <v>1879.04</v>
      </c>
      <c r="C44" s="1">
        <v>1729.28</v>
      </c>
      <c r="D44" s="1">
        <v>1498.88</v>
      </c>
      <c r="E44" s="1">
        <v>1830.4</v>
      </c>
      <c r="F44" s="1">
        <v>1811.2</v>
      </c>
      <c r="G44" s="1">
        <v>1690.88</v>
      </c>
      <c r="H44" s="1">
        <v>776.96</v>
      </c>
      <c r="I44" s="1">
        <v>1735.68</v>
      </c>
      <c r="J44" s="1">
        <v>1716.48</v>
      </c>
      <c r="K44" s="1">
        <v>1175.04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233</v>
      </c>
      <c r="B45" s="1">
        <v>2465.28</v>
      </c>
      <c r="C45" s="1">
        <v>2350.08</v>
      </c>
      <c r="D45" s="1">
        <v>2167.04</v>
      </c>
      <c r="E45" s="1">
        <v>2663.68</v>
      </c>
      <c r="F45" s="1">
        <v>2675.2</v>
      </c>
      <c r="G45" s="1">
        <v>2327.04</v>
      </c>
      <c r="H45" s="1">
        <v>1422.08</v>
      </c>
      <c r="I45" s="1">
        <v>2393.6</v>
      </c>
      <c r="J45" s="1">
        <v>2484.48</v>
      </c>
      <c r="K45" s="1">
        <v>1914.88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234</v>
      </c>
      <c r="B46" s="1">
        <v>5140.48</v>
      </c>
      <c r="C46" s="1">
        <v>5337.6</v>
      </c>
      <c r="D46" s="1">
        <v>5784.32</v>
      </c>
      <c r="E46" s="1">
        <v>7096.32</v>
      </c>
      <c r="F46" s="1">
        <v>6903.04</v>
      </c>
      <c r="G46" s="1">
        <v>6976.0</v>
      </c>
      <c r="H46" s="1">
        <v>5445.12</v>
      </c>
      <c r="I46" s="1">
        <v>6041.6</v>
      </c>
      <c r="J46" s="1">
        <v>6119.68</v>
      </c>
      <c r="K46" s="1">
        <v>7293.440000000001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235</v>
      </c>
      <c r="B47" s="1" t="s">
        <v>236</v>
      </c>
      <c r="C47" s="1" t="s">
        <v>237</v>
      </c>
      <c r="D47" s="1" t="s">
        <v>238</v>
      </c>
      <c r="E47" s="1" t="s">
        <v>239</v>
      </c>
      <c r="F47" s="1" t="s">
        <v>240</v>
      </c>
      <c r="G47" s="1" t="s">
        <v>241</v>
      </c>
      <c r="H47" s="1" t="s">
        <v>242</v>
      </c>
      <c r="I47" s="1" t="s">
        <v>243</v>
      </c>
      <c r="J47" s="1" t="s">
        <v>244</v>
      </c>
      <c r="K47" s="1" t="s">
        <v>245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246</v>
      </c>
      <c r="B48" s="1">
        <v>229.12</v>
      </c>
      <c r="C48" s="1">
        <v>250.88</v>
      </c>
      <c r="D48" s="1">
        <v>158.72</v>
      </c>
      <c r="E48" s="1">
        <v>372.48</v>
      </c>
      <c r="F48" s="1">
        <v>280.32</v>
      </c>
      <c r="G48" s="1">
        <v>176.64</v>
      </c>
      <c r="H48" s="1">
        <v>161.28</v>
      </c>
      <c r="I48" s="1">
        <v>279.04</v>
      </c>
      <c r="J48" s="1">
        <v>179.2</v>
      </c>
      <c r="K48" s="1">
        <v>126.336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247</v>
      </c>
      <c r="B49" s="1">
        <v>90.624</v>
      </c>
      <c r="C49" s="1">
        <v>35.712</v>
      </c>
      <c r="D49" s="1">
        <v>109.184</v>
      </c>
      <c r="E49" s="1">
        <v>52.48</v>
      </c>
      <c r="F49" s="1">
        <v>17.408</v>
      </c>
      <c r="G49" s="1">
        <v>68.864</v>
      </c>
      <c r="H49" s="1">
        <v>5.504</v>
      </c>
      <c r="I49" s="1">
        <v>10.624</v>
      </c>
      <c r="J49" s="1">
        <v>26.368</v>
      </c>
      <c r="K49" s="1">
        <v>75.264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248</v>
      </c>
      <c r="B50" s="1">
        <v>1116.16</v>
      </c>
      <c r="C50" s="1">
        <v>1043.2</v>
      </c>
      <c r="D50" s="1">
        <v>919.04</v>
      </c>
      <c r="E50" s="1">
        <v>1103.36</v>
      </c>
      <c r="F50" s="1">
        <v>1080.32</v>
      </c>
      <c r="G50" s="1">
        <v>990.72</v>
      </c>
      <c r="H50" s="1">
        <v>455.68</v>
      </c>
      <c r="I50" s="1">
        <v>1068.8</v>
      </c>
      <c r="J50" s="1">
        <v>1041.92</v>
      </c>
      <c r="K50" s="1">
        <v>705.28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249</v>
      </c>
      <c r="B51" s="1">
        <v>63.616</v>
      </c>
      <c r="C51" s="1">
        <v>63.232</v>
      </c>
      <c r="D51" s="1">
        <v>80.896</v>
      </c>
      <c r="E51" s="1">
        <v>47.744</v>
      </c>
      <c r="F51" s="1">
        <v>52.096</v>
      </c>
      <c r="G51" s="1">
        <v>57.472</v>
      </c>
      <c r="H51" s="1">
        <v>46.08</v>
      </c>
      <c r="I51" s="1">
        <v>41.216</v>
      </c>
      <c r="J51" s="1">
        <v>45.568</v>
      </c>
      <c r="K51" s="1">
        <v>85.376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250</v>
      </c>
      <c r="B52" s="1">
        <v>57.856</v>
      </c>
      <c r="C52" s="1">
        <v>42.752</v>
      </c>
      <c r="D52" s="1">
        <v>2.56</v>
      </c>
      <c r="E52" s="1">
        <v>2.688</v>
      </c>
      <c r="F52" s="1">
        <v>2.816</v>
      </c>
      <c r="G52" s="1">
        <v>7.424</v>
      </c>
      <c r="H52" s="1">
        <v>7.168</v>
      </c>
      <c r="I52" s="1">
        <v>6.528</v>
      </c>
      <c r="J52" s="1">
        <v>5.632</v>
      </c>
      <c r="K52" s="1">
        <v>5.12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251</v>
      </c>
      <c r="B53" s="1">
        <v>-2.688</v>
      </c>
      <c r="C53" s="1">
        <v>-1.024</v>
      </c>
      <c r="D53" s="1">
        <v>-0.384</v>
      </c>
      <c r="E53" s="1">
        <v>0.512</v>
      </c>
      <c r="F53" s="1">
        <v>-2.432</v>
      </c>
      <c r="G53" s="1">
        <v>-0.768</v>
      </c>
      <c r="H53" s="1">
        <v>-4.48</v>
      </c>
      <c r="I53" s="1">
        <v>-4.864</v>
      </c>
      <c r="J53" s="1">
        <v>-5.76</v>
      </c>
      <c r="K53" s="1">
        <v>-5.248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253</v>
      </c>
      <c r="B55" s="1">
        <v>54.656</v>
      </c>
      <c r="C55" s="1">
        <v>34.816</v>
      </c>
      <c r="D55" s="1">
        <v>42.624</v>
      </c>
      <c r="E55" s="1">
        <v>38.784</v>
      </c>
      <c r="F55" s="1">
        <v>39.04</v>
      </c>
      <c r="G55" s="1">
        <v>25.728</v>
      </c>
      <c r="H55" s="1">
        <v>23.424</v>
      </c>
      <c r="I55" s="1">
        <v>28.032</v>
      </c>
      <c r="J55" s="1">
        <v>32.64</v>
      </c>
      <c r="K55" s="1">
        <v>33.28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254</v>
      </c>
      <c r="B56" s="1">
        <v>54.656</v>
      </c>
      <c r="C56" s="1">
        <v>34.816</v>
      </c>
      <c r="D56" s="1">
        <v>42.624</v>
      </c>
      <c r="E56" s="1">
        <v>38.784</v>
      </c>
      <c r="F56" s="1">
        <v>39.04</v>
      </c>
      <c r="G56" s="1">
        <v>25.728</v>
      </c>
      <c r="H56" s="1">
        <v>23.424</v>
      </c>
      <c r="I56" s="1">
        <v>28.032</v>
      </c>
      <c r="J56" s="1">
        <v>32.64</v>
      </c>
      <c r="K56" s="1">
        <v>33.28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255</v>
      </c>
      <c r="B57" s="1">
        <v>81.92</v>
      </c>
      <c r="C57" s="1">
        <v>78.08</v>
      </c>
      <c r="D57" s="1">
        <v>84.352</v>
      </c>
      <c r="E57" s="1">
        <v>77.696</v>
      </c>
      <c r="F57" s="1">
        <v>98.432</v>
      </c>
      <c r="G57" s="1">
        <v>154.88</v>
      </c>
      <c r="H57" s="1">
        <v>113.664</v>
      </c>
      <c r="I57" s="1">
        <v>107.264</v>
      </c>
      <c r="J57" s="1">
        <v>112.384</v>
      </c>
      <c r="K57" s="1">
        <v>120.32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256</v>
      </c>
      <c r="B58" s="1">
        <v>139.52</v>
      </c>
      <c r="C58" s="1">
        <v>127.744</v>
      </c>
      <c r="D58" s="1">
        <v>139.52</v>
      </c>
      <c r="E58" s="1">
        <v>212.48</v>
      </c>
      <c r="F58" s="1">
        <v>225.28</v>
      </c>
      <c r="G58" s="1">
        <v>7.552</v>
      </c>
      <c r="H58" s="1">
        <v>4.608000000000001</v>
      </c>
      <c r="I58" s="1">
        <v>5.248</v>
      </c>
      <c r="J58" s="1">
        <v>5.888</v>
      </c>
      <c r="K58" s="1">
        <v>3.456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257</v>
      </c>
      <c r="B59" s="1">
        <v>72.19200000000001</v>
      </c>
      <c r="C59" s="1">
        <v>70.016</v>
      </c>
      <c r="D59" s="1">
        <v>54.656</v>
      </c>
      <c r="E59" s="1">
        <v>70.912</v>
      </c>
      <c r="F59" s="1">
        <v>78.976</v>
      </c>
      <c r="G59" s="1">
        <v>2.688</v>
      </c>
      <c r="H59" s="1">
        <v>1.408</v>
      </c>
      <c r="I59" s="1">
        <v>1.408</v>
      </c>
      <c r="J59" s="1">
        <v>1.792</v>
      </c>
      <c r="K59" s="1">
        <v>1.28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258</v>
      </c>
      <c r="B60" s="1">
        <v>67.2</v>
      </c>
      <c r="C60" s="1">
        <v>57.728</v>
      </c>
      <c r="D60" s="1">
        <v>85.376</v>
      </c>
      <c r="E60" s="1">
        <v>140.8</v>
      </c>
      <c r="F60" s="1">
        <v>145.92</v>
      </c>
      <c r="G60" s="1">
        <v>4.736</v>
      </c>
      <c r="H60" s="1">
        <v>3.072</v>
      </c>
      <c r="I60" s="1">
        <v>3.712</v>
      </c>
      <c r="J60" s="1">
        <v>3.968</v>
      </c>
      <c r="K60" s="1">
        <v>2.048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259</v>
      </c>
      <c r="B61" s="1">
        <v>174.08</v>
      </c>
      <c r="C61" s="1">
        <v>168.96</v>
      </c>
      <c r="D61" s="1">
        <v>176.64</v>
      </c>
      <c r="E61" s="1">
        <v>184.32</v>
      </c>
      <c r="F61" s="1">
        <v>209.92</v>
      </c>
      <c r="G61" s="1">
        <v>340.48</v>
      </c>
      <c r="H61" s="1">
        <v>266.24</v>
      </c>
      <c r="I61" s="1">
        <v>299.52</v>
      </c>
      <c r="J61" s="1">
        <v>284.16</v>
      </c>
      <c r="K61" s="1">
        <v>305.92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260</v>
      </c>
      <c r="B62" s="1">
        <v>0.0</v>
      </c>
      <c r="C62" s="1">
        <v>0.0</v>
      </c>
      <c r="D62" s="1">
        <v>1.92</v>
      </c>
      <c r="E62" s="1">
        <v>2.816</v>
      </c>
      <c r="F62" s="1">
        <v>14.08</v>
      </c>
      <c r="G62" s="1">
        <v>15.616</v>
      </c>
      <c r="H62" s="1">
        <v>15.488</v>
      </c>
      <c r="I62" s="1">
        <v>10.624</v>
      </c>
      <c r="J62" s="1">
        <v>15.104</v>
      </c>
      <c r="K62" s="1">
        <v>15.232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261</v>
      </c>
      <c r="B63" s="1">
        <v>5.504</v>
      </c>
      <c r="C63" s="1">
        <v>9.984</v>
      </c>
      <c r="D63" s="1">
        <v>11.52</v>
      </c>
      <c r="E63" s="1">
        <v>12.288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262</v>
      </c>
      <c r="B64" s="1">
        <v>5.504</v>
      </c>
      <c r="C64" s="1">
        <v>9.984</v>
      </c>
      <c r="D64" s="1">
        <v>13.568</v>
      </c>
      <c r="E64" s="1">
        <v>15.232</v>
      </c>
      <c r="F64" s="1">
        <v>14.08</v>
      </c>
      <c r="G64" s="1">
        <v>15.616</v>
      </c>
      <c r="H64" s="1">
        <v>15.488</v>
      </c>
      <c r="I64" s="1">
        <v>10.624</v>
      </c>
      <c r="J64" s="1">
        <v>15.104</v>
      </c>
      <c r="K64" s="1">
        <v>15.232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  <c r="H3" s="1" t="s">
        <v>208</v>
      </c>
      <c r="I3" s="1" t="s">
        <v>271</v>
      </c>
      <c r="J3" s="1" t="s">
        <v>272</v>
      </c>
      <c r="K3" s="1" t="s">
        <v>273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274</v>
      </c>
      <c r="B4" s="1" t="s">
        <v>275</v>
      </c>
      <c r="C4" s="1" t="s">
        <v>276</v>
      </c>
      <c r="D4" s="1" t="s">
        <v>277</v>
      </c>
      <c r="E4" s="1" t="s">
        <v>278</v>
      </c>
      <c r="F4" s="1" t="s">
        <v>279</v>
      </c>
      <c r="G4" s="1" t="s">
        <v>280</v>
      </c>
      <c r="H4" s="1" t="s">
        <v>281</v>
      </c>
      <c r="I4" s="1" t="s">
        <v>282</v>
      </c>
      <c r="J4" s="1" t="s">
        <v>283</v>
      </c>
      <c r="K4" s="1" t="s">
        <v>284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285</v>
      </c>
      <c r="B5" s="1" t="s">
        <v>286</v>
      </c>
      <c r="C5" s="1" t="s">
        <v>287</v>
      </c>
      <c r="D5" s="1" t="s">
        <v>288</v>
      </c>
      <c r="E5" s="1" t="s">
        <v>289</v>
      </c>
      <c r="F5" s="1" t="s">
        <v>290</v>
      </c>
      <c r="G5" s="1" t="s">
        <v>291</v>
      </c>
      <c r="H5" s="1" t="s">
        <v>292</v>
      </c>
      <c r="I5" s="1" t="s">
        <v>293</v>
      </c>
      <c r="J5" s="1" t="s">
        <v>294</v>
      </c>
      <c r="K5" s="1" t="s">
        <v>295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296</v>
      </c>
      <c r="B6" s="1" t="s">
        <v>297</v>
      </c>
      <c r="C6" s="1" t="s">
        <v>298</v>
      </c>
      <c r="D6" s="1" t="s">
        <v>299</v>
      </c>
      <c r="E6" s="1" t="s">
        <v>300</v>
      </c>
      <c r="F6" s="1" t="s">
        <v>301</v>
      </c>
      <c r="G6" s="1" t="s">
        <v>302</v>
      </c>
      <c r="H6" s="1" t="s">
        <v>292</v>
      </c>
      <c r="I6" s="1" t="s">
        <v>303</v>
      </c>
      <c r="J6" s="1" t="s">
        <v>304</v>
      </c>
      <c r="K6" s="1" t="s">
        <v>305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307</v>
      </c>
      <c r="B8" s="1" t="s">
        <v>308</v>
      </c>
      <c r="C8" s="1" t="s">
        <v>309</v>
      </c>
      <c r="D8" s="1" t="s">
        <v>310</v>
      </c>
      <c r="E8" s="1" t="s">
        <v>311</v>
      </c>
      <c r="F8" s="1" t="s">
        <v>312</v>
      </c>
      <c r="G8" s="1" t="s">
        <v>313</v>
      </c>
      <c r="H8" s="1" t="s">
        <v>314</v>
      </c>
      <c r="I8" s="1" t="s">
        <v>315</v>
      </c>
      <c r="J8" s="1" t="s">
        <v>316</v>
      </c>
      <c r="K8" s="1" t="s">
        <v>317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318</v>
      </c>
      <c r="B9" s="1" t="s">
        <v>319</v>
      </c>
      <c r="C9" s="1" t="s">
        <v>320</v>
      </c>
      <c r="D9" s="1" t="s">
        <v>321</v>
      </c>
      <c r="E9" s="1" t="s">
        <v>322</v>
      </c>
      <c r="F9" s="1" t="s">
        <v>323</v>
      </c>
      <c r="G9" s="1" t="s">
        <v>324</v>
      </c>
      <c r="H9" s="1" t="s">
        <v>325</v>
      </c>
      <c r="I9" s="1" t="s">
        <v>326</v>
      </c>
      <c r="J9" s="1" t="s">
        <v>327</v>
      </c>
      <c r="K9" s="1" t="s">
        <v>328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329</v>
      </c>
      <c r="B10" s="1" t="s">
        <v>330</v>
      </c>
      <c r="C10" s="1" t="s">
        <v>331</v>
      </c>
      <c r="D10" s="1" t="s">
        <v>332</v>
      </c>
      <c r="E10" s="1" t="s">
        <v>333</v>
      </c>
      <c r="F10" s="1" t="s">
        <v>334</v>
      </c>
      <c r="G10" s="1" t="s">
        <v>335</v>
      </c>
      <c r="H10" s="1" t="s">
        <v>336</v>
      </c>
      <c r="I10" s="1" t="s">
        <v>337</v>
      </c>
      <c r="J10" s="1" t="s">
        <v>338</v>
      </c>
      <c r="K10" s="1" t="s">
        <v>339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340</v>
      </c>
      <c r="B11" s="1" t="s">
        <v>341</v>
      </c>
      <c r="C11" s="1" t="s">
        <v>342</v>
      </c>
      <c r="D11" s="1" t="s">
        <v>343</v>
      </c>
      <c r="E11" s="1" t="s">
        <v>344</v>
      </c>
      <c r="F11" s="1" t="s">
        <v>345</v>
      </c>
      <c r="G11" s="1" t="s">
        <v>346</v>
      </c>
      <c r="H11" s="1" t="s">
        <v>347</v>
      </c>
      <c r="I11" s="1" t="s">
        <v>348</v>
      </c>
      <c r="J11" s="1" t="s">
        <v>349</v>
      </c>
      <c r="K11" s="1" t="s">
        <v>350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351</v>
      </c>
      <c r="B12" s="1" t="s">
        <v>352</v>
      </c>
      <c r="C12" s="1" t="s">
        <v>353</v>
      </c>
      <c r="D12" s="1" t="s">
        <v>354</v>
      </c>
      <c r="E12" s="1" t="s">
        <v>355</v>
      </c>
      <c r="F12" s="1" t="s">
        <v>356</v>
      </c>
      <c r="G12" s="1" t="s">
        <v>357</v>
      </c>
      <c r="H12" s="1" t="s">
        <v>358</v>
      </c>
      <c r="I12" s="1" t="s">
        <v>359</v>
      </c>
      <c r="J12" s="1" t="s">
        <v>360</v>
      </c>
      <c r="K12" s="1" t="s">
        <v>361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362</v>
      </c>
      <c r="B13" s="1" t="s">
        <v>363</v>
      </c>
      <c r="C13" s="1" t="s">
        <v>364</v>
      </c>
      <c r="D13" s="1" t="s">
        <v>365</v>
      </c>
      <c r="E13" s="1" t="s">
        <v>366</v>
      </c>
      <c r="F13" s="1" t="s">
        <v>367</v>
      </c>
      <c r="G13" s="1" t="s">
        <v>368</v>
      </c>
      <c r="H13" s="1" t="s">
        <v>369</v>
      </c>
      <c r="I13" s="1" t="s">
        <v>131</v>
      </c>
      <c r="J13" s="1" t="s">
        <v>370</v>
      </c>
      <c r="K13" s="1" t="s">
        <v>371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372</v>
      </c>
      <c r="B14" s="1" t="s">
        <v>373</v>
      </c>
      <c r="C14" s="1" t="s">
        <v>374</v>
      </c>
      <c r="D14" s="1" t="s">
        <v>375</v>
      </c>
      <c r="E14" s="1" t="s">
        <v>376</v>
      </c>
      <c r="F14" s="1" t="s">
        <v>377</v>
      </c>
      <c r="G14" s="1" t="s">
        <v>378</v>
      </c>
      <c r="H14" s="1" t="s">
        <v>379</v>
      </c>
      <c r="I14" s="1" t="s">
        <v>380</v>
      </c>
      <c r="J14" s="1" t="s">
        <v>381</v>
      </c>
      <c r="K14" s="1" t="s">
        <v>382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383</v>
      </c>
      <c r="B15" s="1" t="s">
        <v>373</v>
      </c>
      <c r="C15" s="1" t="s">
        <v>374</v>
      </c>
      <c r="D15" s="1" t="s">
        <v>375</v>
      </c>
      <c r="E15" s="1" t="s">
        <v>376</v>
      </c>
      <c r="F15" s="1" t="s">
        <v>377</v>
      </c>
      <c r="G15" s="1" t="s">
        <v>378</v>
      </c>
      <c r="H15" s="1" t="s">
        <v>379</v>
      </c>
      <c r="I15" s="1" t="s">
        <v>380</v>
      </c>
      <c r="J15" s="1" t="s">
        <v>381</v>
      </c>
      <c r="K15" s="1" t="s">
        <v>382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384</v>
      </c>
      <c r="B16" s="1" t="s">
        <v>385</v>
      </c>
      <c r="C16" s="1" t="s">
        <v>316</v>
      </c>
      <c r="D16" s="1" t="s">
        <v>386</v>
      </c>
      <c r="E16" s="1" t="s">
        <v>387</v>
      </c>
      <c r="F16" s="1" t="s">
        <v>388</v>
      </c>
      <c r="G16" s="1" t="s">
        <v>389</v>
      </c>
      <c r="H16" s="1" t="s">
        <v>390</v>
      </c>
      <c r="I16" s="1" t="s">
        <v>391</v>
      </c>
      <c r="J16" s="1" t="s">
        <v>392</v>
      </c>
      <c r="K16" s="1" t="s">
        <v>393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394</v>
      </c>
      <c r="B17" s="1" t="s">
        <v>395</v>
      </c>
      <c r="C17" s="1" t="s">
        <v>396</v>
      </c>
      <c r="D17" s="1" t="s">
        <v>397</v>
      </c>
      <c r="E17" s="1" t="s">
        <v>398</v>
      </c>
      <c r="F17" s="1" t="s">
        <v>399</v>
      </c>
      <c r="G17" s="1" t="s">
        <v>400</v>
      </c>
      <c r="H17" s="1" t="s">
        <v>401</v>
      </c>
      <c r="I17" s="1" t="s">
        <v>402</v>
      </c>
      <c r="J17" s="1" t="s">
        <v>403</v>
      </c>
      <c r="K17" s="1" t="s">
        <v>404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405</v>
      </c>
      <c r="B18" s="1" t="s">
        <v>355</v>
      </c>
      <c r="C18" s="1" t="s">
        <v>406</v>
      </c>
      <c r="D18" s="1" t="s">
        <v>407</v>
      </c>
      <c r="E18" s="1" t="s">
        <v>408</v>
      </c>
      <c r="F18" s="1" t="s">
        <v>409</v>
      </c>
      <c r="G18" s="1" t="s">
        <v>410</v>
      </c>
      <c r="H18" s="1" t="s">
        <v>411</v>
      </c>
      <c r="I18" s="1" t="s">
        <v>412</v>
      </c>
      <c r="J18" s="1" t="s">
        <v>413</v>
      </c>
      <c r="K18" s="1" t="s">
        <v>414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415</v>
      </c>
      <c r="B20" s="1" t="s">
        <v>416</v>
      </c>
      <c r="C20" s="1" t="s">
        <v>416</v>
      </c>
      <c r="D20" s="1" t="s">
        <v>416</v>
      </c>
      <c r="E20" s="1" t="s">
        <v>417</v>
      </c>
      <c r="F20" s="1" t="s">
        <v>418</v>
      </c>
      <c r="G20" s="1" t="s">
        <v>419</v>
      </c>
      <c r="H20" s="1" t="s">
        <v>420</v>
      </c>
      <c r="I20" s="1" t="s">
        <v>421</v>
      </c>
      <c r="J20" s="1" t="s">
        <v>420</v>
      </c>
      <c r="K20" s="1" t="s">
        <v>422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423</v>
      </c>
      <c r="B21" s="1" t="s">
        <v>424</v>
      </c>
      <c r="C21" s="1" t="s">
        <v>425</v>
      </c>
      <c r="D21" s="1" t="s">
        <v>425</v>
      </c>
      <c r="E21" s="1" t="s">
        <v>426</v>
      </c>
      <c r="F21" s="1" t="s">
        <v>426</v>
      </c>
      <c r="G21" s="1" t="s">
        <v>427</v>
      </c>
      <c r="H21" s="1" t="s">
        <v>428</v>
      </c>
      <c r="I21" s="1" t="s">
        <v>429</v>
      </c>
      <c r="J21" s="1" t="s">
        <v>428</v>
      </c>
      <c r="K21" s="1" t="s">
        <v>430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431</v>
      </c>
      <c r="B22" s="1" t="s">
        <v>432</v>
      </c>
      <c r="C22" s="1" t="s">
        <v>433</v>
      </c>
      <c r="D22" s="1" t="s">
        <v>240</v>
      </c>
      <c r="E22" s="1" t="s">
        <v>434</v>
      </c>
      <c r="F22" s="1" t="s">
        <v>435</v>
      </c>
      <c r="G22" s="1" t="s">
        <v>436</v>
      </c>
      <c r="H22" s="1" t="s">
        <v>437</v>
      </c>
      <c r="I22" s="1" t="s">
        <v>438</v>
      </c>
      <c r="J22" s="1" t="s">
        <v>439</v>
      </c>
      <c r="K22" s="1" t="s">
        <v>440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441</v>
      </c>
      <c r="B23" s="1" t="s">
        <v>442</v>
      </c>
      <c r="C23" s="1" t="s">
        <v>443</v>
      </c>
      <c r="D23" s="1" t="s">
        <v>444</v>
      </c>
      <c r="E23" s="1" t="s">
        <v>445</v>
      </c>
      <c r="F23" s="1" t="s">
        <v>446</v>
      </c>
      <c r="G23" s="1" t="s">
        <v>447</v>
      </c>
      <c r="H23" s="1" t="s">
        <v>448</v>
      </c>
      <c r="I23" s="1" t="s">
        <v>449</v>
      </c>
      <c r="J23" s="1" t="s">
        <v>450</v>
      </c>
      <c r="K23" s="1" t="s">
        <v>451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453</v>
      </c>
      <c r="B25" s="1" t="s">
        <v>322</v>
      </c>
      <c r="C25" s="1" t="s">
        <v>454</v>
      </c>
      <c r="D25" s="1" t="s">
        <v>455</v>
      </c>
      <c r="E25" s="1" t="s">
        <v>456</v>
      </c>
      <c r="F25" s="1" t="s">
        <v>196</v>
      </c>
      <c r="G25" s="1" t="s">
        <v>322</v>
      </c>
      <c r="H25" s="1" t="s">
        <v>457</v>
      </c>
      <c r="I25" s="1" t="s">
        <v>458</v>
      </c>
      <c r="J25" s="1" t="s">
        <v>188</v>
      </c>
      <c r="K25" s="1" t="s">
        <v>459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460</v>
      </c>
      <c r="B26" s="1" t="s">
        <v>190</v>
      </c>
      <c r="C26" s="1" t="s">
        <v>206</v>
      </c>
      <c r="D26" s="1" t="s">
        <v>425</v>
      </c>
      <c r="E26" s="1" t="s">
        <v>461</v>
      </c>
      <c r="F26" s="1" t="s">
        <v>454</v>
      </c>
      <c r="G26" s="1" t="s">
        <v>454</v>
      </c>
      <c r="H26" s="1" t="s">
        <v>456</v>
      </c>
      <c r="I26" s="1" t="s">
        <v>202</v>
      </c>
      <c r="J26" s="1" t="s">
        <v>216</v>
      </c>
      <c r="K26" s="1" t="s">
        <v>462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463</v>
      </c>
      <c r="B27" s="1" t="s">
        <v>464</v>
      </c>
      <c r="C27" s="1" t="s">
        <v>465</v>
      </c>
      <c r="D27" s="1" t="s">
        <v>427</v>
      </c>
      <c r="E27" s="1" t="s">
        <v>466</v>
      </c>
      <c r="F27" s="1" t="s">
        <v>467</v>
      </c>
      <c r="G27" s="1" t="s">
        <v>468</v>
      </c>
      <c r="H27" s="1" t="s">
        <v>469</v>
      </c>
      <c r="I27" s="1" t="s">
        <v>425</v>
      </c>
      <c r="J27" s="1" t="s">
        <v>470</v>
      </c>
      <c r="K27" s="1" t="s">
        <v>471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472</v>
      </c>
      <c r="B28" s="1" t="s">
        <v>473</v>
      </c>
      <c r="C28" s="1" t="s">
        <v>474</v>
      </c>
      <c r="D28" s="1" t="s">
        <v>475</v>
      </c>
      <c r="E28" s="1" t="s">
        <v>476</v>
      </c>
      <c r="F28" s="1" t="s">
        <v>477</v>
      </c>
      <c r="G28" s="1" t="s">
        <v>478</v>
      </c>
      <c r="H28" s="1" t="s">
        <v>479</v>
      </c>
      <c r="I28" s="1" t="s">
        <v>480</v>
      </c>
      <c r="J28" s="1" t="s">
        <v>481</v>
      </c>
      <c r="K28" s="1" t="s">
        <v>482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483</v>
      </c>
      <c r="B29" s="1" t="s">
        <v>484</v>
      </c>
      <c r="C29" s="1" t="s">
        <v>485</v>
      </c>
      <c r="D29" s="1" t="s">
        <v>486</v>
      </c>
      <c r="E29" s="1" t="s">
        <v>487</v>
      </c>
      <c r="F29" s="1" t="s">
        <v>488</v>
      </c>
      <c r="G29" s="1" t="s">
        <v>489</v>
      </c>
      <c r="H29" s="1" t="s">
        <v>490</v>
      </c>
      <c r="I29" s="1" t="s">
        <v>491</v>
      </c>
      <c r="J29" s="1" t="s">
        <v>492</v>
      </c>
      <c r="K29" s="1" t="s">
        <v>363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493</v>
      </c>
      <c r="B30" s="1" t="s">
        <v>494</v>
      </c>
      <c r="C30" s="1" t="s">
        <v>495</v>
      </c>
      <c r="D30" s="1" t="s">
        <v>496</v>
      </c>
      <c r="E30" s="1" t="s">
        <v>497</v>
      </c>
      <c r="F30" s="1" t="s">
        <v>498</v>
      </c>
      <c r="G30" s="1" t="s">
        <v>499</v>
      </c>
      <c r="H30" s="1" t="s">
        <v>500</v>
      </c>
      <c r="I30" s="1" t="s">
        <v>501</v>
      </c>
      <c r="J30" s="1" t="s">
        <v>502</v>
      </c>
      <c r="K30" s="1" t="s">
        <v>503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504</v>
      </c>
      <c r="B31" s="1" t="s">
        <v>505</v>
      </c>
      <c r="C31" s="1" t="s">
        <v>506</v>
      </c>
      <c r="D31" s="1" t="s">
        <v>507</v>
      </c>
      <c r="E31" s="1" t="s">
        <v>508</v>
      </c>
      <c r="F31" s="1" t="s">
        <v>509</v>
      </c>
      <c r="G31" s="1" t="s">
        <v>510</v>
      </c>
      <c r="H31" s="1" t="s">
        <v>511</v>
      </c>
      <c r="I31" s="1" t="s">
        <v>512</v>
      </c>
      <c r="J31" s="1" t="s">
        <v>513</v>
      </c>
      <c r="K31" s="1" t="s">
        <v>514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516</v>
      </c>
      <c r="B33" s="1" t="s">
        <v>517</v>
      </c>
      <c r="C33" s="1" t="s">
        <v>518</v>
      </c>
      <c r="D33" s="1" t="s">
        <v>519</v>
      </c>
      <c r="E33" s="1" t="s">
        <v>520</v>
      </c>
      <c r="F33" s="1" t="s">
        <v>521</v>
      </c>
      <c r="G33" s="1" t="s">
        <v>370</v>
      </c>
      <c r="H33" s="1" t="s">
        <v>522</v>
      </c>
      <c r="I33" s="1" t="s">
        <v>523</v>
      </c>
      <c r="J33" s="1" t="s">
        <v>524</v>
      </c>
      <c r="K33" s="1" t="s">
        <v>525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526</v>
      </c>
      <c r="B34" s="1" t="s">
        <v>527</v>
      </c>
      <c r="C34" s="1" t="s">
        <v>528</v>
      </c>
      <c r="D34" s="1" t="s">
        <v>529</v>
      </c>
      <c r="E34" s="1" t="s">
        <v>380</v>
      </c>
      <c r="F34" s="1" t="s">
        <v>530</v>
      </c>
      <c r="G34" s="1" t="s">
        <v>531</v>
      </c>
      <c r="H34" s="1" t="s">
        <v>532</v>
      </c>
      <c r="I34" s="1" t="s">
        <v>533</v>
      </c>
      <c r="J34" s="1" t="s">
        <v>534</v>
      </c>
      <c r="K34" s="1" t="s">
        <v>535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536</v>
      </c>
      <c r="B35" s="1" t="s">
        <v>537</v>
      </c>
      <c r="C35" s="1" t="s">
        <v>538</v>
      </c>
      <c r="D35" s="1" t="s">
        <v>539</v>
      </c>
      <c r="E35" s="1" t="s">
        <v>540</v>
      </c>
      <c r="F35" s="1" t="s">
        <v>541</v>
      </c>
      <c r="G35" s="1" t="s">
        <v>542</v>
      </c>
      <c r="H35" s="1" t="s">
        <v>543</v>
      </c>
      <c r="I35" s="1" t="s">
        <v>544</v>
      </c>
      <c r="J35" s="1" t="s">
        <v>545</v>
      </c>
      <c r="K35" s="1" t="s">
        <v>546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547</v>
      </c>
      <c r="B36" s="1" t="s">
        <v>548</v>
      </c>
      <c r="C36" s="1" t="s">
        <v>549</v>
      </c>
      <c r="D36" s="1" t="s">
        <v>550</v>
      </c>
      <c r="E36" s="1" t="s">
        <v>551</v>
      </c>
      <c r="F36" s="1" t="s">
        <v>552</v>
      </c>
      <c r="G36" s="1" t="s">
        <v>553</v>
      </c>
      <c r="H36" s="1" t="s">
        <v>554</v>
      </c>
      <c r="I36" s="1" t="s">
        <v>555</v>
      </c>
      <c r="J36" s="1" t="s">
        <v>556</v>
      </c>
      <c r="K36" s="1" t="s">
        <v>357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557</v>
      </c>
      <c r="B37" s="1" t="s">
        <v>117</v>
      </c>
      <c r="C37" s="1" t="s">
        <v>558</v>
      </c>
      <c r="D37" s="1" t="s">
        <v>559</v>
      </c>
      <c r="E37" s="1" t="s">
        <v>560</v>
      </c>
      <c r="F37" s="1" t="s">
        <v>561</v>
      </c>
      <c r="G37" s="1" t="s">
        <v>562</v>
      </c>
      <c r="H37" s="1" t="s">
        <v>563</v>
      </c>
      <c r="I37" s="1" t="s">
        <v>564</v>
      </c>
      <c r="J37" s="1" t="s">
        <v>565</v>
      </c>
      <c r="K37" s="1" t="s">
        <v>566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567</v>
      </c>
      <c r="B38" s="1" t="s">
        <v>568</v>
      </c>
      <c r="C38" s="1" t="s">
        <v>569</v>
      </c>
      <c r="D38" s="1" t="s">
        <v>382</v>
      </c>
      <c r="E38" s="1" t="s">
        <v>570</v>
      </c>
      <c r="F38" s="1" t="s">
        <v>549</v>
      </c>
      <c r="G38" s="1" t="s">
        <v>571</v>
      </c>
      <c r="H38" s="1" t="s">
        <v>572</v>
      </c>
      <c r="I38" s="1" t="s">
        <v>573</v>
      </c>
      <c r="J38" s="1" t="s">
        <v>574</v>
      </c>
      <c r="K38" s="1" t="s">
        <v>575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576</v>
      </c>
      <c r="B39" s="1" t="s">
        <v>577</v>
      </c>
      <c r="C39" s="1" t="s">
        <v>555</v>
      </c>
      <c r="D39" s="1" t="s">
        <v>578</v>
      </c>
      <c r="E39" s="1" t="s">
        <v>579</v>
      </c>
      <c r="F39" s="1" t="s">
        <v>580</v>
      </c>
      <c r="G39" s="1" t="s">
        <v>581</v>
      </c>
      <c r="H39" s="1" t="s">
        <v>582</v>
      </c>
      <c r="I39" s="1" t="s">
        <v>583</v>
      </c>
      <c r="J39" s="1" t="s">
        <v>584</v>
      </c>
      <c r="K39" s="1" t="s">
        <v>585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586</v>
      </c>
      <c r="B40" s="1" t="s">
        <v>587</v>
      </c>
      <c r="C40" s="1" t="s">
        <v>588</v>
      </c>
      <c r="D40" s="1" t="s">
        <v>589</v>
      </c>
      <c r="E40" s="1" t="s">
        <v>590</v>
      </c>
      <c r="F40" s="1" t="s">
        <v>591</v>
      </c>
      <c r="G40" s="1" t="s">
        <v>592</v>
      </c>
      <c r="H40" s="1" t="s">
        <v>282</v>
      </c>
      <c r="I40" s="1" t="s">
        <v>593</v>
      </c>
      <c r="J40" s="1" t="s">
        <v>594</v>
      </c>
      <c r="K40" s="1" t="s">
        <v>595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596</v>
      </c>
      <c r="B41" s="1" t="s">
        <v>597</v>
      </c>
      <c r="C41" s="1" t="s">
        <v>598</v>
      </c>
      <c r="D41" s="1" t="s">
        <v>599</v>
      </c>
      <c r="E41" s="1" t="s">
        <v>321</v>
      </c>
      <c r="F41" s="1" t="s">
        <v>328</v>
      </c>
      <c r="G41" s="1" t="s">
        <v>600</v>
      </c>
      <c r="H41" s="1" t="s">
        <v>601</v>
      </c>
      <c r="I41" s="1" t="s">
        <v>602</v>
      </c>
      <c r="J41" s="1" t="s">
        <v>603</v>
      </c>
      <c r="K41" s="1" t="s">
        <v>604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605</v>
      </c>
      <c r="B42" s="1" t="s">
        <v>606</v>
      </c>
      <c r="C42" s="1" t="s">
        <v>607</v>
      </c>
      <c r="D42" s="1">
        <v>0.256</v>
      </c>
      <c r="E42" s="1" t="s">
        <v>608</v>
      </c>
      <c r="F42" s="1" t="s">
        <v>322</v>
      </c>
      <c r="G42" s="1" t="s">
        <v>609</v>
      </c>
      <c r="H42" s="1" t="s">
        <v>610</v>
      </c>
      <c r="I42" s="1" t="s">
        <v>183</v>
      </c>
      <c r="J42" s="1" t="s">
        <v>611</v>
      </c>
      <c r="K42" s="1" t="s">
        <v>612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613</v>
      </c>
      <c r="B43" s="1" t="s">
        <v>184</v>
      </c>
      <c r="C43" s="1" t="s">
        <v>614</v>
      </c>
      <c r="D43" s="1" t="s">
        <v>615</v>
      </c>
      <c r="E43" s="1" t="s">
        <v>616</v>
      </c>
      <c r="F43" s="1" t="s">
        <v>617</v>
      </c>
      <c r="G43" s="1" t="s">
        <v>618</v>
      </c>
      <c r="H43" s="1" t="s">
        <v>574</v>
      </c>
      <c r="I43" s="1" t="s">
        <v>619</v>
      </c>
      <c r="J43" s="1" t="s">
        <v>620</v>
      </c>
      <c r="K43" s="1" t="s">
        <v>621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622</v>
      </c>
      <c r="B44" s="1" t="s">
        <v>623</v>
      </c>
      <c r="C44" s="1" t="s">
        <v>624</v>
      </c>
      <c r="D44" s="1" t="s">
        <v>625</v>
      </c>
      <c r="E44" s="1" t="s">
        <v>626</v>
      </c>
      <c r="F44" s="1" t="s">
        <v>627</v>
      </c>
      <c r="G44" s="1" t="s">
        <v>628</v>
      </c>
      <c r="H44" s="1" t="s">
        <v>629</v>
      </c>
      <c r="I44" s="1" t="s">
        <v>630</v>
      </c>
      <c r="J44" s="1" t="s">
        <v>631</v>
      </c>
      <c r="K44" s="1" t="s">
        <v>632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634</v>
      </c>
      <c r="B46" s="1" t="s">
        <v>635</v>
      </c>
      <c r="C46" s="1" t="s">
        <v>636</v>
      </c>
      <c r="D46" s="1" t="s">
        <v>390</v>
      </c>
      <c r="E46" s="1" t="s">
        <v>637</v>
      </c>
      <c r="F46" s="1" t="s">
        <v>638</v>
      </c>
      <c r="G46" s="1" t="s">
        <v>213</v>
      </c>
      <c r="H46" s="1" t="s">
        <v>639</v>
      </c>
      <c r="I46" s="1" t="s">
        <v>640</v>
      </c>
      <c r="J46" s="1" t="s">
        <v>641</v>
      </c>
      <c r="K46" s="1" t="s">
        <v>642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643</v>
      </c>
      <c r="B47" s="1" t="s">
        <v>644</v>
      </c>
      <c r="C47" s="1" t="s">
        <v>645</v>
      </c>
      <c r="D47" s="1" t="s">
        <v>646</v>
      </c>
      <c r="E47" s="1" t="s">
        <v>647</v>
      </c>
      <c r="F47" s="1" t="s">
        <v>648</v>
      </c>
      <c r="G47" s="1" t="s">
        <v>649</v>
      </c>
      <c r="H47" s="1" t="s">
        <v>650</v>
      </c>
      <c r="I47" s="1" t="s">
        <v>651</v>
      </c>
      <c r="J47" s="1" t="s">
        <v>652</v>
      </c>
      <c r="K47" s="1" t="s">
        <v>653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654</v>
      </c>
      <c r="B48" s="1" t="s">
        <v>655</v>
      </c>
      <c r="C48" s="1" t="s">
        <v>656</v>
      </c>
      <c r="D48" s="1" t="s">
        <v>657</v>
      </c>
      <c r="E48" s="1" t="s">
        <v>658</v>
      </c>
      <c r="F48" s="1" t="s">
        <v>659</v>
      </c>
      <c r="G48" s="1" t="s">
        <v>660</v>
      </c>
      <c r="H48" s="1" t="s">
        <v>661</v>
      </c>
      <c r="I48" s="1" t="s">
        <v>662</v>
      </c>
      <c r="J48" s="1" t="s">
        <v>663</v>
      </c>
      <c r="K48" s="1" t="s">
        <v>664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665</v>
      </c>
      <c r="B49" s="1" t="s">
        <v>666</v>
      </c>
      <c r="C49" s="1" t="s">
        <v>667</v>
      </c>
      <c r="D49" s="1" t="s">
        <v>668</v>
      </c>
      <c r="E49" s="1" t="s">
        <v>669</v>
      </c>
      <c r="F49" s="1" t="s">
        <v>670</v>
      </c>
      <c r="G49" s="1" t="s">
        <v>671</v>
      </c>
      <c r="H49" s="1" t="s">
        <v>672</v>
      </c>
      <c r="I49" s="1" t="s">
        <v>673</v>
      </c>
      <c r="J49" s="1" t="s">
        <v>674</v>
      </c>
      <c r="K49" s="1" t="s">
        <v>675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676</v>
      </c>
      <c r="B50" s="1" t="s">
        <v>677</v>
      </c>
      <c r="C50" s="1" t="s">
        <v>678</v>
      </c>
      <c r="D50" s="1" t="s">
        <v>679</v>
      </c>
      <c r="E50" s="1" t="s">
        <v>680</v>
      </c>
      <c r="F50" s="1" t="s">
        <v>681</v>
      </c>
      <c r="G50" s="1" t="s">
        <v>682</v>
      </c>
      <c r="H50" s="1" t="s">
        <v>683</v>
      </c>
      <c r="I50" s="1" t="s">
        <v>684</v>
      </c>
      <c r="J50" s="1" t="s">
        <v>685</v>
      </c>
      <c r="K50" s="1" t="s">
        <v>686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687</v>
      </c>
      <c r="B51" s="1" t="s">
        <v>533</v>
      </c>
      <c r="C51" s="1" t="s">
        <v>688</v>
      </c>
      <c r="D51" s="1" t="s">
        <v>689</v>
      </c>
      <c r="E51" s="1" t="s">
        <v>690</v>
      </c>
      <c r="F51" s="1" t="s">
        <v>691</v>
      </c>
      <c r="G51" s="1" t="s">
        <v>692</v>
      </c>
      <c r="H51" s="1" t="s">
        <v>693</v>
      </c>
      <c r="I51" s="1" t="s">
        <v>694</v>
      </c>
      <c r="J51" s="1" t="s">
        <v>695</v>
      </c>
      <c r="K51" s="1" t="s">
        <v>696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697</v>
      </c>
      <c r="B52" s="1" t="s">
        <v>698</v>
      </c>
      <c r="C52" s="1" t="s">
        <v>699</v>
      </c>
      <c r="D52" s="1" t="s">
        <v>700</v>
      </c>
      <c r="E52" s="1" t="s">
        <v>701</v>
      </c>
      <c r="F52" s="1" t="s">
        <v>702</v>
      </c>
      <c r="G52" s="1" t="s">
        <v>703</v>
      </c>
      <c r="H52" s="1" t="s">
        <v>704</v>
      </c>
      <c r="I52" s="1" t="s">
        <v>705</v>
      </c>
      <c r="J52" s="1" t="s">
        <v>706</v>
      </c>
      <c r="K52" s="1" t="s">
        <v>707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708</v>
      </c>
      <c r="B53" s="1" t="s">
        <v>709</v>
      </c>
      <c r="C53" s="1" t="s">
        <v>710</v>
      </c>
      <c r="D53" s="1" t="s">
        <v>668</v>
      </c>
      <c r="E53" s="1" t="s">
        <v>711</v>
      </c>
      <c r="F53" s="1" t="s">
        <v>712</v>
      </c>
      <c r="G53" s="1" t="s">
        <v>713</v>
      </c>
      <c r="H53" s="1" t="s">
        <v>714</v>
      </c>
      <c r="I53" s="1" t="s">
        <v>715</v>
      </c>
      <c r="J53" s="1" t="s">
        <v>716</v>
      </c>
      <c r="K53" s="1" t="s">
        <v>717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718</v>
      </c>
      <c r="B54" s="1" t="s">
        <v>719</v>
      </c>
      <c r="C54" s="1" t="s">
        <v>720</v>
      </c>
      <c r="D54" s="1" t="s">
        <v>721</v>
      </c>
      <c r="E54" s="1" t="s">
        <v>722</v>
      </c>
      <c r="F54" s="1" t="s">
        <v>723</v>
      </c>
      <c r="G54" s="1" t="s">
        <v>724</v>
      </c>
      <c r="H54" s="1" t="s">
        <v>725</v>
      </c>
      <c r="I54" s="1" t="s">
        <v>726</v>
      </c>
      <c r="J54" s="1" t="s">
        <v>645</v>
      </c>
      <c r="K54" s="1" t="s">
        <v>727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728</v>
      </c>
      <c r="B55" s="1" t="s">
        <v>729</v>
      </c>
      <c r="C55" s="1" t="s">
        <v>730</v>
      </c>
      <c r="D55" s="1" t="s">
        <v>731</v>
      </c>
      <c r="E55" s="1" t="s">
        <v>732</v>
      </c>
      <c r="F55" s="1" t="s">
        <v>733</v>
      </c>
      <c r="G55" s="1" t="s">
        <v>734</v>
      </c>
      <c r="H55" s="1" t="s">
        <v>735</v>
      </c>
      <c r="I55" s="1" t="s">
        <v>736</v>
      </c>
      <c r="J55" s="1" t="s">
        <v>594</v>
      </c>
      <c r="K55" s="1" t="s">
        <v>737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738</v>
      </c>
      <c r="B56" s="1" t="s">
        <v>602</v>
      </c>
      <c r="C56" s="1" t="s">
        <v>271</v>
      </c>
      <c r="D56" s="1" t="s">
        <v>739</v>
      </c>
      <c r="E56" s="1" t="s">
        <v>740</v>
      </c>
      <c r="F56" s="1" t="s">
        <v>741</v>
      </c>
      <c r="G56" s="1" t="s">
        <v>196</v>
      </c>
      <c r="H56" s="1" t="s">
        <v>742</v>
      </c>
      <c r="I56" s="1" t="s">
        <v>743</v>
      </c>
      <c r="J56" s="1" t="s">
        <v>744</v>
      </c>
      <c r="K56" s="1" t="s">
        <v>390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745</v>
      </c>
      <c r="B57" s="1" t="s">
        <v>746</v>
      </c>
      <c r="C57" s="1" t="s">
        <v>747</v>
      </c>
      <c r="D57" s="1" t="s">
        <v>277</v>
      </c>
      <c r="E57" s="1" t="s">
        <v>748</v>
      </c>
      <c r="F57" s="1" t="s">
        <v>749</v>
      </c>
      <c r="G57" s="1" t="s">
        <v>750</v>
      </c>
      <c r="H57" s="1" t="s">
        <v>751</v>
      </c>
      <c r="I57" s="1" t="s">
        <v>752</v>
      </c>
      <c r="J57" s="1" t="s">
        <v>753</v>
      </c>
      <c r="K57" s="1" t="s">
        <v>572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754</v>
      </c>
      <c r="B58" s="1" t="s">
        <v>755</v>
      </c>
      <c r="C58" s="1" t="s">
        <v>756</v>
      </c>
      <c r="D58" s="1" t="s">
        <v>757</v>
      </c>
      <c r="E58" s="1" t="s">
        <v>758</v>
      </c>
      <c r="F58" s="1" t="s">
        <v>265</v>
      </c>
      <c r="G58" s="1" t="s">
        <v>759</v>
      </c>
      <c r="H58" s="1" t="s">
        <v>427</v>
      </c>
      <c r="I58" s="1" t="s">
        <v>760</v>
      </c>
      <c r="J58" s="1" t="s">
        <v>761</v>
      </c>
      <c r="K58" s="1" t="s">
        <v>762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763</v>
      </c>
      <c r="B59" s="1" t="s">
        <v>764</v>
      </c>
      <c r="C59" s="1" t="s">
        <v>765</v>
      </c>
      <c r="D59" s="1" t="s">
        <v>766</v>
      </c>
      <c r="E59" s="1" t="s">
        <v>767</v>
      </c>
      <c r="F59" s="1" t="s">
        <v>297</v>
      </c>
      <c r="G59" s="1" t="s">
        <v>768</v>
      </c>
      <c r="H59" s="1" t="s">
        <v>769</v>
      </c>
      <c r="I59" s="1" t="s">
        <v>770</v>
      </c>
      <c r="J59" s="1" t="s">
        <v>771</v>
      </c>
      <c r="K59" s="1" t="s">
        <v>772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773</v>
      </c>
      <c r="B60" s="1" t="s">
        <v>774</v>
      </c>
      <c r="C60" s="1" t="s">
        <v>279</v>
      </c>
      <c r="D60" s="1" t="s">
        <v>775</v>
      </c>
      <c r="E60" s="1" t="s">
        <v>776</v>
      </c>
      <c r="F60" s="1" t="s">
        <v>777</v>
      </c>
      <c r="G60" s="1" t="s">
        <v>778</v>
      </c>
      <c r="H60" s="1" t="s">
        <v>779</v>
      </c>
      <c r="I60" s="1" t="s">
        <v>780</v>
      </c>
      <c r="J60" s="1" t="s">
        <v>674</v>
      </c>
      <c r="K60" s="1" t="s">
        <v>781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782</v>
      </c>
      <c r="B61" s="1" t="s">
        <v>783</v>
      </c>
      <c r="C61" s="1" t="s">
        <v>784</v>
      </c>
      <c r="D61" s="1" t="s">
        <v>785</v>
      </c>
      <c r="E61" s="1" t="s">
        <v>786</v>
      </c>
      <c r="F61" s="1" t="s">
        <v>787</v>
      </c>
      <c r="G61" s="1" t="s">
        <v>788</v>
      </c>
      <c r="H61" s="1" t="s">
        <v>789</v>
      </c>
      <c r="I61" s="1" t="s">
        <v>790</v>
      </c>
      <c r="J61" s="1" t="s">
        <v>791</v>
      </c>
      <c r="K61" s="1" t="s">
        <v>792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793</v>
      </c>
      <c r="B62" s="1" t="s">
        <v>794</v>
      </c>
      <c r="C62" s="1" t="s">
        <v>795</v>
      </c>
      <c r="D62" s="1" t="s">
        <v>796</v>
      </c>
      <c r="E62" s="1" t="s">
        <v>797</v>
      </c>
      <c r="F62" s="1" t="s">
        <v>798</v>
      </c>
      <c r="G62" s="1" t="s">
        <v>799</v>
      </c>
      <c r="H62" s="1" t="s">
        <v>800</v>
      </c>
      <c r="I62" s="1" t="s">
        <v>801</v>
      </c>
      <c r="J62" s="1" t="s">
        <v>802</v>
      </c>
      <c r="K62" s="1" t="s">
        <v>803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804</v>
      </c>
      <c r="B63" s="1" t="s">
        <v>805</v>
      </c>
      <c r="C63" s="1" t="s">
        <v>806</v>
      </c>
      <c r="D63" s="1" t="s">
        <v>807</v>
      </c>
      <c r="E63" s="1" t="s">
        <v>808</v>
      </c>
      <c r="F63" s="1" t="s">
        <v>809</v>
      </c>
      <c r="G63" s="1" t="s">
        <v>810</v>
      </c>
      <c r="H63" s="1" t="s">
        <v>811</v>
      </c>
      <c r="I63" s="1" t="s">
        <v>812</v>
      </c>
      <c r="J63" s="1" t="s">
        <v>813</v>
      </c>
      <c r="K63" s="1" t="s">
        <v>814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815</v>
      </c>
      <c r="B64" s="1" t="s">
        <v>816</v>
      </c>
      <c r="C64" s="1" t="s">
        <v>817</v>
      </c>
      <c r="D64" s="1" t="s">
        <v>818</v>
      </c>
      <c r="E64" s="1" t="s">
        <v>819</v>
      </c>
      <c r="F64" s="1" t="s">
        <v>820</v>
      </c>
      <c r="G64" s="1" t="s">
        <v>821</v>
      </c>
      <c r="H64" s="1" t="s">
        <v>822</v>
      </c>
      <c r="I64" s="1" t="s">
        <v>823</v>
      </c>
      <c r="J64" s="1" t="s">
        <v>824</v>
      </c>
      <c r="K64" s="1" t="s">
        <v>825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826</v>
      </c>
      <c r="B65" s="1" t="s">
        <v>827</v>
      </c>
      <c r="C65" s="1" t="s">
        <v>828</v>
      </c>
      <c r="D65" s="1" t="s">
        <v>829</v>
      </c>
      <c r="E65" s="1" t="s">
        <v>830</v>
      </c>
      <c r="F65" s="1" t="s">
        <v>831</v>
      </c>
      <c r="G65" s="1" t="s">
        <v>758</v>
      </c>
      <c r="H65" s="1" t="s">
        <v>832</v>
      </c>
      <c r="I65" s="1" t="s">
        <v>833</v>
      </c>
      <c r="J65" s="1" t="s">
        <v>834</v>
      </c>
      <c r="K65" s="1" t="s">
        <v>832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835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836</v>
      </c>
      <c r="B67" s="1">
        <v>0.768</v>
      </c>
      <c r="C67" s="1" t="s">
        <v>837</v>
      </c>
      <c r="D67" s="1" t="s">
        <v>838</v>
      </c>
      <c r="E67" s="1" t="s">
        <v>839</v>
      </c>
      <c r="F67" s="1" t="s">
        <v>840</v>
      </c>
      <c r="G67" s="1" t="s">
        <v>771</v>
      </c>
      <c r="H67" s="1" t="s">
        <v>841</v>
      </c>
      <c r="I67" s="1" t="s">
        <v>842</v>
      </c>
      <c r="J67" s="1" t="s">
        <v>843</v>
      </c>
      <c r="K67" s="1" t="s">
        <v>844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845</v>
      </c>
      <c r="B68" s="1" t="s">
        <v>844</v>
      </c>
      <c r="C68" s="1" t="s">
        <v>846</v>
      </c>
      <c r="D68" s="1" t="s">
        <v>847</v>
      </c>
      <c r="E68" s="1" t="s">
        <v>848</v>
      </c>
      <c r="F68" s="1" t="s">
        <v>849</v>
      </c>
      <c r="G68" s="1" t="s">
        <v>850</v>
      </c>
      <c r="H68" s="1" t="s">
        <v>851</v>
      </c>
      <c r="I68" s="1" t="s">
        <v>852</v>
      </c>
      <c r="J68" s="1" t="s">
        <v>853</v>
      </c>
      <c r="K68" s="1" t="s">
        <v>854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855</v>
      </c>
      <c r="B69" s="1" t="s">
        <v>856</v>
      </c>
      <c r="C69" s="1" t="s">
        <v>840</v>
      </c>
      <c r="D69" s="1" t="s">
        <v>682</v>
      </c>
      <c r="E69" s="1" t="s">
        <v>857</v>
      </c>
      <c r="F69" s="1" t="s">
        <v>858</v>
      </c>
      <c r="G69" s="1" t="s">
        <v>859</v>
      </c>
      <c r="H69" s="1" t="s">
        <v>860</v>
      </c>
      <c r="I69" s="1" t="s">
        <v>608</v>
      </c>
      <c r="J69" s="1" t="s">
        <v>861</v>
      </c>
      <c r="K69" s="1" t="s">
        <v>862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863</v>
      </c>
      <c r="B70" s="1" t="s">
        <v>864</v>
      </c>
      <c r="C70" s="1" t="s">
        <v>865</v>
      </c>
      <c r="D70" s="1" t="s">
        <v>866</v>
      </c>
      <c r="E70" s="1" t="s">
        <v>867</v>
      </c>
      <c r="F70" s="1" t="s">
        <v>868</v>
      </c>
      <c r="G70" s="1" t="s">
        <v>869</v>
      </c>
      <c r="H70" s="1" t="s">
        <v>870</v>
      </c>
      <c r="I70" s="1" t="s">
        <v>871</v>
      </c>
      <c r="J70" s="1" t="s">
        <v>872</v>
      </c>
      <c r="K70" s="1" t="s">
        <v>873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874</v>
      </c>
      <c r="B71" s="1" t="s">
        <v>875</v>
      </c>
      <c r="C71" s="1" t="s">
        <v>876</v>
      </c>
      <c r="D71" s="1" t="s">
        <v>877</v>
      </c>
      <c r="E71" s="1" t="s">
        <v>878</v>
      </c>
      <c r="F71" s="1" t="s">
        <v>858</v>
      </c>
      <c r="G71" s="1" t="s">
        <v>879</v>
      </c>
      <c r="H71" s="1" t="s">
        <v>880</v>
      </c>
      <c r="I71" s="1" t="s">
        <v>641</v>
      </c>
      <c r="J71" s="1" t="s">
        <v>881</v>
      </c>
      <c r="K71" s="1" t="s">
        <v>882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883</v>
      </c>
      <c r="B72" s="1" t="s">
        <v>884</v>
      </c>
      <c r="C72" s="1" t="s">
        <v>663</v>
      </c>
      <c r="D72" s="1" t="s">
        <v>885</v>
      </c>
      <c r="E72" s="1" t="s">
        <v>886</v>
      </c>
      <c r="F72" s="1" t="s">
        <v>887</v>
      </c>
      <c r="G72" s="1" t="s">
        <v>888</v>
      </c>
      <c r="H72" s="1" t="s">
        <v>889</v>
      </c>
      <c r="I72" s="1" t="s">
        <v>890</v>
      </c>
      <c r="J72" s="1" t="s">
        <v>891</v>
      </c>
      <c r="K72" s="1" t="s">
        <v>892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893</v>
      </c>
      <c r="B73" s="1" t="s">
        <v>894</v>
      </c>
      <c r="C73" s="1" t="s">
        <v>895</v>
      </c>
      <c r="D73" s="1" t="s">
        <v>896</v>
      </c>
      <c r="E73" s="1" t="s">
        <v>897</v>
      </c>
      <c r="F73" s="1" t="s">
        <v>887</v>
      </c>
      <c r="G73" s="1" t="s">
        <v>898</v>
      </c>
      <c r="H73" s="1" t="s">
        <v>899</v>
      </c>
      <c r="I73" s="1" t="s">
        <v>890</v>
      </c>
      <c r="J73" s="1" t="s">
        <v>900</v>
      </c>
      <c r="K73" s="1" t="s">
        <v>901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902</v>
      </c>
      <c r="B74" s="1" t="s">
        <v>903</v>
      </c>
      <c r="C74" s="1" t="s">
        <v>904</v>
      </c>
      <c r="D74" s="1" t="s">
        <v>905</v>
      </c>
      <c r="E74" s="1" t="s">
        <v>906</v>
      </c>
      <c r="F74" s="1" t="s">
        <v>590</v>
      </c>
      <c r="G74" s="1" t="s">
        <v>779</v>
      </c>
      <c r="H74" s="1" t="s">
        <v>907</v>
      </c>
      <c r="I74" s="1" t="s">
        <v>908</v>
      </c>
      <c r="J74" s="1" t="s">
        <v>909</v>
      </c>
      <c r="K74" s="1" t="s">
        <v>910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911</v>
      </c>
      <c r="B75" s="1" t="s">
        <v>912</v>
      </c>
      <c r="C75" s="1" t="s">
        <v>913</v>
      </c>
      <c r="D75" s="1" t="s">
        <v>914</v>
      </c>
      <c r="E75" s="1" t="s">
        <v>915</v>
      </c>
      <c r="F75" s="1" t="s">
        <v>916</v>
      </c>
      <c r="G75" s="1" t="s">
        <v>917</v>
      </c>
      <c r="H75" s="1" t="s">
        <v>918</v>
      </c>
      <c r="I75" s="1" t="s">
        <v>919</v>
      </c>
      <c r="J75" s="1" t="s">
        <v>920</v>
      </c>
      <c r="K75" s="1" t="s">
        <v>921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922</v>
      </c>
      <c r="B76" s="1" t="s">
        <v>923</v>
      </c>
      <c r="C76" s="1" t="s">
        <v>924</v>
      </c>
      <c r="D76" s="1" t="s">
        <v>624</v>
      </c>
      <c r="E76" s="1" t="s">
        <v>925</v>
      </c>
      <c r="F76" s="1" t="s">
        <v>926</v>
      </c>
      <c r="G76" s="1" t="s">
        <v>760</v>
      </c>
      <c r="H76" s="1" t="s">
        <v>590</v>
      </c>
      <c r="I76" s="1" t="s">
        <v>927</v>
      </c>
      <c r="J76" s="1" t="s">
        <v>928</v>
      </c>
      <c r="K76" s="1" t="s">
        <v>929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930</v>
      </c>
      <c r="B77" s="1" t="s">
        <v>931</v>
      </c>
      <c r="C77" s="1" t="s">
        <v>932</v>
      </c>
      <c r="D77" s="1" t="s">
        <v>933</v>
      </c>
      <c r="E77" s="1" t="s">
        <v>934</v>
      </c>
      <c r="F77" s="1" t="s">
        <v>935</v>
      </c>
      <c r="G77" s="1" t="s">
        <v>936</v>
      </c>
      <c r="H77" s="1" t="s">
        <v>937</v>
      </c>
      <c r="I77" s="1" t="s">
        <v>938</v>
      </c>
      <c r="J77" s="1" t="s">
        <v>939</v>
      </c>
      <c r="K77" s="1" t="s">
        <v>344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940</v>
      </c>
      <c r="B78" s="1" t="s">
        <v>941</v>
      </c>
      <c r="C78" s="1" t="s">
        <v>777</v>
      </c>
      <c r="D78" s="1" t="s">
        <v>942</v>
      </c>
      <c r="E78" s="1" t="s">
        <v>426</v>
      </c>
      <c r="F78" s="1" t="s">
        <v>772</v>
      </c>
      <c r="G78" s="1" t="s">
        <v>943</v>
      </c>
      <c r="H78" s="1" t="s">
        <v>944</v>
      </c>
      <c r="I78" s="1" t="s">
        <v>945</v>
      </c>
      <c r="J78" s="1" t="s">
        <v>946</v>
      </c>
      <c r="K78" s="1" t="s">
        <v>947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948</v>
      </c>
      <c r="B79" s="1" t="s">
        <v>949</v>
      </c>
      <c r="C79" s="1" t="s">
        <v>950</v>
      </c>
      <c r="D79" s="1" t="s">
        <v>951</v>
      </c>
      <c r="E79" s="1" t="s">
        <v>952</v>
      </c>
      <c r="F79" s="1" t="s">
        <v>953</v>
      </c>
      <c r="G79" s="1" t="s">
        <v>954</v>
      </c>
      <c r="H79" s="1" t="s">
        <v>906</v>
      </c>
      <c r="I79" s="1" t="s">
        <v>955</v>
      </c>
      <c r="J79" s="1" t="s">
        <v>956</v>
      </c>
      <c r="K79" s="1" t="s">
        <v>957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958</v>
      </c>
      <c r="B80" s="1" t="s">
        <v>959</v>
      </c>
      <c r="C80" s="1" t="s">
        <v>960</v>
      </c>
      <c r="D80" s="1" t="s">
        <v>961</v>
      </c>
      <c r="E80" s="1" t="s">
        <v>962</v>
      </c>
      <c r="F80" s="1" t="s">
        <v>433</v>
      </c>
      <c r="G80" s="1" t="s">
        <v>963</v>
      </c>
      <c r="H80" s="1" t="s">
        <v>964</v>
      </c>
      <c r="I80" s="1" t="s">
        <v>965</v>
      </c>
      <c r="J80" s="1" t="s">
        <v>966</v>
      </c>
      <c r="K80" s="1" t="s">
        <v>967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968</v>
      </c>
      <c r="B81" s="1" t="s">
        <v>969</v>
      </c>
      <c r="C81" s="1" t="s">
        <v>970</v>
      </c>
      <c r="D81" s="1" t="s">
        <v>971</v>
      </c>
      <c r="E81" s="1" t="s">
        <v>972</v>
      </c>
      <c r="F81" s="1" t="s">
        <v>297</v>
      </c>
      <c r="G81" s="1" t="s">
        <v>973</v>
      </c>
      <c r="H81" s="1" t="s">
        <v>974</v>
      </c>
      <c r="I81" s="1" t="s">
        <v>975</v>
      </c>
      <c r="J81" s="1" t="s">
        <v>976</v>
      </c>
      <c r="K81" s="1" t="s">
        <v>977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978</v>
      </c>
      <c r="B82" s="1" t="s">
        <v>979</v>
      </c>
      <c r="C82" s="1" t="s">
        <v>980</v>
      </c>
      <c r="D82" s="1" t="s">
        <v>981</v>
      </c>
      <c r="E82" s="1" t="s">
        <v>982</v>
      </c>
      <c r="F82" s="1" t="s">
        <v>983</v>
      </c>
      <c r="G82" s="1" t="s">
        <v>984</v>
      </c>
      <c r="H82" s="1" t="s">
        <v>985</v>
      </c>
      <c r="I82" s="1" t="s">
        <v>986</v>
      </c>
      <c r="J82" s="1" t="s">
        <v>987</v>
      </c>
      <c r="K82" s="1" t="s">
        <v>988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989</v>
      </c>
      <c r="B83" s="1" t="s">
        <v>990</v>
      </c>
      <c r="C83" s="1" t="s">
        <v>991</v>
      </c>
      <c r="D83" s="1" t="s">
        <v>182</v>
      </c>
      <c r="E83" s="1" t="s">
        <v>992</v>
      </c>
      <c r="F83" s="1" t="s">
        <v>993</v>
      </c>
      <c r="G83" s="1" t="s">
        <v>994</v>
      </c>
      <c r="H83" s="1" t="s">
        <v>995</v>
      </c>
      <c r="I83" s="1" t="s">
        <v>996</v>
      </c>
      <c r="J83" s="1" t="s">
        <v>997</v>
      </c>
      <c r="K83" s="1" t="s">
        <v>998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999</v>
      </c>
      <c r="B84" s="1" t="s">
        <v>1000</v>
      </c>
      <c r="C84" s="1" t="s">
        <v>1001</v>
      </c>
      <c r="D84" s="1" t="s">
        <v>1002</v>
      </c>
      <c r="E84" s="1" t="s">
        <v>1003</v>
      </c>
      <c r="F84" s="1" t="s">
        <v>1004</v>
      </c>
      <c r="G84" s="1" t="s">
        <v>1005</v>
      </c>
      <c r="H84" s="1" t="s">
        <v>1006</v>
      </c>
      <c r="I84" s="1" t="s">
        <v>1007</v>
      </c>
      <c r="J84" s="1" t="s">
        <v>1008</v>
      </c>
      <c r="K84" s="1" t="s">
        <v>1009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1010</v>
      </c>
      <c r="B85" s="1" t="s">
        <v>1011</v>
      </c>
      <c r="C85" s="1" t="s">
        <v>1012</v>
      </c>
      <c r="D85" s="1" t="s">
        <v>1013</v>
      </c>
      <c r="E85" s="1" t="s">
        <v>1014</v>
      </c>
      <c r="F85" s="1" t="s">
        <v>1015</v>
      </c>
      <c r="G85" s="1" t="s">
        <v>1016</v>
      </c>
      <c r="H85" s="1" t="s">
        <v>1017</v>
      </c>
      <c r="I85" s="1" t="s">
        <v>1018</v>
      </c>
      <c r="J85" s="1" t="s">
        <v>1019</v>
      </c>
      <c r="K85" s="1" t="s">
        <v>1020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1021</v>
      </c>
      <c r="B86" s="1" t="s">
        <v>1022</v>
      </c>
      <c r="C86" s="1" t="s">
        <v>1023</v>
      </c>
      <c r="D86" s="1" t="s">
        <v>828</v>
      </c>
      <c r="E86" s="1" t="s">
        <v>1024</v>
      </c>
      <c r="F86" s="1" t="s">
        <v>1025</v>
      </c>
      <c r="G86" s="1" t="s">
        <v>1026</v>
      </c>
      <c r="H86" s="1" t="s">
        <v>1027</v>
      </c>
      <c r="I86" s="1" t="s">
        <v>1028</v>
      </c>
      <c r="J86" s="1" t="s">
        <v>617</v>
      </c>
      <c r="K86" s="1" t="s">
        <v>1029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1030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1031</v>
      </c>
      <c r="B88" s="1" t="s">
        <v>1032</v>
      </c>
      <c r="C88" s="1" t="s">
        <v>1033</v>
      </c>
      <c r="D88" s="1" t="s">
        <v>1034</v>
      </c>
      <c r="E88" s="1" t="s">
        <v>446</v>
      </c>
      <c r="F88" s="1" t="s">
        <v>1035</v>
      </c>
      <c r="G88" s="1" t="s">
        <v>1036</v>
      </c>
      <c r="H88" s="1" t="s">
        <v>1037</v>
      </c>
      <c r="I88" s="1" t="s">
        <v>971</v>
      </c>
      <c r="J88" s="1" t="s">
        <v>1038</v>
      </c>
      <c r="K88" s="1" t="s">
        <v>1039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1040</v>
      </c>
      <c r="B89" s="1" t="s">
        <v>840</v>
      </c>
      <c r="C89" s="1" t="s">
        <v>1041</v>
      </c>
      <c r="D89" s="1" t="s">
        <v>1042</v>
      </c>
      <c r="E89" s="1" t="s">
        <v>1043</v>
      </c>
      <c r="F89" s="1" t="s">
        <v>1044</v>
      </c>
      <c r="G89" s="1" t="s">
        <v>1045</v>
      </c>
      <c r="H89" s="1" t="s">
        <v>1046</v>
      </c>
      <c r="I89" s="1" t="s">
        <v>1047</v>
      </c>
      <c r="J89" s="1" t="s">
        <v>1048</v>
      </c>
      <c r="K89" s="1" t="s">
        <v>1049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1050</v>
      </c>
      <c r="B90" s="1" t="s">
        <v>1051</v>
      </c>
      <c r="C90" s="1" t="s">
        <v>635</v>
      </c>
      <c r="D90" s="1" t="s">
        <v>878</v>
      </c>
      <c r="E90" s="1" t="s">
        <v>1052</v>
      </c>
      <c r="F90" s="1" t="s">
        <v>1053</v>
      </c>
      <c r="G90" s="1" t="s">
        <v>952</v>
      </c>
      <c r="H90" s="1" t="s">
        <v>1054</v>
      </c>
      <c r="I90" s="1" t="s">
        <v>1055</v>
      </c>
      <c r="J90" s="1" t="s">
        <v>326</v>
      </c>
      <c r="K90" s="1" t="s">
        <v>1056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1057</v>
      </c>
      <c r="B91" s="1" t="s">
        <v>1058</v>
      </c>
      <c r="C91" s="1" t="s">
        <v>1059</v>
      </c>
      <c r="D91" s="1" t="s">
        <v>328</v>
      </c>
      <c r="E91" s="1" t="s">
        <v>1060</v>
      </c>
      <c r="F91" s="1" t="s">
        <v>1061</v>
      </c>
      <c r="G91" s="1" t="s">
        <v>1062</v>
      </c>
      <c r="H91" s="1" t="s">
        <v>1063</v>
      </c>
      <c r="I91" s="1" t="s">
        <v>1064</v>
      </c>
      <c r="J91" s="1" t="s">
        <v>612</v>
      </c>
      <c r="K91" s="1" t="s">
        <v>1065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1066</v>
      </c>
      <c r="B92" s="1" t="s">
        <v>1067</v>
      </c>
      <c r="C92" s="1" t="s">
        <v>604</v>
      </c>
      <c r="D92" s="1" t="s">
        <v>1068</v>
      </c>
      <c r="E92" s="1" t="s">
        <v>1069</v>
      </c>
      <c r="F92" s="1" t="s">
        <v>188</v>
      </c>
      <c r="G92" s="1" t="s">
        <v>1070</v>
      </c>
      <c r="H92" s="1" t="s">
        <v>1071</v>
      </c>
      <c r="I92" s="1" t="s">
        <v>1072</v>
      </c>
      <c r="J92" s="1" t="s">
        <v>955</v>
      </c>
      <c r="K92" s="1" t="s">
        <v>1073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1074</v>
      </c>
      <c r="B93" s="1" t="s">
        <v>1075</v>
      </c>
      <c r="C93" s="1" t="s">
        <v>1076</v>
      </c>
      <c r="D93" s="1" t="s">
        <v>1077</v>
      </c>
      <c r="E93" s="1" t="s">
        <v>326</v>
      </c>
      <c r="F93" s="1" t="s">
        <v>831</v>
      </c>
      <c r="G93" s="1" t="s">
        <v>1078</v>
      </c>
      <c r="H93" s="1" t="s">
        <v>1079</v>
      </c>
      <c r="I93" s="1" t="s">
        <v>1080</v>
      </c>
      <c r="J93" s="1" t="s">
        <v>1081</v>
      </c>
      <c r="K93" s="1" t="s">
        <v>1082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1083</v>
      </c>
      <c r="B94" s="1" t="s">
        <v>1084</v>
      </c>
      <c r="C94" s="1" t="s">
        <v>1085</v>
      </c>
      <c r="D94" s="1" t="s">
        <v>1086</v>
      </c>
      <c r="E94" s="1" t="s">
        <v>1087</v>
      </c>
      <c r="F94" s="1" t="s">
        <v>934</v>
      </c>
      <c r="G94" s="1" t="s">
        <v>1088</v>
      </c>
      <c r="H94" s="1" t="s">
        <v>1089</v>
      </c>
      <c r="I94" s="1" t="s">
        <v>1090</v>
      </c>
      <c r="J94" s="1" t="s">
        <v>1091</v>
      </c>
      <c r="K94" s="1" t="s">
        <v>1092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1093</v>
      </c>
      <c r="B95" s="1" t="s">
        <v>1094</v>
      </c>
      <c r="C95" s="1" t="s">
        <v>1095</v>
      </c>
      <c r="D95" s="1" t="s">
        <v>1096</v>
      </c>
      <c r="E95" s="1" t="s">
        <v>1097</v>
      </c>
      <c r="F95" s="1" t="s">
        <v>1098</v>
      </c>
      <c r="G95" s="1" t="s">
        <v>1087</v>
      </c>
      <c r="H95" s="1" t="s">
        <v>1099</v>
      </c>
      <c r="I95" s="1" t="s">
        <v>1100</v>
      </c>
      <c r="J95" s="1" t="s">
        <v>1101</v>
      </c>
      <c r="K95" s="1" t="s">
        <v>1102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1103</v>
      </c>
      <c r="B96" s="1" t="s">
        <v>895</v>
      </c>
      <c r="C96" s="1" t="s">
        <v>1104</v>
      </c>
      <c r="D96" s="1" t="s">
        <v>1105</v>
      </c>
      <c r="E96" s="1" t="s">
        <v>1106</v>
      </c>
      <c r="F96" s="1" t="s">
        <v>1107</v>
      </c>
      <c r="G96" s="1" t="s">
        <v>280</v>
      </c>
      <c r="H96" s="1" t="s">
        <v>1108</v>
      </c>
      <c r="I96" s="1" t="s">
        <v>1109</v>
      </c>
      <c r="J96" s="1" t="s">
        <v>1110</v>
      </c>
      <c r="K96" s="1" t="s">
        <v>1111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1112</v>
      </c>
      <c r="B97" s="1" t="s">
        <v>1113</v>
      </c>
      <c r="C97" s="1" t="s">
        <v>291</v>
      </c>
      <c r="D97" s="1" t="s">
        <v>1114</v>
      </c>
      <c r="E97" s="1" t="s">
        <v>1115</v>
      </c>
      <c r="F97" s="1" t="s">
        <v>1116</v>
      </c>
      <c r="G97" s="1" t="s">
        <v>867</v>
      </c>
      <c r="H97" s="1" t="s">
        <v>960</v>
      </c>
      <c r="I97" s="1" t="s">
        <v>1117</v>
      </c>
      <c r="J97" s="1" t="s">
        <v>1118</v>
      </c>
      <c r="K97" s="1" t="s">
        <v>1119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1120</v>
      </c>
      <c r="B98" s="1" t="s">
        <v>1121</v>
      </c>
      <c r="C98" s="1" t="s">
        <v>1122</v>
      </c>
      <c r="D98" s="1" t="s">
        <v>1036</v>
      </c>
      <c r="E98" s="1" t="s">
        <v>1123</v>
      </c>
      <c r="F98" s="1" t="s">
        <v>1124</v>
      </c>
      <c r="G98" s="1" t="s">
        <v>1125</v>
      </c>
      <c r="H98" s="1" t="s">
        <v>1126</v>
      </c>
      <c r="I98" s="1" t="s">
        <v>1127</v>
      </c>
      <c r="J98" s="1" t="s">
        <v>1128</v>
      </c>
      <c r="K98" s="1" t="s">
        <v>1129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1130</v>
      </c>
      <c r="B99" s="1" t="s">
        <v>1059</v>
      </c>
      <c r="C99" s="1" t="s">
        <v>1131</v>
      </c>
      <c r="D99" s="1" t="s">
        <v>1132</v>
      </c>
      <c r="E99" s="1" t="s">
        <v>1133</v>
      </c>
      <c r="F99" s="1" t="s">
        <v>470</v>
      </c>
      <c r="G99" s="1" t="s">
        <v>1134</v>
      </c>
      <c r="H99" s="1" t="s">
        <v>685</v>
      </c>
      <c r="I99" s="1" t="s">
        <v>1135</v>
      </c>
      <c r="J99" s="1" t="s">
        <v>1136</v>
      </c>
      <c r="K99" s="1" t="s">
        <v>1137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1138</v>
      </c>
      <c r="B100" s="1" t="s">
        <v>954</v>
      </c>
      <c r="C100" s="1" t="s">
        <v>847</v>
      </c>
      <c r="D100" s="1" t="s">
        <v>1139</v>
      </c>
      <c r="E100" s="1" t="s">
        <v>1140</v>
      </c>
      <c r="F100" s="1" t="s">
        <v>1141</v>
      </c>
      <c r="G100" s="1" t="s">
        <v>1142</v>
      </c>
      <c r="H100" s="1" t="s">
        <v>1143</v>
      </c>
      <c r="I100" s="1" t="s">
        <v>458</v>
      </c>
      <c r="J100" s="1" t="s">
        <v>1144</v>
      </c>
      <c r="K100" s="1" t="s">
        <v>1139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1145</v>
      </c>
      <c r="B101" s="1" t="s">
        <v>1146</v>
      </c>
      <c r="C101" s="1" t="s">
        <v>1147</v>
      </c>
      <c r="D101" s="1" t="s">
        <v>1148</v>
      </c>
      <c r="E101" s="1" t="s">
        <v>1149</v>
      </c>
      <c r="F101" s="1" t="s">
        <v>1150</v>
      </c>
      <c r="G101" s="1" t="s">
        <v>1151</v>
      </c>
      <c r="H101" s="1" t="s">
        <v>1052</v>
      </c>
      <c r="I101" s="1" t="s">
        <v>1152</v>
      </c>
      <c r="J101" s="1" t="s">
        <v>1153</v>
      </c>
      <c r="K101" s="1" t="s">
        <v>1154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1155</v>
      </c>
      <c r="B102" s="1" t="s">
        <v>1156</v>
      </c>
      <c r="C102" s="1" t="s">
        <v>1157</v>
      </c>
      <c r="D102" s="1" t="s">
        <v>1158</v>
      </c>
      <c r="E102" s="1" t="s">
        <v>1159</v>
      </c>
      <c r="F102" s="1">
        <v>0.256</v>
      </c>
      <c r="G102" s="1" t="s">
        <v>1160</v>
      </c>
      <c r="H102" s="1" t="s">
        <v>1161</v>
      </c>
      <c r="I102" s="1" t="s">
        <v>1162</v>
      </c>
      <c r="J102" s="1" t="s">
        <v>1163</v>
      </c>
      <c r="K102" s="1" t="s">
        <v>1164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1165</v>
      </c>
      <c r="B103" s="1" t="s">
        <v>581</v>
      </c>
      <c r="C103" s="1" t="s">
        <v>1166</v>
      </c>
      <c r="D103" s="1" t="s">
        <v>1167</v>
      </c>
      <c r="E103" s="1" t="s">
        <v>969</v>
      </c>
      <c r="F103" s="1" t="s">
        <v>1168</v>
      </c>
      <c r="G103" s="1" t="s">
        <v>1060</v>
      </c>
      <c r="H103" s="1" t="s">
        <v>1169</v>
      </c>
      <c r="I103" s="1" t="s">
        <v>399</v>
      </c>
      <c r="J103" s="1" t="s">
        <v>1170</v>
      </c>
      <c r="K103" s="1" t="s">
        <v>1171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1172</v>
      </c>
      <c r="B104" s="1" t="s">
        <v>1173</v>
      </c>
      <c r="C104" s="1" t="s">
        <v>1174</v>
      </c>
      <c r="D104" s="1" t="s">
        <v>648</v>
      </c>
      <c r="E104" s="1" t="s">
        <v>1175</v>
      </c>
      <c r="F104" s="1" t="s">
        <v>1176</v>
      </c>
      <c r="G104" s="1" t="s">
        <v>769</v>
      </c>
      <c r="H104" s="1" t="s">
        <v>1177</v>
      </c>
      <c r="I104" s="1" t="s">
        <v>1178</v>
      </c>
      <c r="J104" s="1" t="s">
        <v>1179</v>
      </c>
      <c r="K104" s="1" t="s">
        <v>1180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1181</v>
      </c>
      <c r="B105" s="1" t="s">
        <v>280</v>
      </c>
      <c r="C105" s="1" t="s">
        <v>1182</v>
      </c>
      <c r="D105" s="1" t="s">
        <v>1183</v>
      </c>
      <c r="E105" s="1" t="s">
        <v>1184</v>
      </c>
      <c r="F105" s="1" t="s">
        <v>1185</v>
      </c>
      <c r="G105" s="1" t="s">
        <v>1186</v>
      </c>
      <c r="H105" s="1" t="s">
        <v>1187</v>
      </c>
      <c r="I105" s="1" t="s">
        <v>1188</v>
      </c>
      <c r="J105" s="1" t="s">
        <v>1189</v>
      </c>
      <c r="K105" s="1" t="s">
        <v>1190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1191</v>
      </c>
      <c r="B106" s="1" t="s">
        <v>979</v>
      </c>
      <c r="C106" s="1" t="s">
        <v>1192</v>
      </c>
      <c r="D106" s="1" t="s">
        <v>1193</v>
      </c>
      <c r="E106" s="1">
        <v>-3.968</v>
      </c>
      <c r="F106" s="1" t="s">
        <v>1194</v>
      </c>
      <c r="G106" s="1" t="s">
        <v>1195</v>
      </c>
      <c r="H106" s="1" t="s">
        <v>1196</v>
      </c>
      <c r="I106" s="1" t="s">
        <v>1197</v>
      </c>
      <c r="J106" s="1" t="s">
        <v>1198</v>
      </c>
      <c r="K106" s="1" t="s">
        <v>1199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1200</v>
      </c>
      <c r="B107" s="1" t="s">
        <v>1201</v>
      </c>
      <c r="C107" s="1" t="s">
        <v>1202</v>
      </c>
      <c r="D107" s="1" t="s">
        <v>1203</v>
      </c>
      <c r="E107" s="1" t="s">
        <v>1204</v>
      </c>
      <c r="F107" s="1" t="s">
        <v>1205</v>
      </c>
      <c r="G107" s="1" t="s">
        <v>1206</v>
      </c>
      <c r="H107" s="1" t="s">
        <v>1207</v>
      </c>
      <c r="I107" s="1" t="s">
        <v>1208</v>
      </c>
      <c r="J107" s="1" t="s">
        <v>320</v>
      </c>
      <c r="K107" s="1" t="s">
        <v>320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1210</v>
      </c>
      <c r="B109" s="1" t="s">
        <v>1211</v>
      </c>
      <c r="C109" s="1" t="s">
        <v>1212</v>
      </c>
      <c r="D109" s="1" t="s">
        <v>1213</v>
      </c>
      <c r="E109" s="1" t="s">
        <v>1214</v>
      </c>
      <c r="F109" s="1" t="s">
        <v>1215</v>
      </c>
      <c r="G109" s="1" t="s">
        <v>1216</v>
      </c>
      <c r="H109" s="1" t="s">
        <v>424</v>
      </c>
      <c r="I109" s="1" t="s">
        <v>1217</v>
      </c>
      <c r="J109" s="1" t="s">
        <v>1218</v>
      </c>
      <c r="K109" s="1" t="s">
        <v>1219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1220</v>
      </c>
      <c r="B110" s="1" t="s">
        <v>1056</v>
      </c>
      <c r="C110" s="1" t="s">
        <v>856</v>
      </c>
      <c r="D110" s="1" t="s">
        <v>1221</v>
      </c>
      <c r="E110" s="1" t="s">
        <v>1222</v>
      </c>
      <c r="F110" s="1" t="s">
        <v>741</v>
      </c>
      <c r="G110" s="1" t="s">
        <v>740</v>
      </c>
      <c r="H110" s="1" t="s">
        <v>1223</v>
      </c>
      <c r="I110" s="1" t="s">
        <v>1224</v>
      </c>
      <c r="J110" s="1" t="s">
        <v>1225</v>
      </c>
      <c r="K110" s="1" t="s">
        <v>1226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1227</v>
      </c>
      <c r="B111" s="1" t="s">
        <v>592</v>
      </c>
      <c r="C111" s="1" t="s">
        <v>1228</v>
      </c>
      <c r="D111" s="1" t="s">
        <v>1229</v>
      </c>
      <c r="E111" s="1" t="s">
        <v>1230</v>
      </c>
      <c r="F111" s="1" t="s">
        <v>1129</v>
      </c>
      <c r="G111" s="1" t="s">
        <v>1231</v>
      </c>
      <c r="H111" s="1" t="s">
        <v>1232</v>
      </c>
      <c r="I111" s="1" t="s">
        <v>1233</v>
      </c>
      <c r="J111" s="1" t="s">
        <v>1234</v>
      </c>
      <c r="K111" s="1" t="s">
        <v>1235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1236</v>
      </c>
      <c r="B112" s="1" t="s">
        <v>1237</v>
      </c>
      <c r="C112" s="1" t="s">
        <v>1238</v>
      </c>
      <c r="D112" s="1" t="s">
        <v>1239</v>
      </c>
      <c r="E112" s="1" t="s">
        <v>1240</v>
      </c>
      <c r="F112" s="1" t="s">
        <v>1088</v>
      </c>
      <c r="G112" s="1" t="s">
        <v>1241</v>
      </c>
      <c r="H112" s="1" t="s">
        <v>1242</v>
      </c>
      <c r="I112" s="1" t="s">
        <v>936</v>
      </c>
      <c r="J112" s="1" t="s">
        <v>424</v>
      </c>
      <c r="K112" s="1" t="s">
        <v>1243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1244</v>
      </c>
      <c r="B113" s="1" t="s">
        <v>1245</v>
      </c>
      <c r="C113" s="1" t="s">
        <v>181</v>
      </c>
      <c r="D113" s="1" t="s">
        <v>1246</v>
      </c>
      <c r="E113" s="1" t="s">
        <v>1247</v>
      </c>
      <c r="F113" s="1" t="s">
        <v>1248</v>
      </c>
      <c r="G113" s="1" t="s">
        <v>1249</v>
      </c>
      <c r="H113" s="1" t="s">
        <v>1250</v>
      </c>
      <c r="I113" s="1" t="s">
        <v>746</v>
      </c>
      <c r="J113" s="1" t="s">
        <v>1251</v>
      </c>
      <c r="K113" s="1" t="s">
        <v>1252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1253</v>
      </c>
      <c r="B114" s="1" t="s">
        <v>1254</v>
      </c>
      <c r="C114" s="1" t="s">
        <v>196</v>
      </c>
      <c r="D114" s="1" t="s">
        <v>1255</v>
      </c>
      <c r="E114" s="1" t="s">
        <v>1256</v>
      </c>
      <c r="F114" s="1" t="s">
        <v>1070</v>
      </c>
      <c r="G114" s="1" t="s">
        <v>1257</v>
      </c>
      <c r="H114" s="1" t="s">
        <v>1258</v>
      </c>
      <c r="I114" s="1" t="s">
        <v>1163</v>
      </c>
      <c r="J114" s="1" t="s">
        <v>1259</v>
      </c>
      <c r="K114" s="1" t="s">
        <v>1260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1261</v>
      </c>
      <c r="B115" s="1" t="s">
        <v>1262</v>
      </c>
      <c r="C115" s="1" t="s">
        <v>201</v>
      </c>
      <c r="D115" s="1">
        <v>-1.024</v>
      </c>
      <c r="E115" s="1" t="s">
        <v>1263</v>
      </c>
      <c r="F115" s="1" t="s">
        <v>1264</v>
      </c>
      <c r="G115" s="1" t="s">
        <v>1265</v>
      </c>
      <c r="H115" s="1" t="s">
        <v>1266</v>
      </c>
      <c r="I115" s="1" t="s">
        <v>1241</v>
      </c>
      <c r="J115" s="1" t="s">
        <v>1267</v>
      </c>
      <c r="K115" s="1" t="s">
        <v>1268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1269</v>
      </c>
      <c r="B116" s="1" t="s">
        <v>732</v>
      </c>
      <c r="C116" s="1" t="s">
        <v>1270</v>
      </c>
      <c r="D116" s="1" t="s">
        <v>1271</v>
      </c>
      <c r="E116" s="1" t="s">
        <v>1272</v>
      </c>
      <c r="F116" s="1" t="s">
        <v>1273</v>
      </c>
      <c r="G116" s="1" t="s">
        <v>1274</v>
      </c>
      <c r="H116" s="1" t="s">
        <v>1275</v>
      </c>
      <c r="I116" s="1" t="s">
        <v>1276</v>
      </c>
      <c r="J116" s="1" t="s">
        <v>1277</v>
      </c>
      <c r="K116" s="1" t="s">
        <v>1278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1279</v>
      </c>
      <c r="B117" s="1" t="s">
        <v>1280</v>
      </c>
      <c r="C117" s="1" t="s">
        <v>1098</v>
      </c>
      <c r="D117" s="1" t="s">
        <v>1281</v>
      </c>
      <c r="E117" s="1" t="s">
        <v>1282</v>
      </c>
      <c r="F117" s="1" t="s">
        <v>981</v>
      </c>
      <c r="G117" s="1" t="s">
        <v>1091</v>
      </c>
      <c r="H117" s="1" t="s">
        <v>1283</v>
      </c>
      <c r="I117" s="1" t="s">
        <v>1284</v>
      </c>
      <c r="J117" s="1" t="s">
        <v>1285</v>
      </c>
      <c r="K117" s="1" t="s">
        <v>1286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1287</v>
      </c>
      <c r="B118" s="1" t="s">
        <v>1288</v>
      </c>
      <c r="C118" s="1" t="s">
        <v>947</v>
      </c>
      <c r="D118" s="1" t="s">
        <v>1289</v>
      </c>
      <c r="E118" s="1" t="s">
        <v>1290</v>
      </c>
      <c r="F118" s="1" t="s">
        <v>190</v>
      </c>
      <c r="G118" s="1" t="s">
        <v>206</v>
      </c>
      <c r="H118" s="1" t="s">
        <v>1291</v>
      </c>
      <c r="I118" s="1" t="s">
        <v>1292</v>
      </c>
      <c r="J118" s="1" t="s">
        <v>1213</v>
      </c>
      <c r="K118" s="1" t="s">
        <v>1293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1294</v>
      </c>
      <c r="B119" s="1" t="s">
        <v>1224</v>
      </c>
      <c r="C119" s="1" t="s">
        <v>1295</v>
      </c>
      <c r="D119" s="1" t="s">
        <v>1296</v>
      </c>
      <c r="E119" s="1" t="s">
        <v>1297</v>
      </c>
      <c r="F119" s="1" t="s">
        <v>1298</v>
      </c>
      <c r="G119" s="1" t="s">
        <v>1299</v>
      </c>
      <c r="H119" s="1" t="s">
        <v>1300</v>
      </c>
      <c r="I119" s="1" t="s">
        <v>187</v>
      </c>
      <c r="J119" s="1" t="s">
        <v>646</v>
      </c>
      <c r="K119" s="1" t="s">
        <v>1301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1302</v>
      </c>
      <c r="B120" s="1" t="s">
        <v>1303</v>
      </c>
      <c r="C120" s="1" t="s">
        <v>1304</v>
      </c>
      <c r="D120" s="1" t="s">
        <v>1305</v>
      </c>
      <c r="E120" s="1" t="s">
        <v>1095</v>
      </c>
      <c r="F120" s="1" t="s">
        <v>1058</v>
      </c>
      <c r="G120" s="1" t="s">
        <v>327</v>
      </c>
      <c r="H120" s="1" t="s">
        <v>1306</v>
      </c>
      <c r="I120" s="1" t="s">
        <v>1307</v>
      </c>
      <c r="J120" s="1" t="s">
        <v>1308</v>
      </c>
      <c r="K120" s="1" t="s">
        <v>1309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1310</v>
      </c>
      <c r="B121" s="1" t="s">
        <v>1088</v>
      </c>
      <c r="C121" s="1" t="s">
        <v>1311</v>
      </c>
      <c r="D121" s="1" t="s">
        <v>1044</v>
      </c>
      <c r="E121" s="1">
        <v>0.64</v>
      </c>
      <c r="F121" s="1" t="s">
        <v>1309</v>
      </c>
      <c r="G121" s="1" t="s">
        <v>1312</v>
      </c>
      <c r="H121" s="1" t="s">
        <v>837</v>
      </c>
      <c r="I121" s="1" t="s">
        <v>1313</v>
      </c>
      <c r="J121" s="1" t="s">
        <v>1314</v>
      </c>
      <c r="K121" s="1" t="s">
        <v>1206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1315</v>
      </c>
      <c r="B122" s="1" t="s">
        <v>1316</v>
      </c>
      <c r="C122" s="1" t="s">
        <v>1317</v>
      </c>
      <c r="D122" s="1" t="s">
        <v>1318</v>
      </c>
      <c r="E122" s="1" t="s">
        <v>706</v>
      </c>
      <c r="F122" s="1" t="s">
        <v>1319</v>
      </c>
      <c r="G122" s="1" t="s">
        <v>1320</v>
      </c>
      <c r="H122" s="1" t="s">
        <v>1234</v>
      </c>
      <c r="I122" s="1" t="s">
        <v>1096</v>
      </c>
      <c r="J122" s="1" t="s">
        <v>212</v>
      </c>
      <c r="K122" s="1" t="s">
        <v>1321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1322</v>
      </c>
      <c r="B123" s="1" t="s">
        <v>1035</v>
      </c>
      <c r="C123" s="1" t="s">
        <v>1323</v>
      </c>
      <c r="D123" s="1" t="s">
        <v>1324</v>
      </c>
      <c r="E123" s="1" t="s">
        <v>1325</v>
      </c>
      <c r="F123" s="1" t="s">
        <v>1059</v>
      </c>
      <c r="G123" s="1" t="s">
        <v>1326</v>
      </c>
      <c r="H123" s="1" t="s">
        <v>1327</v>
      </c>
      <c r="I123" s="1" t="s">
        <v>1328</v>
      </c>
      <c r="J123" s="1" t="s">
        <v>1329</v>
      </c>
      <c r="K123" s="1" t="s">
        <v>1330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1331</v>
      </c>
      <c r="B124" s="1" t="s">
        <v>1332</v>
      </c>
      <c r="C124" s="1" t="s">
        <v>1333</v>
      </c>
      <c r="D124" s="1" t="s">
        <v>1334</v>
      </c>
      <c r="E124" s="1" t="s">
        <v>1160</v>
      </c>
      <c r="F124" s="1" t="s">
        <v>1243</v>
      </c>
      <c r="G124" s="1" t="s">
        <v>203</v>
      </c>
      <c r="H124" s="1" t="s">
        <v>1335</v>
      </c>
      <c r="I124" s="1" t="s">
        <v>1275</v>
      </c>
      <c r="J124" s="1" t="s">
        <v>1336</v>
      </c>
      <c r="K124" s="1" t="s">
        <v>471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1337</v>
      </c>
      <c r="B125" s="1" t="s">
        <v>1338</v>
      </c>
      <c r="C125" s="1" t="s">
        <v>1339</v>
      </c>
      <c r="D125" s="1" t="s">
        <v>626</v>
      </c>
      <c r="E125" s="1" t="s">
        <v>1340</v>
      </c>
      <c r="F125" s="1" t="s">
        <v>1341</v>
      </c>
      <c r="G125" s="1" t="s">
        <v>1342</v>
      </c>
      <c r="H125" s="1" t="s">
        <v>1343</v>
      </c>
      <c r="I125" s="1" t="s">
        <v>1344</v>
      </c>
      <c r="J125" s="1" t="s">
        <v>1345</v>
      </c>
      <c r="K125" s="1" t="s">
        <v>736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1346</v>
      </c>
      <c r="B126" s="1" t="s">
        <v>1347</v>
      </c>
      <c r="C126" s="1" t="s">
        <v>1348</v>
      </c>
      <c r="D126" s="1" t="s">
        <v>1349</v>
      </c>
      <c r="E126" s="1" t="s">
        <v>1350</v>
      </c>
      <c r="F126" s="1" t="s">
        <v>1351</v>
      </c>
      <c r="G126" s="1" t="s">
        <v>1352</v>
      </c>
      <c r="H126" s="1" t="s">
        <v>1353</v>
      </c>
      <c r="I126" s="1" t="s">
        <v>1354</v>
      </c>
      <c r="J126" s="1" t="s">
        <v>1355</v>
      </c>
      <c r="K126" s="1" t="s">
        <v>1268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1356</v>
      </c>
      <c r="B127" s="1" t="s">
        <v>1357</v>
      </c>
      <c r="C127" s="1" t="s">
        <v>1358</v>
      </c>
      <c r="D127" s="1" t="s">
        <v>1359</v>
      </c>
      <c r="E127" s="1" t="s">
        <v>1360</v>
      </c>
      <c r="F127" s="1" t="s">
        <v>1361</v>
      </c>
      <c r="G127" s="1" t="s">
        <v>1362</v>
      </c>
      <c r="H127" s="1" t="s">
        <v>1363</v>
      </c>
      <c r="I127" s="1" t="s">
        <v>1364</v>
      </c>
      <c r="J127" s="1" t="s">
        <v>454</v>
      </c>
      <c r="K127" s="1" t="s">
        <v>1365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1366</v>
      </c>
      <c r="B128" s="1" t="s">
        <v>568</v>
      </c>
      <c r="C128" s="1" t="s">
        <v>1367</v>
      </c>
      <c r="D128" s="1" t="s">
        <v>1368</v>
      </c>
      <c r="E128" s="1" t="s">
        <v>1369</v>
      </c>
      <c r="F128" s="1" t="s">
        <v>1370</v>
      </c>
      <c r="G128" s="1" t="s">
        <v>1371</v>
      </c>
      <c r="H128" s="1" t="s">
        <v>1372</v>
      </c>
      <c r="I128" s="1" t="s">
        <v>1058</v>
      </c>
      <c r="J128" s="1" t="s">
        <v>1373</v>
      </c>
      <c r="K128" s="1" t="s">
        <v>1374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1375</v>
      </c>
      <c r="C1" s="1" t="s">
        <v>1376</v>
      </c>
      <c r="D1" s="1" t="s">
        <v>1377</v>
      </c>
      <c r="E1" s="1" t="s">
        <v>1378</v>
      </c>
      <c r="F1" s="1" t="s">
        <v>1379</v>
      </c>
      <c r="G1" s="1" t="s">
        <v>1380</v>
      </c>
      <c r="H1" s="1" t="s">
        <v>1381</v>
      </c>
      <c r="I1" s="1" t="s">
        <v>1382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1383</v>
      </c>
      <c r="B2" s="1" t="s">
        <v>1384</v>
      </c>
      <c r="C2" s="1" t="s">
        <v>1385</v>
      </c>
      <c r="D2" s="1" t="s">
        <v>1386</v>
      </c>
      <c r="E2" s="1" t="s">
        <v>1387</v>
      </c>
      <c r="F2" s="1" t="s">
        <v>1388</v>
      </c>
      <c r="G2" s="1" t="s">
        <v>1389</v>
      </c>
      <c r="H2" s="1" t="s">
        <v>1389</v>
      </c>
      <c r="I2" s="1" t="s">
        <v>1390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1391</v>
      </c>
      <c r="B3" s="1" t="s">
        <v>1390</v>
      </c>
      <c r="C3" s="1" t="s">
        <v>1392</v>
      </c>
      <c r="D3" s="1" t="s">
        <v>1393</v>
      </c>
      <c r="E3" s="1" t="s">
        <v>1394</v>
      </c>
      <c r="F3" s="1" t="s">
        <v>1395</v>
      </c>
      <c r="G3" s="1" t="s">
        <v>1396</v>
      </c>
      <c r="H3" s="1" t="s">
        <v>1397</v>
      </c>
      <c r="I3" s="1" t="s">
        <v>1390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1398</v>
      </c>
      <c r="B4" s="1" t="s">
        <v>1399</v>
      </c>
      <c r="C4" s="1" t="s">
        <v>1400</v>
      </c>
      <c r="D4" s="1" t="s">
        <v>1401</v>
      </c>
      <c r="E4" s="1" t="s">
        <v>1402</v>
      </c>
      <c r="F4" s="1" t="s">
        <v>1403</v>
      </c>
      <c r="G4" s="1" t="s">
        <v>1404</v>
      </c>
      <c r="H4" s="1" t="s">
        <v>1405</v>
      </c>
      <c r="I4" s="1" t="s">
        <v>1406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1391</v>
      </c>
      <c r="B5" s="1" t="s">
        <v>1390</v>
      </c>
      <c r="C5" s="1" t="s">
        <v>1407</v>
      </c>
      <c r="D5" s="1" t="s">
        <v>1408</v>
      </c>
      <c r="E5" s="1" t="s">
        <v>1409</v>
      </c>
      <c r="F5" s="1" t="s">
        <v>1410</v>
      </c>
      <c r="G5" s="1" t="s">
        <v>1411</v>
      </c>
      <c r="H5" s="1" t="s">
        <v>1412</v>
      </c>
      <c r="I5" s="1" t="s">
        <v>1413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1414</v>
      </c>
      <c r="B6" s="1" t="s">
        <v>1415</v>
      </c>
      <c r="C6" s="1" t="s">
        <v>1416</v>
      </c>
      <c r="D6" s="1" t="s">
        <v>1417</v>
      </c>
      <c r="E6" s="1" t="s">
        <v>1418</v>
      </c>
      <c r="F6" s="1" t="s">
        <v>1419</v>
      </c>
      <c r="G6" s="1" t="s">
        <v>1420</v>
      </c>
      <c r="H6" s="1" t="s">
        <v>1421</v>
      </c>
      <c r="I6" s="1" t="s">
        <v>1422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1423</v>
      </c>
      <c r="B7" s="1" t="s">
        <v>1424</v>
      </c>
      <c r="C7" s="1" t="s">
        <v>1425</v>
      </c>
      <c r="D7" s="1" t="s">
        <v>1426</v>
      </c>
      <c r="E7" s="1" t="s">
        <v>1427</v>
      </c>
      <c r="F7" s="1" t="s">
        <v>1428</v>
      </c>
      <c r="G7" s="1" t="s">
        <v>1429</v>
      </c>
      <c r="H7" s="1" t="s">
        <v>1430</v>
      </c>
      <c r="I7" s="1" t="s">
        <v>1431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1432</v>
      </c>
      <c r="B8" s="1" t="s">
        <v>1390</v>
      </c>
      <c r="C8" s="1" t="s">
        <v>1433</v>
      </c>
      <c r="D8" s="1" t="s">
        <v>1434</v>
      </c>
      <c r="E8" s="1" t="s">
        <v>1435</v>
      </c>
      <c r="F8" s="1" t="s">
        <v>1436</v>
      </c>
      <c r="G8" s="1" t="s">
        <v>1437</v>
      </c>
      <c r="H8" s="1" t="s">
        <v>1438</v>
      </c>
      <c r="I8" s="1" t="s">
        <v>1439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1440</v>
      </c>
      <c r="B9" s="1" t="s">
        <v>1441</v>
      </c>
      <c r="C9" s="1" t="s">
        <v>1442</v>
      </c>
      <c r="D9" s="1" t="s">
        <v>1443</v>
      </c>
      <c r="E9" s="1" t="s">
        <v>1444</v>
      </c>
      <c r="F9" s="1" t="s">
        <v>1445</v>
      </c>
      <c r="G9" s="1" t="s">
        <v>1446</v>
      </c>
      <c r="H9" s="1" t="s">
        <v>1447</v>
      </c>
      <c r="I9" s="1" t="s">
        <v>1448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1449</v>
      </c>
      <c r="B10" s="1" t="s">
        <v>1450</v>
      </c>
      <c r="C10" s="1" t="s">
        <v>1451</v>
      </c>
      <c r="D10" s="1" t="s">
        <v>1452</v>
      </c>
      <c r="E10" s="1" t="s">
        <v>1453</v>
      </c>
      <c r="F10" s="1" t="s">
        <v>1454</v>
      </c>
      <c r="G10" s="1" t="s">
        <v>1455</v>
      </c>
      <c r="H10" s="1" t="s">
        <v>1456</v>
      </c>
      <c r="I10" s="1" t="s">
        <v>1457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1458</v>
      </c>
      <c r="B11" s="1" t="s">
        <v>1459</v>
      </c>
      <c r="C11" s="1" t="s">
        <v>1418</v>
      </c>
      <c r="D11" s="1" t="s">
        <v>1460</v>
      </c>
      <c r="E11" s="1" t="s">
        <v>1461</v>
      </c>
      <c r="F11" s="1" t="s">
        <v>1462</v>
      </c>
      <c r="G11" s="1" t="s">
        <v>1463</v>
      </c>
      <c r="H11" s="1" t="s">
        <v>1464</v>
      </c>
      <c r="I11" s="1" t="s">
        <v>1464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1465</v>
      </c>
      <c r="B12" s="1" t="s">
        <v>1466</v>
      </c>
      <c r="C12" s="1" t="s">
        <v>1467</v>
      </c>
      <c r="D12" s="1" t="s">
        <v>1468</v>
      </c>
      <c r="E12" s="1" t="s">
        <v>1469</v>
      </c>
      <c r="F12" s="1" t="s">
        <v>1470</v>
      </c>
      <c r="G12" s="1" t="s">
        <v>1471</v>
      </c>
      <c r="H12" s="1" t="s">
        <v>1472</v>
      </c>
      <c r="I12" s="1" t="s">
        <v>1473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1474</v>
      </c>
      <c r="B13" s="1" t="s">
        <v>1475</v>
      </c>
      <c r="C13" s="1" t="s">
        <v>1476</v>
      </c>
      <c r="D13" s="1" t="s">
        <v>1477</v>
      </c>
      <c r="E13" s="1" t="s">
        <v>1478</v>
      </c>
      <c r="F13" s="1" t="s">
        <v>1479</v>
      </c>
      <c r="G13" s="1" t="s">
        <v>1480</v>
      </c>
      <c r="H13" s="1" t="s">
        <v>1481</v>
      </c>
      <c r="I13" s="1" t="s">
        <v>1482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1483</v>
      </c>
      <c r="B14" s="1" t="s">
        <v>1484</v>
      </c>
      <c r="C14" s="1" t="s">
        <v>1485</v>
      </c>
      <c r="D14" s="1" t="s">
        <v>1486</v>
      </c>
      <c r="E14" s="1" t="s">
        <v>1487</v>
      </c>
      <c r="F14" s="1" t="s">
        <v>1488</v>
      </c>
      <c r="G14" s="1" t="s">
        <v>1489</v>
      </c>
      <c r="H14" s="1" t="s">
        <v>1490</v>
      </c>
      <c r="I14" s="1" t="s">
        <v>1491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1492</v>
      </c>
      <c r="B15" s="1" t="s">
        <v>217</v>
      </c>
      <c r="C15" s="1" t="s">
        <v>217</v>
      </c>
      <c r="D15" s="1" t="s">
        <v>218</v>
      </c>
      <c r="E15" s="1" t="s">
        <v>208</v>
      </c>
      <c r="F15" s="1" t="s">
        <v>208</v>
      </c>
      <c r="G15" s="1" t="s">
        <v>1493</v>
      </c>
      <c r="H15" s="1" t="s">
        <v>1494</v>
      </c>
      <c r="I15" s="1" t="s">
        <v>1495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1496</v>
      </c>
      <c r="B16" s="1" t="s">
        <v>1497</v>
      </c>
      <c r="C16" s="1" t="s">
        <v>1498</v>
      </c>
      <c r="D16" s="1" t="s">
        <v>1499</v>
      </c>
      <c r="E16" s="1" t="s">
        <v>1500</v>
      </c>
      <c r="F16" s="1" t="s">
        <v>1501</v>
      </c>
      <c r="G16" s="1" t="s">
        <v>1502</v>
      </c>
      <c r="H16" s="1" t="s">
        <v>1503</v>
      </c>
      <c r="I16" s="1" t="s">
        <v>1504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1505</v>
      </c>
      <c r="B17" s="1" t="s">
        <v>186</v>
      </c>
      <c r="C17" s="1" t="s">
        <v>187</v>
      </c>
      <c r="D17" s="1" t="s">
        <v>196</v>
      </c>
      <c r="E17" s="1" t="s">
        <v>189</v>
      </c>
      <c r="F17" s="1" t="s">
        <v>197</v>
      </c>
      <c r="G17" s="1" t="s">
        <v>1506</v>
      </c>
      <c r="H17" s="1" t="s">
        <v>1507</v>
      </c>
      <c r="I17" s="1" t="s">
        <v>1508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1509</v>
      </c>
      <c r="B18" s="1" t="s">
        <v>1510</v>
      </c>
      <c r="C18" s="1" t="s">
        <v>1511</v>
      </c>
      <c r="D18" s="1" t="s">
        <v>1512</v>
      </c>
      <c r="E18" s="1" t="s">
        <v>1513</v>
      </c>
      <c r="F18" s="1" t="s">
        <v>1514</v>
      </c>
      <c r="G18" s="1" t="s">
        <v>1515</v>
      </c>
      <c r="H18" s="1" t="s">
        <v>1516</v>
      </c>
      <c r="I18" s="1" t="s">
        <v>1516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1517</v>
      </c>
      <c r="B19" s="1" t="s">
        <v>1518</v>
      </c>
      <c r="C19" s="1" t="s">
        <v>1519</v>
      </c>
      <c r="D19" s="1" t="s">
        <v>1520</v>
      </c>
      <c r="E19" s="1" t="s">
        <v>1521</v>
      </c>
      <c r="F19" s="1" t="s">
        <v>1522</v>
      </c>
      <c r="G19" s="1" t="s">
        <v>1523</v>
      </c>
      <c r="H19" s="1" t="s">
        <v>1524</v>
      </c>
      <c r="I19" s="1" t="s">
        <v>1525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1526</v>
      </c>
      <c r="B20" s="1" t="s">
        <v>1527</v>
      </c>
      <c r="C20" s="1" t="s">
        <v>1528</v>
      </c>
      <c r="D20" s="1" t="s">
        <v>1529</v>
      </c>
      <c r="E20" s="1" t="s">
        <v>1530</v>
      </c>
      <c r="F20" s="1" t="s">
        <v>1531</v>
      </c>
      <c r="G20" s="1" t="s">
        <v>1532</v>
      </c>
      <c r="H20" s="1" t="s">
        <v>1533</v>
      </c>
      <c r="I20" s="1" t="s">
        <v>1534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1535</v>
      </c>
      <c r="B21" s="1" t="s">
        <v>1536</v>
      </c>
      <c r="C21" s="1" t="s">
        <v>1537</v>
      </c>
      <c r="D21" s="1" t="s">
        <v>1538</v>
      </c>
      <c r="E21" s="1" t="s">
        <v>1539</v>
      </c>
      <c r="F21" s="1" t="s">
        <v>1540</v>
      </c>
      <c r="G21" s="1" t="s">
        <v>1541</v>
      </c>
      <c r="H21" s="1" t="s">
        <v>1542</v>
      </c>
      <c r="I21" s="1" t="s">
        <v>1543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1544</v>
      </c>
      <c r="B22" s="1" t="s">
        <v>1545</v>
      </c>
      <c r="C22" s="1" t="s">
        <v>1546</v>
      </c>
      <c r="D22" s="1" t="s">
        <v>1547</v>
      </c>
      <c r="E22" s="1" t="s">
        <v>1548</v>
      </c>
      <c r="F22" s="1" t="s">
        <v>1549</v>
      </c>
      <c r="G22" s="1" t="s">
        <v>1550</v>
      </c>
      <c r="H22" s="1" t="s">
        <v>1551</v>
      </c>
      <c r="I22" s="1" t="s">
        <v>1552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1553</v>
      </c>
      <c r="B23" s="1" t="s">
        <v>1554</v>
      </c>
      <c r="C23" s="1" t="s">
        <v>1555</v>
      </c>
      <c r="D23" s="1" t="s">
        <v>1556</v>
      </c>
      <c r="E23" s="1" t="s">
        <v>1557</v>
      </c>
      <c r="F23" s="1" t="s">
        <v>1558</v>
      </c>
      <c r="G23" s="1" t="s">
        <v>1559</v>
      </c>
      <c r="H23" s="1" t="s">
        <v>1560</v>
      </c>
      <c r="I23" s="1" t="s">
        <v>1561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1562</v>
      </c>
      <c r="B24" s="1" t="s">
        <v>1563</v>
      </c>
      <c r="C24" s="1" t="s">
        <v>1564</v>
      </c>
      <c r="D24" s="1" t="s">
        <v>308</v>
      </c>
      <c r="E24" s="1" t="s">
        <v>1565</v>
      </c>
      <c r="F24" s="1" t="s">
        <v>1566</v>
      </c>
      <c r="G24" s="1" t="s">
        <v>1567</v>
      </c>
      <c r="H24" s="1" t="s">
        <v>1567</v>
      </c>
      <c r="I24" s="1" t="s">
        <v>1567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1568</v>
      </c>
      <c r="B25" s="1" t="s">
        <v>1569</v>
      </c>
      <c r="C25" s="1" t="s">
        <v>1570</v>
      </c>
      <c r="D25" s="1" t="s">
        <v>1571</v>
      </c>
      <c r="E25" s="1" t="s">
        <v>1572</v>
      </c>
      <c r="F25" s="1" t="s">
        <v>1573</v>
      </c>
      <c r="G25" s="1" t="s">
        <v>1574</v>
      </c>
      <c r="H25" s="1" t="s">
        <v>1574</v>
      </c>
      <c r="I25" s="1" t="s">
        <v>1390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1575</v>
      </c>
      <c r="B26" s="1" t="s">
        <v>1576</v>
      </c>
      <c r="C26" s="1" t="s">
        <v>1577</v>
      </c>
      <c r="D26" s="1" t="s">
        <v>1578</v>
      </c>
      <c r="E26" s="1" t="s">
        <v>1579</v>
      </c>
      <c r="F26" s="1" t="s">
        <v>1580</v>
      </c>
      <c r="G26" s="1" t="s">
        <v>1390</v>
      </c>
      <c r="H26" s="1" t="s">
        <v>1390</v>
      </c>
      <c r="I26" s="1" t="s">
        <v>1390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1581</v>
      </c>
      <c r="B2" s="1" t="s">
        <v>1582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1583</v>
      </c>
      <c r="B3" s="1" t="s">
        <v>1584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1585</v>
      </c>
      <c r="B4" s="1" t="s">
        <v>1586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1587</v>
      </c>
      <c r="B5" s="1" t="s">
        <v>1588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1589</v>
      </c>
      <c r="B6" s="1" t="s">
        <v>1590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1591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1592</v>
      </c>
      <c r="B8" s="1" t="s">
        <v>1593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1594</v>
      </c>
      <c r="B9" s="4" t="s">
        <v>1595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1596</v>
      </c>
      <c r="B10" s="1" t="s">
        <v>1597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1598</v>
      </c>
      <c r="B11" s="1" t="s">
        <v>1599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1600</v>
      </c>
      <c r="B12" s="1" t="s">
        <v>1597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1601</v>
      </c>
      <c r="B13" s="1" t="s">
        <v>1602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1603</v>
      </c>
      <c r="B14" s="1" t="s">
        <v>1604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1605</v>
      </c>
      <c r="B15" s="1" t="s">
        <v>1602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1606</v>
      </c>
      <c r="B16" s="1" t="s">
        <v>1607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1608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1609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1610</v>
      </c>
      <c r="B19" s="1">
        <v>6.34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1611</v>
      </c>
      <c r="B20" s="1">
        <v>6.27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1612</v>
      </c>
      <c r="B21" s="1">
        <v>6.18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1613</v>
      </c>
      <c r="B22" s="1">
        <v>6.455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1614</v>
      </c>
      <c r="B23" s="1">
        <v>6.34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1615</v>
      </c>
      <c r="B24" s="1">
        <v>6.27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1616</v>
      </c>
      <c r="B25" s="1">
        <v>6.18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1617</v>
      </c>
      <c r="B26" s="1">
        <v>6.455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1618</v>
      </c>
      <c r="B27" s="1">
        <v>0.43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1619</v>
      </c>
      <c r="B28" s="1">
        <v>0.048899997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1620</v>
      </c>
      <c r="B29" s="1">
        <v>1.7195328E9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1621</v>
      </c>
      <c r="B30" s="1">
        <v>0.9757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1622</v>
      </c>
      <c r="B31" s="1">
        <v>9.75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1623</v>
      </c>
      <c r="B32" s="1">
        <v>0.661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1624</v>
      </c>
      <c r="B33" s="1">
        <v>18.285715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1625</v>
      </c>
      <c r="B34" s="1">
        <v>28468.0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1626</v>
      </c>
      <c r="B35" s="1">
        <v>28468.0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1627</v>
      </c>
      <c r="B36" s="1">
        <v>10091.0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1628</v>
      </c>
      <c r="B37" s="1">
        <v>6310.0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1629</v>
      </c>
      <c r="B38" s="1">
        <v>6310.0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1630</v>
      </c>
      <c r="B39" s="1">
        <v>6.37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1631</v>
      </c>
      <c r="B40" s="1">
        <v>6.44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1632</v>
      </c>
      <c r="B41" s="1">
        <v>1100.0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1633</v>
      </c>
      <c r="B42" s="1">
        <v>800.0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1634</v>
      </c>
      <c r="B43" s="1">
        <v>1.1926976E7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1635</v>
      </c>
      <c r="B44" s="1">
        <v>5.6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1636</v>
      </c>
      <c r="B45" s="1">
        <v>12.02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1637</v>
      </c>
      <c r="B46" s="1">
        <v>4.382704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1638</v>
      </c>
      <c r="B47" s="1">
        <v>6.3922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1639</v>
      </c>
      <c r="B48" s="1">
        <v>7.61445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1640</v>
      </c>
      <c r="B49" s="1" t="s">
        <v>1641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1642</v>
      </c>
      <c r="B50" s="1">
        <v>1.6321877E7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1643</v>
      </c>
      <c r="B51" s="1">
        <v>0.82841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1644</v>
      </c>
      <c r="B52" s="1">
        <v>1863590.0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1645</v>
      </c>
      <c r="B53" s="1">
        <v>1863590.0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1646</v>
      </c>
      <c r="B54" s="1">
        <v>10076.0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1647</v>
      </c>
      <c r="B55" s="1">
        <v>10077.0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1648</v>
      </c>
      <c r="B56" s="1">
        <v>1.7157312E9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1649</v>
      </c>
      <c r="B57" s="1">
        <v>1.7183232E9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1650</v>
      </c>
      <c r="B58" s="1">
        <v>0.0054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1651</v>
      </c>
      <c r="B59" s="1">
        <v>0.09262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1652</v>
      </c>
      <c r="B60" s="1">
        <v>0.91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1653</v>
      </c>
      <c r="B61" s="1">
        <v>0.0057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1654</v>
      </c>
      <c r="B62" s="1">
        <v>1863590.0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1655</v>
      </c>
      <c r="B63" s="1">
        <v>1.632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1656</v>
      </c>
      <c r="B64" s="1">
        <v>3.9215689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1657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1658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1659</v>
      </c>
      <c r="B67" s="1">
        <v>1.7118432E9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1660</v>
      </c>
      <c r="B68" s="1">
        <v>-0.832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1661</v>
      </c>
      <c r="B69" s="1">
        <v>2254413.0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1662</v>
      </c>
      <c r="B70" s="1">
        <v>0.35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1663</v>
      </c>
      <c r="B71" s="1">
        <v>5.998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1664</v>
      </c>
      <c r="B72" s="1">
        <v>-0.4477352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1665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1666</v>
      </c>
      <c r="B74" s="1">
        <v>0.022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1667</v>
      </c>
      <c r="B75" s="1">
        <v>1.7356032E9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1668</v>
      </c>
      <c r="B76" s="1" t="s">
        <v>1669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1670</v>
      </c>
      <c r="B77" s="1" t="s">
        <v>1671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1672</v>
      </c>
      <c r="B78" s="1" t="s">
        <v>1673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1674</v>
      </c>
      <c r="B79" s="1" t="s">
        <v>1673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1675</v>
      </c>
      <c r="B80" s="1" t="s">
        <v>1676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1677</v>
      </c>
      <c r="B81" s="1" t="s">
        <v>1676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1678</v>
      </c>
      <c r="B82" s="1">
        <v>3.088422E8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1679</v>
      </c>
      <c r="B83" s="1" t="s">
        <v>1680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1681</v>
      </c>
      <c r="B84" s="1" t="s">
        <v>1682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1683</v>
      </c>
      <c r="B85" s="1" t="s">
        <v>1684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1685</v>
      </c>
      <c r="B86" s="1" t="s">
        <v>1686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1687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1688</v>
      </c>
      <c r="B88" s="1">
        <v>6.4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1689</v>
      </c>
      <c r="B89" s="1" t="s">
        <v>1690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1691</v>
      </c>
      <c r="B90" s="1">
        <v>114987.0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1692</v>
      </c>
      <c r="B91" s="1">
        <v>0.062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1693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1694</v>
      </c>
      <c r="B93" s="1">
        <v>16.326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1695</v>
      </c>
      <c r="B94" s="1">
        <v>2721374.0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1696</v>
      </c>
      <c r="B95" s="1">
        <v>1.46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1697</v>
      </c>
      <c r="B96" s="1">
        <v>0.48113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1698</v>
      </c>
      <c r="B97" s="1">
        <v>0.77303004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1699</v>
      </c>
      <c r="B98" s="1">
        <v>-0.832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1700</v>
      </c>
      <c r="B99" s="1">
        <v>-0.777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1701</v>
      </c>
      <c r="B100" s="1">
        <v>1.0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1702</v>
      </c>
      <c r="B101" s="1">
        <v>0.76094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1703</v>
      </c>
      <c r="B102" s="1" t="s">
        <v>1641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1704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1326.08</v>
      </c>
      <c r="C3" s="1">
        <v>-1009.92</v>
      </c>
      <c r="D3" s="1">
        <v>1067.52</v>
      </c>
      <c r="E3" s="1">
        <v>-391.68</v>
      </c>
      <c r="F3" s="1">
        <v>-712.96</v>
      </c>
      <c r="G3" s="1">
        <v>157.44</v>
      </c>
      <c r="H3" s="1">
        <v>-177.92</v>
      </c>
      <c r="I3" s="1">
        <v>765.44</v>
      </c>
      <c r="J3" s="1">
        <v>410.88</v>
      </c>
      <c r="K3" s="1">
        <v>-207.36</v>
      </c>
      <c r="L3" s="1">
        <f>IF(K3*FORECAST(L2,B3:K3,B2:K2)&gt;0,FORECAST(L2,B3:K3,B2:K2),K3)*$X$1</f>
        <v>-5.717333333</v>
      </c>
      <c r="M3" s="1">
        <f>IF(L3*FORECAST(M2,B3:L3,B2:L2)&gt;0,FORECAST(M2,B3:L3,B2:L2),L3)*$X$1</f>
        <v>-29.07539394</v>
      </c>
      <c r="N3" s="1">
        <f>IF(M3*FORECAST(N2,B3:M3,B2:M2)&gt;0,FORECAST(N2,B3:M3,B2:M2),M3)*$X$1</f>
        <v>-52.43345455</v>
      </c>
      <c r="O3" s="1">
        <f>IF(N3*FORECAST(O2,B3:N3,B2:N2)&gt;0,FORECAST(O2,B3:N3,B2:N2),N3)*$X$1</f>
        <v>-75.79151515</v>
      </c>
      <c r="P3" s="1">
        <f>IF(O3*FORECAST(P2,B3:O3,B2:O2)&gt;0,FORECAST(P2,B3:O3,B2:O2),O3)*$X$1</f>
        <v>-99.14957576</v>
      </c>
      <c r="Q3" s="1">
        <f>IF(P3*FORECAST(Q2,B3:P3,B2:P2)&gt;0,FORECAST(Q2,B3:P3,B2:P2),P3)*$X$1</f>
        <v>-122.5076364</v>
      </c>
      <c r="R3" s="1">
        <f>IF(Q3*FORECAST(R2,B3:Q3,B2:Q2)&gt;0,FORECAST(R2,B3:Q3,B2:Q2),Q3)*$X$1</f>
        <v>-145.865697</v>
      </c>
      <c r="S3" s="5">
        <f>IF(R3*FORECAST(S2,B3:R3,B2:R2)&gt;0,FORECAST(S2,B3:R3,B2:R2),R3)*$X$1</f>
        <v>-169.2237576</v>
      </c>
      <c r="T3" s="5">
        <f>IF(S3*FORECAST(T2,B3:S3,B2:S2)&gt;0,FORECAST(T2,B3:S3,B2:S2),S3)*$X$1</f>
        <v>-192.5818182</v>
      </c>
      <c r="U3" s="5">
        <f>IF(T3*FORECAST(U2,B3:T3,B2:T2)&gt;0,FORECAST(U2,B3:T3,B2:T2),T3)*$X$1</f>
        <v>-215.9398788</v>
      </c>
      <c r="V3" s="5">
        <f>IF(U3*FORECAST(V2,B3:U3,B2:U2)&gt;0,FORECAST(V2,B3:U3,B2:U2),U3)*$X$1</f>
        <v>-239.2979394</v>
      </c>
      <c r="W3" s="5">
        <f>IF(V3*FORECAST(W2,B3:V3,B2:V2)&gt;0,FORECAST(W2,B3:V3,B2:V2),V3)*$X$1</f>
        <v>-262.656</v>
      </c>
      <c r="X3" s="2"/>
      <c r="Y3" s="2"/>
      <c r="Z3" s="2"/>
    </row>
    <row r="4">
      <c r="A4" s="3" t="s">
        <v>139</v>
      </c>
      <c r="B4" s="1">
        <v>550.4</v>
      </c>
      <c r="C4" s="1">
        <v>1752.32</v>
      </c>
      <c r="D4" s="1">
        <v>4060.16</v>
      </c>
      <c r="E4" s="1">
        <v>3603.2</v>
      </c>
      <c r="F4" s="1">
        <v>4023.04</v>
      </c>
      <c r="G4" s="1">
        <v>3992.32</v>
      </c>
      <c r="H4" s="1">
        <v>4933.12</v>
      </c>
      <c r="I4" s="1">
        <v>4229.12</v>
      </c>
      <c r="J4" s="1">
        <v>4610.56</v>
      </c>
      <c r="K4" s="1">
        <v>5653.76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1705</v>
      </c>
      <c r="B5" s="1">
        <v>5810.0</v>
      </c>
      <c r="C5" s="1">
        <v>5860.0</v>
      </c>
      <c r="D5" s="1">
        <v>5890.0</v>
      </c>
      <c r="E5" s="1">
        <v>5960.0</v>
      </c>
      <c r="F5" s="1">
        <v>6070.0</v>
      </c>
      <c r="G5" s="1">
        <v>6150.0</v>
      </c>
      <c r="H5" s="1">
        <v>6160.0</v>
      </c>
      <c r="I5" s="1">
        <v>6190.0</v>
      </c>
      <c r="J5" s="1">
        <v>6200.0</v>
      </c>
      <c r="K5" s="1">
        <v>6210.0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1706</v>
      </c>
      <c r="L7" s="1">
        <f>IF(W3*FORECAST(W2,B3:W3,B2:W2)&gt;0,FORECAST(W2,B3:W3,B2:W2),V3)*$X$1 * (1+0.02)/(0.0693-0.02)</f>
        <v>-5434.262069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1707</v>
      </c>
      <c r="L8" s="6">
        <f t="array" ref="L8">NPV(0.0693,M3:W3)</f>
        <v>-980.9134546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1708</v>
      </c>
      <c r="L9" s="6">
        <f t="array" ref="L9">NPV(0.0693,M16:W16)</f>
        <v>-2600.431053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1709</v>
      </c>
      <c r="L10" s="6">
        <f>L8 + L9</f>
        <v>-3581.344508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5653.76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1710</v>
      </c>
      <c r="L12" s="6">
        <f>L10 - L11</f>
        <v>-9235.104508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1711</v>
      </c>
      <c r="L13" s="1">
        <v>6210.0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-1.487134381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(1+0.02)/(0.0693-0.02)</f>
        <v>-5434.262069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2022.4</v>
      </c>
      <c r="C3" s="1">
        <v>1681.92</v>
      </c>
      <c r="D3" s="1">
        <v>1324.8</v>
      </c>
      <c r="E3" s="1">
        <v>2160.64</v>
      </c>
      <c r="F3" s="1">
        <v>2068.48</v>
      </c>
      <c r="G3" s="1">
        <v>1547.52</v>
      </c>
      <c r="H3" s="1">
        <v>-616.96</v>
      </c>
      <c r="I3" s="1">
        <v>1239.04</v>
      </c>
      <c r="J3" s="1">
        <v>1297.92</v>
      </c>
      <c r="K3" s="1">
        <v>1035.52</v>
      </c>
      <c r="L3" s="1">
        <f>IF(K3*FORECAST(L2,B3:K3,B2:K2)&gt;0,FORECAST(L2,B3:K3,B2:K2),K3)*$X$1</f>
        <v>681.0453333</v>
      </c>
      <c r="M3" s="1">
        <f>IF(L3*FORECAST(M2,B3:L3,B2:L2)&gt;0,FORECAST(M2,B3:L3,B2:L2),L3)*$X$1</f>
        <v>554.6666667</v>
      </c>
      <c r="N3" s="1">
        <f>IF(M3*FORECAST(N2,B3:M3,B2:M2)&gt;0,FORECAST(N2,B3:M3,B2:M2),M3)*$X$1</f>
        <v>428.288</v>
      </c>
      <c r="O3" s="1">
        <f>IF(N3*FORECAST(O2,B3:N3,B2:N2)&gt;0,FORECAST(O2,B3:N3,B2:N2),N3)*$X$1</f>
        <v>301.9093333</v>
      </c>
      <c r="P3" s="1">
        <f>IF(O3*FORECAST(P2,B3:O3,B2:O2)&gt;0,FORECAST(P2,B3:O3,B2:O2),O3)*$X$1</f>
        <v>175.5306667</v>
      </c>
      <c r="Q3" s="1">
        <f>IF(P3*FORECAST(Q2,B3:P3,B2:P2)&gt;0,FORECAST(Q2,B3:P3,B2:P2),P3)*$X$1</f>
        <v>49.152</v>
      </c>
      <c r="R3" s="1">
        <f>IF(Q3*FORECAST(R2,B3:Q3,B2:Q2)&gt;0,FORECAST(R2,B3:Q3,B2:Q2),Q3)*$X$1</f>
        <v>49.152</v>
      </c>
      <c r="S3" s="5">
        <f>IF(R3*FORECAST(S2,B3:R3,B2:R2)&gt;0,FORECAST(S2,B3:R3,B2:R2),R3)*$X$1</f>
        <v>49.152</v>
      </c>
      <c r="T3" s="5">
        <f>IF(S3*FORECAST(T2,B3:S3,B2:S2)&gt;0,FORECAST(T2,B3:S3,B2:S2),S3)*$X$1</f>
        <v>49.152</v>
      </c>
      <c r="U3" s="5">
        <f>IF(T3*FORECAST(U2,B3:T3,B2:T2)&gt;0,FORECAST(U2,B3:T3,B2:T2),T3)*$X$1</f>
        <v>49.152</v>
      </c>
      <c r="V3" s="5">
        <f>IF(U3*FORECAST(V2,B3:U3,B2:U2)&gt;0,FORECAST(V2,B3:U3,B2:U2),U3)*$X$1</f>
        <v>49.152</v>
      </c>
      <c r="W3" s="5">
        <f>IF(V3*FORECAST(W2,B3:V3,B2:V2)&gt;0,FORECAST(W2,B3:V3,B2:V2),V3)*$X$1</f>
        <v>49.152</v>
      </c>
      <c r="X3" s="2"/>
      <c r="Y3" s="2"/>
      <c r="Z3" s="2"/>
    </row>
    <row r="4">
      <c r="A4" s="3" t="s">
        <v>139</v>
      </c>
      <c r="B4" s="1">
        <v>550.4</v>
      </c>
      <c r="C4" s="1">
        <v>1752.32</v>
      </c>
      <c r="D4" s="1">
        <v>4060.16</v>
      </c>
      <c r="E4" s="1">
        <v>3603.2</v>
      </c>
      <c r="F4" s="1">
        <v>4023.04</v>
      </c>
      <c r="G4" s="1">
        <v>3992.32</v>
      </c>
      <c r="H4" s="1">
        <v>4933.12</v>
      </c>
      <c r="I4" s="1">
        <v>4229.12</v>
      </c>
      <c r="J4" s="1">
        <v>4610.56</v>
      </c>
      <c r="K4" s="1">
        <v>5653.76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1705</v>
      </c>
      <c r="B5" s="1">
        <v>5810.0</v>
      </c>
      <c r="C5" s="1">
        <v>5860.0</v>
      </c>
      <c r="D5" s="1">
        <v>5890.0</v>
      </c>
      <c r="E5" s="1">
        <v>5960.0</v>
      </c>
      <c r="F5" s="1">
        <v>6070.0</v>
      </c>
      <c r="G5" s="1">
        <v>6150.0</v>
      </c>
      <c r="H5" s="1">
        <v>6160.0</v>
      </c>
      <c r="I5" s="1">
        <v>6190.0</v>
      </c>
      <c r="J5" s="1">
        <v>6200.0</v>
      </c>
      <c r="K5" s="1">
        <v>6210.0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1706</v>
      </c>
      <c r="L7" s="1">
        <f>IF(W3*FORECAST(W2,B3:W3,B2:W2)&gt;0,FORECAST(W2,B3:W3,B2:W2),V3)*$X$1 * (1+0.02)/(0.0693-0.02)</f>
        <v>1016.937931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1707</v>
      </c>
      <c r="L8" s="6">
        <f t="array" ref="L8">NPV(0.0693,M3:W3)</f>
        <v>1477.599175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1708</v>
      </c>
      <c r="L9" s="6">
        <f t="array" ref="L9">NPV(0.0693,M16:W16)</f>
        <v>486.6303725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1709</v>
      </c>
      <c r="L10" s="6">
        <f>L8 + L9</f>
        <v>1964.229547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5653.76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1710</v>
      </c>
      <c r="L12" s="6">
        <f>L10 - L11</f>
        <v>-3689.530453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1711</v>
      </c>
      <c r="L13" s="1">
        <v>6210.0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-0.594127287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(1+0.02)/(0.0693-0.02)</f>
        <v>1016.937931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