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<sst xmlns="http://schemas.openxmlformats.org/spreadsheetml/2006/main" count="1847" uniqueCount="1545">
  <si>
    <t>ticker</t>
  </si>
  <si>
    <t>MTH</t>
  </si>
  <si>
    <t>nombre</t>
  </si>
  <si>
    <t>MERITAGE HOMES CORPORATIO</t>
  </si>
  <si>
    <t>empresa</t>
  </si>
  <si>
    <t>Homebuilding</t>
  </si>
  <si>
    <t>Open</t>
  </si>
  <si>
    <t>Target Price</t>
  </si>
  <si>
    <t>Upside</t>
  </si>
  <si>
    <t>95.33%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</si>
  <si>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</si>
  <si>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</si>
  <si>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</si>
  <si>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</si>
  <si>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</si>
  <si>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</si>
  <si>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</si>
  <si>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-3.93%</t>
  </si>
  <si>
    <t>Total Assets Growth</t>
  </si>
  <si>
    <t>-13.75%</t>
  </si>
  <si>
    <t>Net Property, Plant and Equipment Growth</t>
  </si>
  <si>
    <t>-3.03%</t>
  </si>
  <si>
    <t>EBITDA Growth</t>
  </si>
  <si>
    <t>249.86%</t>
  </si>
  <si>
    <t>Fiscal Period: December</t>
  </si>
  <si>
    <t>Net Income</t>
  </si>
  <si>
    <t>Depreciation &amp; Amortization - CF</t>
  </si>
  <si>
    <t>Depreciation &amp; Amortization, Total</t>
  </si>
  <si>
    <t>(Income) Loss On Equity Investments - (CF)</t>
  </si>
  <si>
    <t>Stock-Based Compensation (CF)</t>
  </si>
  <si>
    <t>Tax Benefit from Stock Options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</si>
  <si>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</si>
  <si>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</si>
  <si>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</si>
  <si>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</si>
  <si>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</si>
  <si>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</si>
  <si>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</si>
  <si>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</si>
  <si>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</si>
  <si>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</si>
  <si>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</si>
  <si>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</si>
  <si>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</si>
  <si>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</si>
  <si>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</si>
  <si>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</si>
  <si>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</si>
  <si>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</si>
  <si>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</si>
  <si>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</si>
  <si>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</si>
  <si>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</si>
  <si>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</si>
  <si>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</si>
  <si>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</si>
  <si>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</si>
  <si>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</si>
  <si>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</si>
  <si>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</si>
  <si>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</si>
  <si>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</si>
  <si>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</si>
  <si>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</si>
  <si>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</si>
  <si>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</si>
  <si>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</si>
  <si>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</si>
  <si>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</si>
  <si>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</si>
  <si>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</si>
  <si>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</si>
  <si>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</si>
  <si>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</si>
  <si>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</si>
  <si>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</si>
  <si>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</si>
  <si>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</si>
  <si>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</si>
  <si>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</si>
  <si>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</si>
  <si>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</si>
  <si>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</si>
  <si>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</si>
  <si>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</si>
  <si>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Other Current Liabilities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</si>
  <si>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</si>
  <si>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</si>
  <si>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</si>
  <si>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</si>
  <si>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</si>
  <si>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</si>
  <si>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</si>
  <si>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</si>
  <si>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</si>
  <si>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</si>
  <si>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</si>
  <si>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</si>
  <si>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</si>
  <si>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</si>
  <si>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</si>
  <si>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14.17</t>
  </si>
  <si>
    <t>15.87</t>
  </si>
  <si>
    <t>17.76</t>
  </si>
  <si>
    <t>19.55</t>
  </si>
  <si>
    <t>22.6</t>
  </si>
  <si>
    <t>25.84</t>
  </si>
  <si>
    <t>31.29</t>
  </si>
  <si>
    <t>40.76</t>
  </si>
  <si>
    <t>63.31</t>
  </si>
  <si>
    <t>Tangible Book Value</t>
  </si>
  <si>
    <t>Tangible Book Value Per Share</t>
  </si>
  <si>
    <t>13.75</t>
  </si>
  <si>
    <t>15.45</t>
  </si>
  <si>
    <t>17.34</t>
  </si>
  <si>
    <t>19.14</t>
  </si>
  <si>
    <t>22.17</t>
  </si>
  <si>
    <t>25.41</t>
  </si>
  <si>
    <t>30.86</t>
  </si>
  <si>
    <t>40.32</t>
  </si>
  <si>
    <t>53.55</t>
  </si>
  <si>
    <t>62.85</t>
  </si>
  <si>
    <t>Total Debt</t>
  </si>
  <si>
    <t>Net Debt</t>
  </si>
  <si>
    <t>Debt Equivalent Oper. Leases</t>
  </si>
  <si>
    <t>Equity Method Investments, Total</t>
  </si>
  <si>
    <t>Account Code - Inventory Valuation</t>
  </si>
  <si>
    <t>Inventories - Work In Process, Total</t>
  </si>
  <si>
    <t>Inventories - Finished Goods, Total</t>
  </si>
  <si>
    <t>Machinery, Total</t>
  </si>
  <si>
    <t>Full Time Employees</t>
  </si>
  <si>
    <t>Order Backlog</t>
  </si>
  <si>
    <t>Revenues</t>
  </si>
  <si>
    <t>Finance Div. Revenues</t>
  </si>
  <si>
    <t>Total Revenues</t>
  </si>
  <si>
    <t>Cost of Goods Sold, Total</t>
  </si>
  <si>
    <t>Finance Div. Operating Exp.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</si>
  <si>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</si>
  <si>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</si>
  <si>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</si>
  <si>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</si>
  <si>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</si>
  <si>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Net Interest Expenses</t>
  </si>
  <si>
    <t>Income (Loss) On Equity Invest.</t>
  </si>
  <si>
    <t>Other Non Operating Income (Expenses)</t>
  </si>
  <si>
    <t>EBT, Excl. Unusual Items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</si>
  <si>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</si>
  <si>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</si>
  <si>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</si>
  <si>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</si>
  <si>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</si>
  <si>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</si>
  <si>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</si>
  <si>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</si>
  <si>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</si>
  <si>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</si>
  <si>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</si>
  <si>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</si>
  <si>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1.82</t>
  </si>
  <si>
    <t>1.63</t>
  </si>
  <si>
    <t>1.87</t>
  </si>
  <si>
    <t>1.78</t>
  </si>
  <si>
    <t>2.83</t>
  </si>
  <si>
    <t>3.28</t>
  </si>
  <si>
    <t>5.61</t>
  </si>
  <si>
    <t>9.8</t>
  </si>
  <si>
    <t>13.52</t>
  </si>
  <si>
    <t>10.09</t>
  </si>
  <si>
    <t>Basic EPS - Continuing Operations</t>
  </si>
  <si>
    <t>Basic Weighted Average Shares Outstanding</t>
  </si>
  <si>
    <t>Net EPS - Diluted</t>
  </si>
  <si>
    <t>1.73</t>
  </si>
  <si>
    <t>1.55</t>
  </si>
  <si>
    <t>1.77</t>
  </si>
  <si>
    <t>1.71</t>
  </si>
  <si>
    <t>2.79</t>
  </si>
  <si>
    <t>3.21</t>
  </si>
  <si>
    <t>5.5</t>
  </si>
  <si>
    <t>9.64</t>
  </si>
  <si>
    <t>13.37</t>
  </si>
  <si>
    <t>9.96</t>
  </si>
  <si>
    <t>Diluted EPS - Continuing Operations</t>
  </si>
  <si>
    <t>Diluted Weighted Average Shares Outstanding</t>
  </si>
  <si>
    <t>Normalized Basic EPS</t>
  </si>
  <si>
    <t>1.65</t>
  </si>
  <si>
    <t>1.6</t>
  </si>
  <si>
    <t>1.97</t>
  </si>
  <si>
    <t>2.22</t>
  </si>
  <si>
    <t>2.59</t>
  </si>
  <si>
    <t>4.63</t>
  </si>
  <si>
    <t>8.14</t>
  </si>
  <si>
    <t>10.98</t>
  </si>
  <si>
    <t>8.11</t>
  </si>
  <si>
    <t>Normalized Diluted EPS</t>
  </si>
  <si>
    <t>1.51</t>
  </si>
  <si>
    <t>1.88</t>
  </si>
  <si>
    <t>2.19</t>
  </si>
  <si>
    <t>2.54</t>
  </si>
  <si>
    <t>4.53</t>
  </si>
  <si>
    <t>8.01</t>
  </si>
  <si>
    <t>10.86</t>
  </si>
  <si>
    <t>Dividend Per Share</t>
  </si>
  <si>
    <t>0.54</t>
  </si>
  <si>
    <t>Payout Ratio</t>
  </si>
  <si>
    <t>5.35</t>
  </si>
  <si>
    <t>EBITDA</t>
  </si>
  <si>
    <t>EBITA</t>
  </si>
  <si>
    <t>EBIT</t>
  </si>
  <si>
    <t>EBITDAR</t>
  </si>
  <si>
    <t>Total Revenues (As Reported)</t>
  </si>
  <si>
    <t>Effective Tax Rate - (Ratio)</t>
  </si>
  <si>
    <t>31.75</t>
  </si>
  <si>
    <t>32.05</t>
  </si>
  <si>
    <t>31.42</t>
  </si>
  <si>
    <t>42.12</t>
  </si>
  <si>
    <t>19.74</t>
  </si>
  <si>
    <t>17.59</t>
  </si>
  <si>
    <t>20.63</t>
  </si>
  <si>
    <t>22.77</t>
  </si>
  <si>
    <t>23.05</t>
  </si>
  <si>
    <t>22.19</t>
  </si>
  <si>
    <t>Current Domestic Taxes</t>
  </si>
  <si>
    <t>Total Current Taxes</t>
  </si>
  <si>
    <t>Deferred Domestic Taxes</t>
  </si>
  <si>
    <t>Total Deferred Taxes</t>
  </si>
  <si>
    <t>Normalized Net Income</t>
  </si>
  <si>
    <t>Interest Capitalized</t>
  </si>
  <si>
    <t>Interest on Long-Term Debt</t>
  </si>
  <si>
    <t>Supplemental Operating Expense Items</t>
  </si>
  <si>
    <t>Advertising Expense</t>
  </si>
  <si>
    <t>Selling and Marketing Expenses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</si>
  <si>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</si>
  <si>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</si>
  <si>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</si>
  <si>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</si>
  <si>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</si>
  <si>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</si>
  <si>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</si>
  <si>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</si>
  <si>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</si>
  <si>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6.11</t>
  </si>
  <si>
    <t>5.4</t>
  </si>
  <si>
    <t>4.89</t>
  </si>
  <si>
    <t>5.08</t>
  </si>
  <si>
    <t>5.28</t>
  </si>
  <si>
    <t>5.82</t>
  </si>
  <si>
    <t>9.53</t>
  </si>
  <si>
    <t>14.06</t>
  </si>
  <si>
    <t>15.2</t>
  </si>
  <si>
    <t>9.3</t>
  </si>
  <si>
    <t>Return on Total Capital</t>
  </si>
  <si>
    <t>6.93</t>
  </si>
  <si>
    <t>6.1</t>
  </si>
  <si>
    <t>5.53</t>
  </si>
  <si>
    <t>5.77</t>
  </si>
  <si>
    <t>5.93</t>
  </si>
  <si>
    <t>6.49</t>
  </si>
  <si>
    <t>10.78</t>
  </si>
  <si>
    <t>15.99</t>
  </si>
  <si>
    <t>17.2</t>
  </si>
  <si>
    <t>10.45</t>
  </si>
  <si>
    <t>Return On Equity %</t>
  </si>
  <si>
    <t>14.58</t>
  </si>
  <si>
    <t>10.87</t>
  </si>
  <si>
    <t>11.16</t>
  </si>
  <si>
    <t>9.56</t>
  </si>
  <si>
    <t>13.79</t>
  </si>
  <si>
    <t>13.51</t>
  </si>
  <si>
    <t>19.6</t>
  </si>
  <si>
    <t>27.35</t>
  </si>
  <si>
    <t>28.37</t>
  </si>
  <si>
    <t>17.26</t>
  </si>
  <si>
    <t>Return on Common Equity</t>
  </si>
  <si>
    <t>Margin Analysis</t>
  </si>
  <si>
    <t>Gross Profit Margin %</t>
  </si>
  <si>
    <t>21.68</t>
  </si>
  <si>
    <t>19.95</t>
  </si>
  <si>
    <t>18.31</t>
  </si>
  <si>
    <t>18.37</t>
  </si>
  <si>
    <t>18.7</t>
  </si>
  <si>
    <t>19.29</t>
  </si>
  <si>
    <t>22.24</t>
  </si>
  <si>
    <t>27.96</t>
  </si>
  <si>
    <t>28.66</t>
  </si>
  <si>
    <t>24.75</t>
  </si>
  <si>
    <t>SG&amp;A Margin</t>
  </si>
  <si>
    <t>11.99</t>
  </si>
  <si>
    <t>11.56</t>
  </si>
  <si>
    <t>11.14</t>
  </si>
  <si>
    <t>10.67</t>
  </si>
  <si>
    <t>10.71</t>
  </si>
  <si>
    <t>9.93</t>
  </si>
  <si>
    <t>8.98</t>
  </si>
  <si>
    <t>8.2</t>
  </si>
  <si>
    <t>10.05</t>
  </si>
  <si>
    <t>EBITDA Margin %</t>
  </si>
  <si>
    <t>10.22</t>
  </si>
  <si>
    <t>8.94</t>
  </si>
  <si>
    <t>7.69</t>
  </si>
  <si>
    <t>8.22</t>
  </si>
  <si>
    <t>8.69</t>
  </si>
  <si>
    <t>9.34</t>
  </si>
  <si>
    <t>19.49</t>
  </si>
  <si>
    <t>20.84</t>
  </si>
  <si>
    <t>15.11</t>
  </si>
  <si>
    <t>EBITA Margin %</t>
  </si>
  <si>
    <t>9.69</t>
  </si>
  <si>
    <t>8.39</t>
  </si>
  <si>
    <t>7.17</t>
  </si>
  <si>
    <t>7.7</t>
  </si>
  <si>
    <t>7.92</t>
  </si>
  <si>
    <t>8.58</t>
  </si>
  <si>
    <t>12.31</t>
  </si>
  <si>
    <t>18.98</t>
  </si>
  <si>
    <t>20.45</t>
  </si>
  <si>
    <t>14.7</t>
  </si>
  <si>
    <t>EBIT Margin %</t>
  </si>
  <si>
    <t>Income From Continuing Operations Margin %</t>
  </si>
  <si>
    <t>6.53</t>
  </si>
  <si>
    <t>4.99</t>
  </si>
  <si>
    <t>4.92</t>
  </si>
  <si>
    <t>4.42</t>
  </si>
  <si>
    <t>6.44</t>
  </si>
  <si>
    <t>6.81</t>
  </si>
  <si>
    <t>9.41</t>
  </si>
  <si>
    <t>14.34</t>
  </si>
  <si>
    <t>15.77</t>
  </si>
  <si>
    <t>12.04</t>
  </si>
  <si>
    <t>Net Income Margin %</t>
  </si>
  <si>
    <t>Net Avail. For Common Margin %</t>
  </si>
  <si>
    <t>Normalized Net Income Margin</t>
  </si>
  <si>
    <t>5.91</t>
  </si>
  <si>
    <t>4.56</t>
  </si>
  <si>
    <t>4.91</t>
  </si>
  <si>
    <t>5.05</t>
  </si>
  <si>
    <t>5.38</t>
  </si>
  <si>
    <t>7.75</t>
  </si>
  <si>
    <t>11.91</t>
  </si>
  <si>
    <t>12.81</t>
  </si>
  <si>
    <t>9.68</t>
  </si>
  <si>
    <t>Levered Free Cash Flow Margin</t>
  </si>
  <si>
    <t>-18.06</t>
  </si>
  <si>
    <t>-2.08</t>
  </si>
  <si>
    <t>-4.95</t>
  </si>
  <si>
    <t>-5.14</t>
  </si>
  <si>
    <t>6.52</t>
  </si>
  <si>
    <t>9.49</t>
  </si>
  <si>
    <t>-6.72</t>
  </si>
  <si>
    <t>3.01</t>
  </si>
  <si>
    <t>2.2</t>
  </si>
  <si>
    <t>Unlevered Free Cash Flow Margin</t>
  </si>
  <si>
    <t>-17.91</t>
  </si>
  <si>
    <t>-1.69</t>
  </si>
  <si>
    <t>-4.84</t>
  </si>
  <si>
    <t>-5.07</t>
  </si>
  <si>
    <t>5.94</t>
  </si>
  <si>
    <t>6.66</t>
  </si>
  <si>
    <t>9.52</t>
  </si>
  <si>
    <t>Asset Turnover</t>
  </si>
  <si>
    <t>1.01</t>
  </si>
  <si>
    <t>1.03</t>
  </si>
  <si>
    <t>1.09</t>
  </si>
  <si>
    <t>1.06</t>
  </si>
  <si>
    <t>1.07</t>
  </si>
  <si>
    <t>1.08</t>
  </si>
  <si>
    <t>1.24</t>
  </si>
  <si>
    <t>1.19</t>
  </si>
  <si>
    <t>Fixed Assets Turnover</t>
  </si>
  <si>
    <t>79.99</t>
  </si>
  <si>
    <t>77.73</t>
  </si>
  <si>
    <t>90.57</t>
  </si>
  <si>
    <t>96.99</t>
  </si>
  <si>
    <t>55.76</t>
  </si>
  <si>
    <t>65.47</t>
  </si>
  <si>
    <t>86.46</t>
  </si>
  <si>
    <t>108.35</t>
  </si>
  <si>
    <t>77.7</t>
  </si>
  <si>
    <t>Inventory Turnover (Average Inventory)</t>
  </si>
  <si>
    <t>1.04</t>
  </si>
  <si>
    <t>1.1</t>
  </si>
  <si>
    <t>1.05</t>
  </si>
  <si>
    <t>1.27</t>
  </si>
  <si>
    <t>1.14</t>
  </si>
  <si>
    <t>1.11</t>
  </si>
  <si>
    <t>Short Term Liquidity</t>
  </si>
  <si>
    <t>Current Ratio</t>
  </si>
  <si>
    <t>9.09</t>
  </si>
  <si>
    <t>8.93</t>
  </si>
  <si>
    <t>9.29</t>
  </si>
  <si>
    <t>10.37</t>
  </si>
  <si>
    <t>8.76</t>
  </si>
  <si>
    <t>9.08</t>
  </si>
  <si>
    <t>9.43</t>
  </si>
  <si>
    <t>Quick Ratio</t>
  </si>
  <si>
    <t>0.67</t>
  </si>
  <si>
    <t>1.12</t>
  </si>
  <si>
    <t>0.6</t>
  </si>
  <si>
    <t>0.74</t>
  </si>
  <si>
    <t>1.25</t>
  </si>
  <si>
    <t>1.81</t>
  </si>
  <si>
    <t>1.43</t>
  </si>
  <si>
    <t>1.74</t>
  </si>
  <si>
    <t>Operating Cash Flow to Current Liabilities</t>
  </si>
  <si>
    <t>-0.89</t>
  </si>
  <si>
    <t>-0.01</t>
  </si>
  <si>
    <t>-0.31</t>
  </si>
  <si>
    <t>-0.26</t>
  </si>
  <si>
    <t>0.84</t>
  </si>
  <si>
    <t>0.93</t>
  </si>
  <si>
    <t>-0.28</t>
  </si>
  <si>
    <t>0.65</t>
  </si>
  <si>
    <t>0.55</t>
  </si>
  <si>
    <t>Days Outstanding Inventory (Average Inventory)</t>
  </si>
  <si>
    <t>349.7</t>
  </si>
  <si>
    <t>350.07</t>
  </si>
  <si>
    <t>331.66</t>
  </si>
  <si>
    <t>354.43</t>
  </si>
  <si>
    <t>347.17</t>
  </si>
  <si>
    <t>337.89</t>
  </si>
  <si>
    <t>288.94</t>
  </si>
  <si>
    <t>321.16</t>
  </si>
  <si>
    <t>329.38</t>
  </si>
  <si>
    <t>359.72</t>
  </si>
  <si>
    <t>Average Days Payable Outstanding</t>
  </si>
  <si>
    <t>12.66</t>
  </si>
  <si>
    <t>15.12</t>
  </si>
  <si>
    <t>16.05</t>
  </si>
  <si>
    <t>17.32</t>
  </si>
  <si>
    <t>16.97</t>
  </si>
  <si>
    <t>17.43</t>
  </si>
  <si>
    <t>17.12</t>
  </si>
  <si>
    <t>15.33</t>
  </si>
  <si>
    <t>17.48</t>
  </si>
  <si>
    <t>20.01</t>
  </si>
  <si>
    <t>Long Term Solvency</t>
  </si>
  <si>
    <t>Total Debt/Equity</t>
  </si>
  <si>
    <t>84.29</t>
  </si>
  <si>
    <t>89.58</t>
  </si>
  <si>
    <t>79.3</t>
  </si>
  <si>
    <t>81.42</t>
  </si>
  <si>
    <t>76.13</t>
  </si>
  <si>
    <t>53.35</t>
  </si>
  <si>
    <t>44.65</t>
  </si>
  <si>
    <t>38.96</t>
  </si>
  <si>
    <t>29.71</t>
  </si>
  <si>
    <t>23.03</t>
  </si>
  <si>
    <t>Total Debt / Total Capital</t>
  </si>
  <si>
    <t>45.74</t>
  </si>
  <si>
    <t>47.25</t>
  </si>
  <si>
    <t>44.23</t>
  </si>
  <si>
    <t>44.88</t>
  </si>
  <si>
    <t>43.22</t>
  </si>
  <si>
    <t>34.79</t>
  </si>
  <si>
    <t>30.87</t>
  </si>
  <si>
    <t>28.04</t>
  </si>
  <si>
    <t>22.9</t>
  </si>
  <si>
    <t>18.72</t>
  </si>
  <si>
    <t>LT Debt/Equity</t>
  </si>
  <si>
    <t>88.22</t>
  </si>
  <si>
    <t>77.62</t>
  </si>
  <si>
    <t>80.45</t>
  </si>
  <si>
    <t>75.82</t>
  </si>
  <si>
    <t>52.1</t>
  </si>
  <si>
    <t>43.68</t>
  </si>
  <si>
    <t>38.67</t>
  </si>
  <si>
    <t>29.5</t>
  </si>
  <si>
    <t>22.83</t>
  </si>
  <si>
    <t>Long-Term Debt / Total Capital</t>
  </si>
  <si>
    <t>46.53</t>
  </si>
  <si>
    <t>43.29</t>
  </si>
  <si>
    <t>44.35</t>
  </si>
  <si>
    <t>43.05</t>
  </si>
  <si>
    <t>33.98</t>
  </si>
  <si>
    <t>30.2</t>
  </si>
  <si>
    <t>27.83</t>
  </si>
  <si>
    <t>22.75</t>
  </si>
  <si>
    <t>18.55</t>
  </si>
  <si>
    <t>Total Liabilities / Total Assets</t>
  </si>
  <si>
    <t>53.21</t>
  </si>
  <si>
    <t>50.79</t>
  </si>
  <si>
    <t>51.5</t>
  </si>
  <si>
    <t>48.87</t>
  </si>
  <si>
    <t>41.91</t>
  </si>
  <si>
    <t>39.24</t>
  </si>
  <si>
    <t>36.67</t>
  </si>
  <si>
    <t>31.57</t>
  </si>
  <si>
    <t>27.41</t>
  </si>
  <si>
    <t>EBIT / Interest Expense</t>
  </si>
  <si>
    <t>40.9</t>
  </si>
  <si>
    <t>13.56</t>
  </si>
  <si>
    <t>42.15</t>
  </si>
  <si>
    <t>64.77</t>
  </si>
  <si>
    <t>356.08</t>
  </si>
  <si>
    <t>37.6</t>
  </si>
  <si>
    <t>254.45</t>
  </si>
  <si>
    <t>EBITDA / Interest Expense</t>
  </si>
  <si>
    <t>43.15</t>
  </si>
  <si>
    <t>14.45</t>
  </si>
  <si>
    <t>45.24</t>
  </si>
  <si>
    <t>69.11</t>
  </si>
  <si>
    <t>390.43</t>
  </si>
  <si>
    <t>42.41</t>
  </si>
  <si>
    <t>(EBITDA - Capex) / Interest Expense</t>
  </si>
  <si>
    <t>39.12</t>
  </si>
  <si>
    <t>13.44</t>
  </si>
  <si>
    <t>42.02</t>
  </si>
  <si>
    <t>64.41</t>
  </si>
  <si>
    <t>347.86</t>
  </si>
  <si>
    <t>39.5</t>
  </si>
  <si>
    <t>265.85</t>
  </si>
  <si>
    <t>Total Debt / EBITDA</t>
  </si>
  <si>
    <t>4.2</t>
  </si>
  <si>
    <t>4.82</t>
  </si>
  <si>
    <t>4.27</t>
  </si>
  <si>
    <t>2.97</t>
  </si>
  <si>
    <t>1.75</t>
  </si>
  <si>
    <t>1.17</t>
  </si>
  <si>
    <t>0.89</t>
  </si>
  <si>
    <t>1.13</t>
  </si>
  <si>
    <t>Net Debt / EBITDA</t>
  </si>
  <si>
    <t>3.73</t>
  </si>
  <si>
    <t>3.75</t>
  </si>
  <si>
    <t>4.25</t>
  </si>
  <si>
    <t>4.18</t>
  </si>
  <si>
    <t>3.26</t>
  </si>
  <si>
    <t>2.07</t>
  </si>
  <si>
    <t>0.51</t>
  </si>
  <si>
    <t>0.56</t>
  </si>
  <si>
    <t>0.24</t>
  </si>
  <si>
    <t>0.15</t>
  </si>
  <si>
    <t>Total Debt / (EBITDA - Capex)</t>
  </si>
  <si>
    <t>5.26</t>
  </si>
  <si>
    <t>5.19</t>
  </si>
  <si>
    <t>5.17</t>
  </si>
  <si>
    <t>4.8</t>
  </si>
  <si>
    <t>3.19</t>
  </si>
  <si>
    <t>1.2</t>
  </si>
  <si>
    <t>0.9</t>
  </si>
  <si>
    <t>Net Debt / (EBITDA - Capex)</t>
  </si>
  <si>
    <t>4.12</t>
  </si>
  <si>
    <t>4.03</t>
  </si>
  <si>
    <t>4.58</t>
  </si>
  <si>
    <t>4.48</t>
  </si>
  <si>
    <t>3.66</t>
  </si>
  <si>
    <t>0.52</t>
  </si>
  <si>
    <t>0.57</t>
  </si>
  <si>
    <t>0.16</t>
  </si>
  <si>
    <t>Growth Over Prior Year</t>
  </si>
  <si>
    <t>Total Revenues, 1 Yr. Growth %</t>
  </si>
  <si>
    <t>19.72</t>
  </si>
  <si>
    <t>18.34</t>
  </si>
  <si>
    <t>17.92</t>
  </si>
  <si>
    <t>6.55</t>
  </si>
  <si>
    <t>8.87</t>
  </si>
  <si>
    <t>3.92</t>
  </si>
  <si>
    <t>14.22</t>
  </si>
  <si>
    <t>22.38</t>
  </si>
  <si>
    <t>-2.45</t>
  </si>
  <si>
    <t>Gross Profit, 1 Yr. Growth %</t>
  </si>
  <si>
    <t>14.3</t>
  </si>
  <si>
    <t>8.91</t>
  </si>
  <si>
    <t>8.23</t>
  </si>
  <si>
    <t>6.88</t>
  </si>
  <si>
    <t>7.21</t>
  </si>
  <si>
    <t>41.47</t>
  </si>
  <si>
    <t>43.62</t>
  </si>
  <si>
    <t>25.44</t>
  </si>
  <si>
    <t>-15.75</t>
  </si>
  <si>
    <t>EBITDA, 1 Yr. Growth %</t>
  </si>
  <si>
    <t>8.63</t>
  </si>
  <si>
    <t>3.54</t>
  </si>
  <si>
    <t>1.45</t>
  </si>
  <si>
    <t>15.1</t>
  </si>
  <si>
    <t>11.78</t>
  </si>
  <si>
    <t>70.75</t>
  </si>
  <si>
    <t>71.26</t>
  </si>
  <si>
    <t>31.58</t>
  </si>
  <si>
    <t>-29.26</t>
  </si>
  <si>
    <t>EBITA, 1 Yr. Growth %</t>
  </si>
  <si>
    <t>2.49</t>
  </si>
  <si>
    <t>14.47</t>
  </si>
  <si>
    <t>12.58</t>
  </si>
  <si>
    <t>76.04</t>
  </si>
  <si>
    <t>76.12</t>
  </si>
  <si>
    <t>32.59</t>
  </si>
  <si>
    <t>-29.86</t>
  </si>
  <si>
    <t>EBIT, 1 Yr. Growth %</t>
  </si>
  <si>
    <t>Earnings From Cont. Operations, 1 Yr. Growth %</t>
  </si>
  <si>
    <t>14.28</t>
  </si>
  <si>
    <t>-9.49</t>
  </si>
  <si>
    <t>16.16</t>
  </si>
  <si>
    <t>-4.2</t>
  </si>
  <si>
    <t>58.69</t>
  </si>
  <si>
    <t>9.82</t>
  </si>
  <si>
    <t>69.62</t>
  </si>
  <si>
    <t>74.14</t>
  </si>
  <si>
    <t>34.54</t>
  </si>
  <si>
    <t>-25.54</t>
  </si>
  <si>
    <t>Net Income, 1 Yr. Growth %</t>
  </si>
  <si>
    <t>Normalized Net Income, 1 Yr. Growth %</t>
  </si>
  <si>
    <t>12.98</t>
  </si>
  <si>
    <t>-1.4</t>
  </si>
  <si>
    <t>9.15</t>
  </si>
  <si>
    <t>14.72</t>
  </si>
  <si>
    <t>76.79</t>
  </si>
  <si>
    <t>75.99</t>
  </si>
  <si>
    <t>32.24</t>
  </si>
  <si>
    <t>-26.29</t>
  </si>
  <si>
    <t>Diluted EPS Before Extra, 1 Yr. Growth %</t>
  </si>
  <si>
    <t>-10.55</t>
  </si>
  <si>
    <t>14.83</t>
  </si>
  <si>
    <t>-3.8</t>
  </si>
  <si>
    <t>63.41</t>
  </si>
  <si>
    <t>15.05</t>
  </si>
  <si>
    <t>71.34</t>
  </si>
  <si>
    <t>75.36</t>
  </si>
  <si>
    <t>38.62</t>
  </si>
  <si>
    <t>-25.47</t>
  </si>
  <si>
    <t>Inventory, 1 Yr. Growth %</t>
  </si>
  <si>
    <t>33.61</t>
  </si>
  <si>
    <t>11.75</t>
  </si>
  <si>
    <t>15.43</t>
  </si>
  <si>
    <t>12.77</t>
  </si>
  <si>
    <t>0.41</t>
  </si>
  <si>
    <t>0.06</t>
  </si>
  <si>
    <t>1.23</t>
  </si>
  <si>
    <t>34.43</t>
  </si>
  <si>
    <t>16.71</t>
  </si>
  <si>
    <t>8.33</t>
  </si>
  <si>
    <t>Net Property, Plant and Equip., 1 Yr. Growth %</t>
  </si>
  <si>
    <t>46.63</t>
  </si>
  <si>
    <t>4.84</t>
  </si>
  <si>
    <t>-2.26</t>
  </si>
  <si>
    <t>1.29</t>
  </si>
  <si>
    <t>62.34</t>
  </si>
  <si>
    <t>40.92</t>
  </si>
  <si>
    <t>-21.29</t>
  </si>
  <si>
    <t>-3.6</t>
  </si>
  <si>
    <t>-1.05</t>
  </si>
  <si>
    <t>73.51</t>
  </si>
  <si>
    <t>Total Assets, 1 Yr. Growth %</t>
  </si>
  <si>
    <t>15.61</t>
  </si>
  <si>
    <t>7.8</t>
  </si>
  <si>
    <t>12.55</t>
  </si>
  <si>
    <t>3.51</t>
  </si>
  <si>
    <t>0.97</t>
  </si>
  <si>
    <t>13.72</t>
  </si>
  <si>
    <t>24.41</t>
  </si>
  <si>
    <t>20.06</t>
  </si>
  <si>
    <t>10.07</t>
  </si>
  <si>
    <t>Tangible Book Value, 1 Yr. Growth %</t>
  </si>
  <si>
    <t>29.52</t>
  </si>
  <si>
    <t>13.88</t>
  </si>
  <si>
    <t>13.26</t>
  </si>
  <si>
    <t>11.19</t>
  </si>
  <si>
    <t>9.32</t>
  </si>
  <si>
    <t>19.26</t>
  </si>
  <si>
    <t>30.09</t>
  </si>
  <si>
    <t>30.06</t>
  </si>
  <si>
    <t>16.91</t>
  </si>
  <si>
    <t>Common Equity, 1 Yr. Growth %</t>
  </si>
  <si>
    <t>31.86</t>
  </si>
  <si>
    <t>13.47</t>
  </si>
  <si>
    <t>12.91</t>
  </si>
  <si>
    <t>10.93</t>
  </si>
  <si>
    <t>9.13</t>
  </si>
  <si>
    <t>18.94</t>
  </si>
  <si>
    <t>29.67</t>
  </si>
  <si>
    <t>29.73</t>
  </si>
  <si>
    <t>16.77</t>
  </si>
  <si>
    <t>Cash From Operations, 1 Yr. Growth %</t>
  </si>
  <si>
    <t>171.09</t>
  </si>
  <si>
    <t>-98.42</t>
  </si>
  <si>
    <t>-15.73</t>
  </si>
  <si>
    <t>-400.92</t>
  </si>
  <si>
    <t>32.27</t>
  </si>
  <si>
    <t>52.92</t>
  </si>
  <si>
    <t>-128.68</t>
  </si>
  <si>
    <t>-366.46</t>
  </si>
  <si>
    <t>-12.26</t>
  </si>
  <si>
    <t>Capital Expenditures, 1 Yr. Growth %</t>
  </si>
  <si>
    <t>31.71</t>
  </si>
  <si>
    <t>-22.59</t>
  </si>
  <si>
    <t>8.61</t>
  </si>
  <si>
    <t>84.65</t>
  </si>
  <si>
    <t>-27.02</t>
  </si>
  <si>
    <t>-18.26</t>
  </si>
  <si>
    <t>28.76</t>
  </si>
  <si>
    <t>5.09</t>
  </si>
  <si>
    <t>41.6</t>
  </si>
  <si>
    <t>Levered Free Cash Flow, 1 Yr. Growth %</t>
  </si>
  <si>
    <t>238.37</t>
  </si>
  <si>
    <t>-86.36</t>
  </si>
  <si>
    <t>196.52</t>
  </si>
  <si>
    <t>-225.47</t>
  </si>
  <si>
    <t>14.29</t>
  </si>
  <si>
    <t>78.77</t>
  </si>
  <si>
    <t>-180.84</t>
  </si>
  <si>
    <t>-154.32</t>
  </si>
  <si>
    <t>-28.63</t>
  </si>
  <si>
    <t>Unlevered Free Cash Flow, 1 Yr. Growth %</t>
  </si>
  <si>
    <t>265.2</t>
  </si>
  <si>
    <t>-88.81</t>
  </si>
  <si>
    <t>261.16</t>
  </si>
  <si>
    <t>11.57</t>
  </si>
  <si>
    <t>-227.61</t>
  </si>
  <si>
    <t>16.52</t>
  </si>
  <si>
    <t>75.5</t>
  </si>
  <si>
    <t>-180.54</t>
  </si>
  <si>
    <t>-154.36</t>
  </si>
  <si>
    <t>-28.64</t>
  </si>
  <si>
    <t>Compound Annual Growth Rate Over Two Years</t>
  </si>
  <si>
    <t>Total Revenues, 2 Yr. CAGR %</t>
  </si>
  <si>
    <t>35.09</t>
  </si>
  <si>
    <t>19.03</t>
  </si>
  <si>
    <t>18.13</t>
  </si>
  <si>
    <t>12.09</t>
  </si>
  <si>
    <t>7.71</t>
  </si>
  <si>
    <t>6.37</t>
  </si>
  <si>
    <t>12.94</t>
  </si>
  <si>
    <t>18.41</t>
  </si>
  <si>
    <t>18.23</t>
  </si>
  <si>
    <t>9.27</t>
  </si>
  <si>
    <t>Gross Profit, 2 Yr. CAGR %</t>
  </si>
  <si>
    <t>43.19</t>
  </si>
  <si>
    <t>8.57</t>
  </si>
  <si>
    <t>7.55</t>
  </si>
  <si>
    <t>8.85</t>
  </si>
  <si>
    <t>9.02</t>
  </si>
  <si>
    <t>23.15</t>
  </si>
  <si>
    <t>42.54</t>
  </si>
  <si>
    <t>34.22</t>
  </si>
  <si>
    <t>2.8</t>
  </si>
  <si>
    <t>EBITDA, 2 Yr. CAGR %</t>
  </si>
  <si>
    <t>71.62</t>
  </si>
  <si>
    <t>6.05</t>
  </si>
  <si>
    <t>8.17</t>
  </si>
  <si>
    <t>13.43</t>
  </si>
  <si>
    <t>38.15</t>
  </si>
  <si>
    <t>49.73</t>
  </si>
  <si>
    <t>-3.53</t>
  </si>
  <si>
    <t>EBITA, 2 Yr. CAGR %</t>
  </si>
  <si>
    <t>76.95</t>
  </si>
  <si>
    <t>5.31</t>
  </si>
  <si>
    <t>1.61</t>
  </si>
  <si>
    <t>8.16</t>
  </si>
  <si>
    <t>13.23</t>
  </si>
  <si>
    <t>12.29</t>
  </si>
  <si>
    <t>40.77</t>
  </si>
  <si>
    <t>76.08</t>
  </si>
  <si>
    <t>52.41</t>
  </si>
  <si>
    <t>-3.58</t>
  </si>
  <si>
    <t>EBIT, 2 Yr. CAGR %</t>
  </si>
  <si>
    <t>Earnings From Cont. Operations, 2 Yr. CAGR %</t>
  </si>
  <si>
    <t>16.3</t>
  </si>
  <si>
    <t>1.7</t>
  </si>
  <si>
    <t>2.53</t>
  </si>
  <si>
    <t>5.49</t>
  </si>
  <si>
    <t>23.3</t>
  </si>
  <si>
    <t>32.01</t>
  </si>
  <si>
    <t>36.48</t>
  </si>
  <si>
    <t>71.86</t>
  </si>
  <si>
    <t>53.07</t>
  </si>
  <si>
    <t>0.09</t>
  </si>
  <si>
    <t>Net Income, 2 Yr. CAGR %</t>
  </si>
  <si>
    <t>Normalized Net Income, 2 Yr. CAGR %</t>
  </si>
  <si>
    <t>113.26</t>
  </si>
  <si>
    <t>5.54</t>
  </si>
  <si>
    <t>2.27</t>
  </si>
  <si>
    <t>12.76</t>
  </si>
  <si>
    <t>11.41</t>
  </si>
  <si>
    <t>39.94</t>
  </si>
  <si>
    <t>76.15</t>
  </si>
  <si>
    <t>51.96</t>
  </si>
  <si>
    <t>-1.28</t>
  </si>
  <si>
    <t>Diluted EPS Before Extra, 2 Yr. CAGR %</t>
  </si>
  <si>
    <t>7.3</t>
  </si>
  <si>
    <t>-2.4</t>
  </si>
  <si>
    <t>1.35</t>
  </si>
  <si>
    <t>5.1</t>
  </si>
  <si>
    <t>25.38</t>
  </si>
  <si>
    <t>37.12</t>
  </si>
  <si>
    <t>40.4</t>
  </si>
  <si>
    <t>73.34</t>
  </si>
  <si>
    <t>55.91</t>
  </si>
  <si>
    <t>Inventory, 2 Yr. CAGR %</t>
  </si>
  <si>
    <t>29.88</t>
  </si>
  <si>
    <t>13.57</t>
  </si>
  <si>
    <t>14.09</t>
  </si>
  <si>
    <t>6.41</t>
  </si>
  <si>
    <t>0.64</t>
  </si>
  <si>
    <t>16.65</t>
  </si>
  <si>
    <t>25.25</t>
  </si>
  <si>
    <t>12.44</t>
  </si>
  <si>
    <t>Net Property, Plant and Equip., 2 Yr. CAGR %</t>
  </si>
  <si>
    <t>43.58</t>
  </si>
  <si>
    <t>23.98</t>
  </si>
  <si>
    <t>-0.5</t>
  </si>
  <si>
    <t>28.23</t>
  </si>
  <si>
    <t>51.25</t>
  </si>
  <si>
    <t>5.32</t>
  </si>
  <si>
    <t>-12.89</t>
  </si>
  <si>
    <t>-2.33</t>
  </si>
  <si>
    <t>31.03</t>
  </si>
  <si>
    <t>Total Assets, 2 Yr. CAGR %</t>
  </si>
  <si>
    <t>21.25</t>
  </si>
  <si>
    <t>15.89</t>
  </si>
  <si>
    <t>11.68</t>
  </si>
  <si>
    <t>10.15</t>
  </si>
  <si>
    <t>7.94</t>
  </si>
  <si>
    <t>2.24</t>
  </si>
  <si>
    <t>7.16</t>
  </si>
  <si>
    <t>22.22</t>
  </si>
  <si>
    <t>14.96</t>
  </si>
  <si>
    <t>Tangible Book Value, 2 Yr. CAGR %</t>
  </si>
  <si>
    <t>24.53</t>
  </si>
  <si>
    <t>21.45</t>
  </si>
  <si>
    <t>12.22</t>
  </si>
  <si>
    <t>10.25</t>
  </si>
  <si>
    <t>12.13</t>
  </si>
  <si>
    <t>17.11</t>
  </si>
  <si>
    <t>24.56</t>
  </si>
  <si>
    <t>30.07</t>
  </si>
  <si>
    <t>23.31</t>
  </si>
  <si>
    <t>Common Equity, 2 Yr. CAGR %</t>
  </si>
  <si>
    <t>26.42</t>
  </si>
  <si>
    <t>22.32</t>
  </si>
  <si>
    <t>13.19</t>
  </si>
  <si>
    <t>11.92</t>
  </si>
  <si>
    <t>10.02</t>
  </si>
  <si>
    <t>11.89</t>
  </si>
  <si>
    <t>16.81</t>
  </si>
  <si>
    <t>24.19</t>
  </si>
  <si>
    <t>29.7</t>
  </si>
  <si>
    <t>23.08</t>
  </si>
  <si>
    <t>Cash From Operations, 2 Yr. CAGR %</t>
  </si>
  <si>
    <t>-2.21</t>
  </si>
  <si>
    <t>-79.31</t>
  </si>
  <si>
    <t>-30.04</t>
  </si>
  <si>
    <t>411.14</t>
  </si>
  <si>
    <t>59.24</t>
  </si>
  <si>
    <t>99.51</t>
  </si>
  <si>
    <t>42.22</t>
  </si>
  <si>
    <t>-33.78</t>
  </si>
  <si>
    <t>-12.58</t>
  </si>
  <si>
    <t>52.9</t>
  </si>
  <si>
    <t>Capital Expenditures, 2 Yr. CAGR %</t>
  </si>
  <si>
    <t>38.33</t>
  </si>
  <si>
    <t>-10.47</t>
  </si>
  <si>
    <t>6.04</t>
  </si>
  <si>
    <t>41.61</t>
  </si>
  <si>
    <t>16.08</t>
  </si>
  <si>
    <t>-22.77</t>
  </si>
  <si>
    <t>16.32</t>
  </si>
  <si>
    <t>21.99</t>
  </si>
  <si>
    <t>Levered Free Cash Flow, 2 Yr. CAGR %</t>
  </si>
  <si>
    <t>-32.07</t>
  </si>
  <si>
    <t>-38.18</t>
  </si>
  <si>
    <t>77.88</t>
  </si>
  <si>
    <t>17.9</t>
  </si>
  <si>
    <t>19.75</t>
  </si>
  <si>
    <t>42.94</t>
  </si>
  <si>
    <t>20.21</t>
  </si>
  <si>
    <t>-33.44</t>
  </si>
  <si>
    <t>-37.76</t>
  </si>
  <si>
    <t>Unlevered Free Cash Flow, 2 Yr. CAGR %</t>
  </si>
  <si>
    <t>22.48</t>
  </si>
  <si>
    <t>-36.06</t>
  </si>
  <si>
    <t>-38.59</t>
  </si>
  <si>
    <t>96.13</t>
  </si>
  <si>
    <t>19.32</t>
  </si>
  <si>
    <t>21.94</t>
  </si>
  <si>
    <t>18.89</t>
  </si>
  <si>
    <t>-33.54</t>
  </si>
  <si>
    <t>-37.74</t>
  </si>
  <si>
    <t>Compound Annual Growth Rate Over Three Years</t>
  </si>
  <si>
    <t>Total Revenues, 3 Yr. CAGR %</t>
  </si>
  <si>
    <t>36.28</t>
  </si>
  <si>
    <t>29.26</t>
  </si>
  <si>
    <t>18.66</t>
  </si>
  <si>
    <t>14.14</t>
  </si>
  <si>
    <t>11.01</t>
  </si>
  <si>
    <t>6.43</t>
  </si>
  <si>
    <t>10.89</t>
  </si>
  <si>
    <t>Gross Profit, 3 Yr. CAGR %</t>
  </si>
  <si>
    <t>42.59</t>
  </si>
  <si>
    <t>30.7</t>
  </si>
  <si>
    <t>8.64</t>
  </si>
  <si>
    <t>8.3</t>
  </si>
  <si>
    <t>18.91</t>
  </si>
  <si>
    <t>29.63</t>
  </si>
  <si>
    <t>36.59</t>
  </si>
  <si>
    <t>14.92</t>
  </si>
  <si>
    <t>EBITDA, 3 Yr. CAGR %</t>
  </si>
  <si>
    <t>92.81</t>
  </si>
  <si>
    <t>45.02</t>
  </si>
  <si>
    <t>4.5</t>
  </si>
  <si>
    <t>6.13</t>
  </si>
  <si>
    <t>10.44</t>
  </si>
  <si>
    <t>13.55</t>
  </si>
  <si>
    <t>48.41</t>
  </si>
  <si>
    <t>56.44</t>
  </si>
  <si>
    <t>16.61</t>
  </si>
  <si>
    <t>EBITA, 3 Yr. CAGR %</t>
  </si>
  <si>
    <t>106.73</t>
  </si>
  <si>
    <t>47.5</t>
  </si>
  <si>
    <t>3.76</t>
  </si>
  <si>
    <t>5.73</t>
  </si>
  <si>
    <t>13.01</t>
  </si>
  <si>
    <t>30.44</t>
  </si>
  <si>
    <t>51.69</t>
  </si>
  <si>
    <t>59.91</t>
  </si>
  <si>
    <t>17.66</t>
  </si>
  <si>
    <t>EBIT, 3 Yr. CAGR %</t>
  </si>
  <si>
    <t>Earnings From Cont. Operations, 3 Yr. CAGR %</t>
  </si>
  <si>
    <t>88.89</t>
  </si>
  <si>
    <t>6.97</t>
  </si>
  <si>
    <t>6.31</t>
  </si>
  <si>
    <t>20.87</t>
  </si>
  <si>
    <t>18.63</t>
  </si>
  <si>
    <t>43.52</t>
  </si>
  <si>
    <t>48.03</t>
  </si>
  <si>
    <t>58.4</t>
  </si>
  <si>
    <t>20.38</t>
  </si>
  <si>
    <t>Net Income, 3 Yr. CAGR %</t>
  </si>
  <si>
    <t>Normalized Net Income, 3 Yr. CAGR %</t>
  </si>
  <si>
    <t>244.27</t>
  </si>
  <si>
    <t>64.91</t>
  </si>
  <si>
    <t>6.73</t>
  </si>
  <si>
    <t>6.26</t>
  </si>
  <si>
    <t>12.52</t>
  </si>
  <si>
    <t>12.5</t>
  </si>
  <si>
    <t>29.94</t>
  </si>
  <si>
    <t>50.92</t>
  </si>
  <si>
    <t>59.82</t>
  </si>
  <si>
    <t>19.39</t>
  </si>
  <si>
    <t>Diluted EPS Before Extra, 3 Yr. CAGR %</t>
  </si>
  <si>
    <t>74.38</t>
  </si>
  <si>
    <t>0.98</t>
  </si>
  <si>
    <t>3.03</t>
  </si>
  <si>
    <t>-0.4</t>
  </si>
  <si>
    <t>21.76</t>
  </si>
  <si>
    <t>21.84</t>
  </si>
  <si>
    <t>47.69</t>
  </si>
  <si>
    <t>51.2</t>
  </si>
  <si>
    <t>60.89</t>
  </si>
  <si>
    <t>21.91</t>
  </si>
  <si>
    <t>Inventory, 3 Yr. CAGR %</t>
  </si>
  <si>
    <t>23.53</t>
  </si>
  <si>
    <t>19.9</t>
  </si>
  <si>
    <t>13.31</t>
  </si>
  <si>
    <t>10.84</t>
  </si>
  <si>
    <t>16.67</t>
  </si>
  <si>
    <t>19.34</t>
  </si>
  <si>
    <t>Net Property, Plant and Equip., 3 Yr. CAGR %</t>
  </si>
  <si>
    <t>33.92</t>
  </si>
  <si>
    <t>29.29</t>
  </si>
  <si>
    <t>14.53</t>
  </si>
  <si>
    <t>17.14</t>
  </si>
  <si>
    <t>32.33</t>
  </si>
  <si>
    <t>21.66</t>
  </si>
  <si>
    <t>2.26</t>
  </si>
  <si>
    <t>-9.11</t>
  </si>
  <si>
    <t>18.29</t>
  </si>
  <si>
    <t>Total Assets, 3 Yr. CAGR %</t>
  </si>
  <si>
    <t>23.78</t>
  </si>
  <si>
    <t>19.53</t>
  </si>
  <si>
    <t>12.97</t>
  </si>
  <si>
    <t>11.97</t>
  </si>
  <si>
    <t>7.89</t>
  </si>
  <si>
    <t>5.56</t>
  </si>
  <si>
    <t>12.62</t>
  </si>
  <si>
    <t>19.31</t>
  </si>
  <si>
    <t>18.02</t>
  </si>
  <si>
    <t>Tangible Book Value, 3 Yr. CAGR %</t>
  </si>
  <si>
    <t>30.1</t>
  </si>
  <si>
    <t>11.24</t>
  </si>
  <si>
    <t>11.81</t>
  </si>
  <si>
    <t>14.46</t>
  </si>
  <si>
    <t>21.29</t>
  </si>
  <si>
    <t>26.37</t>
  </si>
  <si>
    <t>25.53</t>
  </si>
  <si>
    <t>Common Equity, 3 Yr. CAGR %</t>
  </si>
  <si>
    <t>31.41</t>
  </si>
  <si>
    <t>21.95</t>
  </si>
  <si>
    <t>19.1</t>
  </si>
  <si>
    <t>12.43</t>
  </si>
  <si>
    <t>14.19</t>
  </si>
  <si>
    <t>20.95</t>
  </si>
  <si>
    <t>26.01</t>
  </si>
  <si>
    <t>25.24</t>
  </si>
  <si>
    <t>Cash From Operations, 3 Yr. CAGR %</t>
  </si>
  <si>
    <t>41.77</t>
  </si>
  <si>
    <t>-75.29</t>
  </si>
  <si>
    <t>9.89</t>
  </si>
  <si>
    <t>-25.56</t>
  </si>
  <si>
    <t>328.4</t>
  </si>
  <si>
    <t>49.69</t>
  </si>
  <si>
    <t>82.58</t>
  </si>
  <si>
    <t>-16.6</t>
  </si>
  <si>
    <t>5.33</t>
  </si>
  <si>
    <t>-12.48</t>
  </si>
  <si>
    <t>Capital Expenditures, 3 Yr. CAGR %</t>
  </si>
  <si>
    <t>43.18</t>
  </si>
  <si>
    <t>-4.52</t>
  </si>
  <si>
    <t>27.58</t>
  </si>
  <si>
    <t>13.54</t>
  </si>
  <si>
    <t>3.27</t>
  </si>
  <si>
    <t>-8.42</t>
  </si>
  <si>
    <t>3.42</t>
  </si>
  <si>
    <t>24.21</t>
  </si>
  <si>
    <t>Levered Free Cash Flow, 3 Yr. CAGR %</t>
  </si>
  <si>
    <t>74.96</t>
  </si>
  <si>
    <t>-42.02</t>
  </si>
  <si>
    <t>8.95</t>
  </si>
  <si>
    <t>-24.91</t>
  </si>
  <si>
    <t>58.34</t>
  </si>
  <si>
    <t>16.68</t>
  </si>
  <si>
    <t>36.86</t>
  </si>
  <si>
    <t>18.21</t>
  </si>
  <si>
    <t>-7.47</t>
  </si>
  <si>
    <t>-31.89</t>
  </si>
  <si>
    <t>Unlevered Free Cash Flow, 3 Yr. CAGR %</t>
  </si>
  <si>
    <t>92.77</t>
  </si>
  <si>
    <t>-44.83</t>
  </si>
  <si>
    <t>11.26</t>
  </si>
  <si>
    <t>-25.07</t>
  </si>
  <si>
    <t>69.95</t>
  </si>
  <si>
    <t>18.38</t>
  </si>
  <si>
    <t>37.67</t>
  </si>
  <si>
    <t>18.09</t>
  </si>
  <si>
    <t>-8.14</t>
  </si>
  <si>
    <t>-31.96</t>
  </si>
  <si>
    <t>Compound Annual Growth Rate Over Five Years</t>
  </si>
  <si>
    <t>Total Revenues, 5 Yr. CAGR %</t>
  </si>
  <si>
    <t>17.57</t>
  </si>
  <si>
    <t>22.33</t>
  </si>
  <si>
    <t>28.71</t>
  </si>
  <si>
    <t>22.1</t>
  </si>
  <si>
    <t>14.15</t>
  </si>
  <si>
    <t>10.96</t>
  </si>
  <si>
    <t>11.07</t>
  </si>
  <si>
    <t>11.71</t>
  </si>
  <si>
    <t>Gross Profit, 5 Yr. CAGR %</t>
  </si>
  <si>
    <t>29.39</t>
  </si>
  <si>
    <t>24.2</t>
  </si>
  <si>
    <t>27.86</t>
  </si>
  <si>
    <t>20.9</t>
  </si>
  <si>
    <t>9.81</t>
  </si>
  <si>
    <t>8.41</t>
  </si>
  <si>
    <t>14.23</t>
  </si>
  <si>
    <t>20.88</t>
  </si>
  <si>
    <t>24.81</t>
  </si>
  <si>
    <t>18.15</t>
  </si>
  <si>
    <t>EBITDA, 5 Yr. CAGR %</t>
  </si>
  <si>
    <t>196.88</t>
  </si>
  <si>
    <t>49.75</t>
  </si>
  <si>
    <t>28.62</t>
  </si>
  <si>
    <t>8.37</t>
  </si>
  <si>
    <t>8.99</t>
  </si>
  <si>
    <t>20.78</t>
  </si>
  <si>
    <t>33.76</t>
  </si>
  <si>
    <t>37.56</t>
  </si>
  <si>
    <t>24.8</t>
  </si>
  <si>
    <t>EBITA, 5 Yr. CAGR %</t>
  </si>
  <si>
    <t>93.04</t>
  </si>
  <si>
    <t>41.94</t>
  </si>
  <si>
    <t>55.6</t>
  </si>
  <si>
    <t>29.91</t>
  </si>
  <si>
    <t>7.45</t>
  </si>
  <si>
    <t>8.31</t>
  </si>
  <si>
    <t>21.03</t>
  </si>
  <si>
    <t>34.94</t>
  </si>
  <si>
    <t>38.83</t>
  </si>
  <si>
    <t>26.41</t>
  </si>
  <si>
    <t>EBIT, 5 Yr. CAGR %</t>
  </si>
  <si>
    <t>Earnings From Cont. Operations, 5 Yr. CAGR %</t>
  </si>
  <si>
    <t>16.44</t>
  </si>
  <si>
    <t>78.27</t>
  </si>
  <si>
    <t>47.94</t>
  </si>
  <si>
    <t>6.38</t>
  </si>
  <si>
    <t>12.8</t>
  </si>
  <si>
    <t>26.89</t>
  </si>
  <si>
    <t>37.59</t>
  </si>
  <si>
    <t>47.26</t>
  </si>
  <si>
    <t>26.58</t>
  </si>
  <si>
    <t>Net Income, 5 Yr. CAGR %</t>
  </si>
  <si>
    <t>Normalized Net Income, 5 Yr. CAGR %</t>
  </si>
  <si>
    <t>40.26</t>
  </si>
  <si>
    <t>74.99</t>
  </si>
  <si>
    <t>113.07</t>
  </si>
  <si>
    <t>41.21</t>
  </si>
  <si>
    <t>8.29</t>
  </si>
  <si>
    <t>22.78</t>
  </si>
  <si>
    <t>34.6</t>
  </si>
  <si>
    <t>38.34</t>
  </si>
  <si>
    <t>27.22</t>
  </si>
  <si>
    <t>Diluted EPS Before Extra, 5 Yr. CAGR %</t>
  </si>
  <si>
    <t>10.27</t>
  </si>
  <si>
    <t>69.64</t>
  </si>
  <si>
    <t>40.35</t>
  </si>
  <si>
    <t>2.61</t>
  </si>
  <si>
    <t>11.45</t>
  </si>
  <si>
    <t>28.9</t>
  </si>
  <si>
    <t>40.29</t>
  </si>
  <si>
    <t>50.93</t>
  </si>
  <si>
    <t>Inventory, 5 Yr. CAGR %</t>
  </si>
  <si>
    <t>22.7</t>
  </si>
  <si>
    <t>23.21</t>
  </si>
  <si>
    <t>24.33</t>
  </si>
  <si>
    <t>19.66</t>
  </si>
  <si>
    <t>14.31</t>
  </si>
  <si>
    <t>9.05</t>
  </si>
  <si>
    <t>11.48</t>
  </si>
  <si>
    <t>Net Property, Plant and Equip., 5 Yr. CAGR %</t>
  </si>
  <si>
    <t>16.27</t>
  </si>
  <si>
    <t>18.4</t>
  </si>
  <si>
    <t>16.43</t>
  </si>
  <si>
    <t>19.83</t>
  </si>
  <si>
    <t>18.88</t>
  </si>
  <si>
    <t>12.26</t>
  </si>
  <si>
    <t>11.95</t>
  </si>
  <si>
    <t>11.43</t>
  </si>
  <si>
    <t>12.92</t>
  </si>
  <si>
    <t>Total Assets, 5 Yr. CAGR %</t>
  </si>
  <si>
    <t>17.04</t>
  </si>
  <si>
    <t>18.79</t>
  </si>
  <si>
    <t>15.59</t>
  </si>
  <si>
    <t>7.97</t>
  </si>
  <si>
    <t>7.6</t>
  </si>
  <si>
    <t>10.72</t>
  </si>
  <si>
    <t>12.16</t>
  </si>
  <si>
    <t>Tangible Book Value, 5 Yr. CAGR %</t>
  </si>
  <si>
    <t>17.44</t>
  </si>
  <si>
    <t>23.22</t>
  </si>
  <si>
    <t>17.33</t>
  </si>
  <si>
    <t>15.22</t>
  </si>
  <si>
    <t>12.51</t>
  </si>
  <si>
    <t>16.75</t>
  </si>
  <si>
    <t>20.47</t>
  </si>
  <si>
    <t>22.09</t>
  </si>
  <si>
    <t>Common Equity, 5 Yr. CAGR %</t>
  </si>
  <si>
    <t>17.98</t>
  </si>
  <si>
    <t>20.28</t>
  </si>
  <si>
    <t>23.79</t>
  </si>
  <si>
    <t>17.83</t>
  </si>
  <si>
    <t>15.38</t>
  </si>
  <si>
    <t>12.21</t>
  </si>
  <si>
    <t>13.28</t>
  </si>
  <si>
    <t>16.45</t>
  </si>
  <si>
    <t>20.16</t>
  </si>
  <si>
    <t>21.8</t>
  </si>
  <si>
    <t>Cash From Operations, 5 Yr. CAGR %</t>
  </si>
  <si>
    <t>-36.6</t>
  </si>
  <si>
    <t>-16.98</t>
  </si>
  <si>
    <t>27.47</t>
  </si>
  <si>
    <t>10.42</t>
  </si>
  <si>
    <t>175.61</t>
  </si>
  <si>
    <t>8.02</t>
  </si>
  <si>
    <t>35.99</t>
  </si>
  <si>
    <t>6.28</t>
  </si>
  <si>
    <t>Capital Expenditures, 5 Yr. CAGR %</t>
  </si>
  <si>
    <t>41.93</t>
  </si>
  <si>
    <t>20.29</t>
  </si>
  <si>
    <t>10.75</t>
  </si>
  <si>
    <t>16.19</t>
  </si>
  <si>
    <t>3.24</t>
  </si>
  <si>
    <t>4.37</t>
  </si>
  <si>
    <t>2.71</t>
  </si>
  <si>
    <t>Levered Free Cash Flow, 5 Yr. CAGR %</t>
  </si>
  <si>
    <t>14.76</t>
  </si>
  <si>
    <t>11.03</t>
  </si>
  <si>
    <t>15.4</t>
  </si>
  <si>
    <t>-9.56</t>
  </si>
  <si>
    <t>-9.5</t>
  </si>
  <si>
    <t>51.99</t>
  </si>
  <si>
    <t>18.08</t>
  </si>
  <si>
    <t>2.58</t>
  </si>
  <si>
    <t>-8.38</t>
  </si>
  <si>
    <t>Unlevered Free Cash Flow, 5 Yr. CAGR %</t>
  </si>
  <si>
    <t>12.1</t>
  </si>
  <si>
    <t>-3.74</t>
  </si>
  <si>
    <t>-8.79</t>
  </si>
  <si>
    <t>14.42</t>
  </si>
  <si>
    <t>-8.95</t>
  </si>
  <si>
    <t>58.61</t>
  </si>
  <si>
    <t>18.58</t>
  </si>
  <si>
    <t>2.88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</si>
  <si>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</si>
  <si>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</si>
  <si>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</si>
  <si>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</si>
  <si>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</si>
  <si>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</si>
  <si>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</si>
  <si>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</si>
  <si>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</si>
  <si>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2,340</t>
  </si>
  <si>
    <t>3,115</t>
  </si>
  <si>
    <t>4,554</t>
  </si>
  <si>
    <t>3,372</t>
  </si>
  <si>
    <t>6,350</t>
  </si>
  <si>
    <t>5,350</t>
  </si>
  <si>
    <t>-</t>
  </si>
  <si>
    <t>Change</t>
  </si>
  <si>
    <t>33.1%</t>
  </si>
  <si>
    <t>46.2%</t>
  </si>
  <si>
    <t>-25.96%</t>
  </si>
  <si>
    <t>88.31%</t>
  </si>
  <si>
    <t>-15.75%</t>
  </si>
  <si>
    <t>0%</t>
  </si>
  <si>
    <t>Enterprise Value (EV)
                                    1</t>
  </si>
  <si>
    <t>3,040</t>
  </si>
  <si>
    <t>3,390</t>
  </si>
  <si>
    <t>5,096</t>
  </si>
  <si>
    <t>3,661</t>
  </si>
  <si>
    <t>6,437</t>
  </si>
  <si>
    <t>5,705</t>
  </si>
  <si>
    <t>5,512</t>
  </si>
  <si>
    <t>5,354</t>
  </si>
  <si>
    <t>11.5%</t>
  </si>
  <si>
    <t>50.34%</t>
  </si>
  <si>
    <t>-28.16%</t>
  </si>
  <si>
    <t>75.82%</t>
  </si>
  <si>
    <t>-11.37%</t>
  </si>
  <si>
    <t>-3.37%</t>
  </si>
  <si>
    <t>-2.87%</t>
  </si>
  <si>
    <t>P/E ratio</t>
  </si>
  <si>
    <t>9.52x</t>
  </si>
  <si>
    <t>7.53x</t>
  </si>
  <si>
    <t>6.33x</t>
  </si>
  <si>
    <t>3.45x</t>
  </si>
  <si>
    <t>8.74x</t>
  </si>
  <si>
    <t>6.97x</t>
  </si>
  <si>
    <t>6.99x</t>
  </si>
  <si>
    <t>6.35x</t>
  </si>
  <si>
    <t>PBR</t>
  </si>
  <si>
    <t>1.18x</t>
  </si>
  <si>
    <t>1.32x</t>
  </si>
  <si>
    <t>1.5x</t>
  </si>
  <si>
    <t>0.85x</t>
  </si>
  <si>
    <t>1.38x</t>
  </si>
  <si>
    <t>1.04x</t>
  </si>
  <si>
    <t>0.93x</t>
  </si>
  <si>
    <t>0.82x</t>
  </si>
  <si>
    <t>PEG</t>
  </si>
  <si>
    <t>0.1x</t>
  </si>
  <si>
    <t>-0.3x</t>
  </si>
  <si>
    <t>1.08x</t>
  </si>
  <si>
    <t>-23.49x</t>
  </si>
  <si>
    <t>0.6x</t>
  </si>
  <si>
    <t>Capitalization / Revenue</t>
  </si>
  <si>
    <t>0.64x</t>
  </si>
  <si>
    <t>0.69x</t>
  </si>
  <si>
    <t>0.89x</t>
  </si>
  <si>
    <t>0.54x</t>
  </si>
  <si>
    <t>0.78x</t>
  </si>
  <si>
    <t>0.74x</t>
  </si>
  <si>
    <t>EV / Revenue</t>
  </si>
  <si>
    <t>0.83x</t>
  </si>
  <si>
    <t>0.76x</t>
  </si>
  <si>
    <t>1x</t>
  </si>
  <si>
    <t>0.58x</t>
  </si>
  <si>
    <t>1.05x</t>
  </si>
  <si>
    <t>0.9x</t>
  </si>
  <si>
    <t>0.8x</t>
  </si>
  <si>
    <t>EV / EBITDA</t>
  </si>
  <si>
    <t>9.66x</t>
  </si>
  <si>
    <t>6.23x</t>
  </si>
  <si>
    <t>5.22x</t>
  </si>
  <si>
    <t>2.83x</t>
  </si>
  <si>
    <t>7.03x</t>
  </si>
  <si>
    <t>5.45x</t>
  </si>
  <si>
    <t>5.3x</t>
  </si>
  <si>
    <t>4.86x</t>
  </si>
  <si>
    <t>EV / EBIT</t>
  </si>
  <si>
    <t>10.6x</t>
  </si>
  <si>
    <t>6.61x</t>
  </si>
  <si>
    <t>5.36x</t>
  </si>
  <si>
    <t>2.89x</t>
  </si>
  <si>
    <t>7.23x</t>
  </si>
  <si>
    <t>5.86x</t>
  </si>
  <si>
    <t>5.69x</t>
  </si>
  <si>
    <t>5.03x</t>
  </si>
  <si>
    <t>EV / FCF</t>
  </si>
  <si>
    <t>9.43x</t>
  </si>
  <si>
    <t>6.64x</t>
  </si>
  <si>
    <t>-28.7x</t>
  </si>
  <si>
    <t>9.68x</t>
  </si>
  <si>
    <t>20.3x</t>
  </si>
  <si>
    <t>8.99x</t>
  </si>
  <si>
    <t>8.69x</t>
  </si>
  <si>
    <t>FCF Yield</t>
  </si>
  <si>
    <t>10.6%</t>
  </si>
  <si>
    <t>15.1%</t>
  </si>
  <si>
    <t>-3.49%</t>
  </si>
  <si>
    <t>10.3%</t>
  </si>
  <si>
    <t>4.93%</t>
  </si>
  <si>
    <t>9.4%</t>
  </si>
  <si>
    <t>11.1%</t>
  </si>
  <si>
    <t>Dividend per Share
                                    2</t>
  </si>
  <si>
    <t>1.5</t>
  </si>
  <si>
    <t>1.544</t>
  </si>
  <si>
    <t>1.605</t>
  </si>
  <si>
    <t>Rate of return</t>
  </si>
  <si>
    <t>0.62%</t>
  </si>
  <si>
    <t>2.03%</t>
  </si>
  <si>
    <t>2.09%</t>
  </si>
  <si>
    <t>2.17%</t>
  </si>
  <si>
    <t>EPS
                                    2</t>
  </si>
  <si>
    <t>9.645</t>
  </si>
  <si>
    <t>9.965</t>
  </si>
  <si>
    <t>10.61</t>
  </si>
  <si>
    <t>10.58</t>
  </si>
  <si>
    <t>11.65</t>
  </si>
  <si>
    <t>Distribution rate</t>
  </si>
  <si>
    <t>5.42%</t>
  </si>
  <si>
    <t>14.1%</t>
  </si>
  <si>
    <t>14.6%</t>
  </si>
  <si>
    <t>13.8%</t>
  </si>
  <si>
    <t>Net sales
                                    1</t>
  </si>
  <si>
    <t>3,650</t>
  </si>
  <si>
    <t>4,482</t>
  </si>
  <si>
    <t>5,120</t>
  </si>
  <si>
    <t>6,269</t>
  </si>
  <si>
    <t>6,113</t>
  </si>
  <si>
    <t>6,329</t>
  </si>
  <si>
    <t>6,868</t>
  </si>
  <si>
    <t>7,242</t>
  </si>
  <si>
    <t>EBITDA
                                    1</t>
  </si>
  <si>
    <t>314.7</t>
  </si>
  <si>
    <t>543.7</t>
  </si>
  <si>
    <t>976.7</t>
  </si>
  <si>
    <t>1,293</t>
  </si>
  <si>
    <t>915.3</t>
  </si>
  <si>
    <t>1,046</t>
  </si>
  <si>
    <t>1,040</t>
  </si>
  <si>
    <t>1,101</t>
  </si>
  <si>
    <t>EBIT
                                    1</t>
  </si>
  <si>
    <t>286.8</t>
  </si>
  <si>
    <t>512.7</t>
  </si>
  <si>
    <t>950.4</t>
  </si>
  <si>
    <t>1,268</t>
  </si>
  <si>
    <t>889.9</t>
  </si>
  <si>
    <t>973.8</t>
  </si>
  <si>
    <t>969.1</t>
  </si>
  <si>
    <t>1,064</t>
  </si>
  <si>
    <t>Net income
                                    1</t>
  </si>
  <si>
    <t>249.7</t>
  </si>
  <si>
    <t>423.5</t>
  </si>
  <si>
    <t>737.4</t>
  </si>
  <si>
    <t>992.2</t>
  </si>
  <si>
    <t>738.7</t>
  </si>
  <si>
    <t>777.3</t>
  </si>
  <si>
    <t>763.8</t>
  </si>
  <si>
    <t>835.6</t>
  </si>
  <si>
    <t>Net Debt
                                    1</t>
  </si>
  <si>
    <t>699.5</t>
  </si>
  <si>
    <t>274.5</t>
  </si>
  <si>
    <t>541.7</t>
  </si>
  <si>
    <t>289.1</t>
  </si>
  <si>
    <t>86.99</t>
  </si>
  <si>
    <t>355.4</t>
  </si>
  <si>
    <t>162.9</t>
  </si>
  <si>
    <t>4.485</t>
  </si>
  <si>
    <t>Reference price
                                    2</t>
  </si>
  <si>
    <t>30.56</t>
  </si>
  <si>
    <t>41.41</t>
  </si>
  <si>
    <t>61.03</t>
  </si>
  <si>
    <t>46.10</t>
  </si>
  <si>
    <t>87.10</t>
  </si>
  <si>
    <t>73.93</t>
  </si>
  <si>
    <t>Nbr of stocks (in thousands)</t>
  </si>
  <si>
    <t>76,598</t>
  </si>
  <si>
    <t>75,224</t>
  </si>
  <si>
    <t>74,622</t>
  </si>
  <si>
    <t>73,143</t>
  </si>
  <si>
    <t>72,900</t>
  </si>
  <si>
    <t>72,359</t>
  </si>
  <si>
    <t>Announcement Date</t>
  </si>
  <si>
    <t>1/29/20</t>
  </si>
  <si>
    <t>1/27/21</t>
  </si>
  <si>
    <t>1/26/22</t>
  </si>
  <si>
    <t>2/1/23</t>
  </si>
  <si>
    <t>1/31/24</t>
  </si>
  <si>
    <t>address1</t>
  </si>
  <si>
    <t>18655 North Claret Drive</t>
  </si>
  <si>
    <t>address2</t>
  </si>
  <si>
    <t>Suite 400</t>
  </si>
  <si>
    <t>city</t>
  </si>
  <si>
    <t>Scottsdale</t>
  </si>
  <si>
    <t>state</t>
  </si>
  <si>
    <t>AZ</t>
  </si>
  <si>
    <t>zip</t>
  </si>
  <si>
    <t>85255</t>
  </si>
  <si>
    <t>country</t>
  </si>
  <si>
    <t>phone</t>
  </si>
  <si>
    <t>480 515 8100</t>
  </si>
  <si>
    <t>website</t>
  </si>
  <si>
    <t>https://www.meritagehomes.com</t>
  </si>
  <si>
    <t>industry</t>
  </si>
  <si>
    <t>Residential Construction</t>
  </si>
  <si>
    <t>industryKey</t>
  </si>
  <si>
    <t>residential-construction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</si>
  <si>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</si>
  <si>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</si>
  <si>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</si>
  <si>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</si>
  <si>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</si>
  <si>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</si>
  <si>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</si>
  <si>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Meritage Homes Corporation, together with its subsidiaries, designs and builds single-family attached and detached homes in the United States. The company operates through two segments, Homebuilding and Financial Services. It acquires and develops land; and constructs, markets, and sells homes for entry-level and first move-up buyers in Arizona, California, Colorado, Utah, Texas, Florida, Georgia, North Carolina, South Carolina, and Tennessee. The company also offers title and escrow, mortgage, insurance, and closing/settlement services to its homebuyers. Meritage Homes Corporation was founded in 1985 and is based in Scottsdale, Arizona.</t>
  </si>
  <si>
    <t>fullTimeEmployees</t>
  </si>
  <si>
    <t>companyOfficers</t>
  </si>
  <si>
    <t>[{'maxAge': 1, 'name': 'Mr. Steven J. Hilton', 'age': 63, 'title': 'Executive Chairman', 'yearBorn': 1961, 'fiscalYear': 2023, 'totalPay': 2031412, 'exercisedValue': 0, 'unexercisedValue': 0}, {'maxAge': 1, 'name': 'Mr. Phillippe  Lord', 'age': 50, 'title': 'Executive VP, CEO &amp; Director', 'yearBorn': 1974, 'fiscalYear': 2023, 'totalPay': 6587525, 'exercisedValue': 0, 'unexercisedValue': 0}, {'maxAge': 1, 'name': 'Ms. Hilla  Sferruzza CPA', 'age': 48, 'title': 'CFO &amp; Executive VP', 'yearBorn': 1976, 'fiscalYear': 2023, 'totalPay': 3953659, 'exercisedValue': 0, 'unexercisedValue': 0}, {'maxAge': 1, 'name': 'Mr. Clinton  Szubinski', 'age': 47, 'title': 'Executive VP &amp; COO', 'yearBorn': 1977, 'fiscalYear': 2023, 'totalPay': 4780997, 'exercisedValue': 0, 'unexercisedValue': 0}, {'maxAge': 1, 'name': 'Ms. Malissia R. Clinton', 'age': 55, 'title': 'Executive VP, General Counsel &amp; Secretary', 'yearBorn': 1969, 'fiscalYear': 2023, 'totalPay': 1872409, 'exercisedValue': 0, 'unexercisedValue': 0}, {'maxAge': 1, 'name': 'Mr. Javier  Feliciano', 'age': 50, 'title': 'Chief People Officer &amp; Executive VP', 'yearBorn': 1974, 'fiscalYear': 2023, 'totalPay': 1288674, 'exercisedValue': 0, 'unexercisedValue': 0}, {'maxAge': 1, 'name': 'Ms. Alison L. Sasser', 'age': 48, 'title': 'Senior VP, Corporate Controller &amp; Chief Accounting Officer', 'yearBorn': 1976, 'fiscalYear': 2023, 'exercisedValue': 0, 'unexercisedValue': 0}, {'maxAge': 1, 'name': 'Emily  Tadano', 'title': 'Vice President of Investor Relations &amp; ESG', 'fiscalYear': 2023, 'exercisedValue': 0, 'unexercisedValue': 0}, {'maxAge': 1, 'name': 'Mr. Steve  Hahn', 'title': 'President of Greenville-South Carolina Division', 'fiscalYear': 2023, 'exercisedValue': 0, 'unexercisedValue': 0}, {'maxAge': 1, 'name': 'Mr. Elliot A. Mann', 'title': 'Southern California Division President',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</si>
  <si>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</si>
  <si>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</si>
  <si>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</si>
  <si>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</si>
  <si>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</si>
  <si>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</si>
  <si>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</si>
  <si>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</si>
  <si>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</si>
  <si>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</si>
  <si>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</si>
  <si>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</si>
  <si>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</si>
  <si>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</si>
  <si>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</si>
  <si>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</si>
  <si>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</si>
  <si>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</si>
  <si>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</si>
  <si>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</si>
  <si>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</si>
  <si>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</si>
  <si>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</si>
  <si>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</si>
  <si>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</si>
  <si>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</si>
  <si>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</si>
  <si>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</si>
  <si>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</si>
  <si>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</si>
  <si>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</si>
  <si>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</si>
  <si>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</si>
  <si>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</si>
  <si>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</si>
  <si>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</si>
  <si>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</si>
  <si>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</si>
  <si>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</si>
  <si>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</si>
  <si>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</si>
  <si>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</si>
  <si>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</si>
  <si>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</si>
  <si>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</si>
  <si>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</si>
  <si>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</si>
  <si>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</si>
  <si>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</si>
  <si>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</si>
  <si>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</si>
  <si>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</si>
  <si>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</si>
  <si>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</si>
  <si>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</si>
  <si>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</si>
  <si>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</si>
  <si>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</si>
  <si>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</si>
  <si>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</si>
  <si>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</si>
  <si>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</si>
  <si>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</si>
  <si>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</si>
  <si>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</si>
  <si>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</si>
  <si>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</si>
  <si>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2:1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</si>
  <si>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</si>
  <si>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</si>
  <si>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</si>
  <si>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</si>
  <si>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</si>
  <si>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</si>
  <si>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</si>
  <si>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</si>
  <si>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</si>
  <si>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</si>
  <si>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</si>
  <si>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</si>
  <si>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</si>
  <si>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</si>
  <si>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Meritage Homes Corporation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</si>
  <si>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</si>
  <si>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</si>
  <si>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</si>
  <si>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</si>
  <si>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</si>
  <si>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</si>
  <si>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</si>
  <si>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559c9b34-8729-3717-a36a-84533a4273db</t>
  </si>
  <si>
    <t>messageBoardId</t>
  </si>
  <si>
    <t>finmb_178296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</si>
  <si>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</si>
  <si>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</si>
  <si>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</si>
  <si>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</si>
  <si>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</si>
  <si>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</si>
  <si>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</si>
  <si>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</si>
  <si>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hold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</si>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</sst>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meritagehome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73.39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143.3555785959892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5.426939904E9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139.023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7.1318064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1.5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142.0</v>
      </c>
      <c r="C2" s="1">
        <v>129.0</v>
      </c>
      <c r="D2" s="1">
        <v>150.0</v>
      </c>
      <c r="E2" s="1">
        <v>143.0</v>
      </c>
      <c r="F2" s="1">
        <v>227.0</v>
      </c>
      <c r="G2" s="1">
        <v>250.0</v>
      </c>
      <c r="H2" s="1">
        <v>423.0</v>
      </c>
      <c r="I2" s="1">
        <v>737.0</v>
      </c>
      <c r="J2" s="1">
        <v>992.0</v>
      </c>
      <c r="K2" s="1">
        <v>739.0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11.0</v>
      </c>
      <c r="C3" s="1">
        <v>14.0</v>
      </c>
      <c r="D3" s="1">
        <v>15.0</v>
      </c>
      <c r="E3" s="1">
        <v>16.0</v>
      </c>
      <c r="F3" s="1">
        <v>26.0</v>
      </c>
      <c r="G3" s="1">
        <v>27.0</v>
      </c>
      <c r="H3" s="1">
        <v>31.0</v>
      </c>
      <c r="I3" s="1">
        <v>26.0</v>
      </c>
      <c r="J3" s="1">
        <v>24.0</v>
      </c>
      <c r="K3" s="1">
        <v>25.0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11.0</v>
      </c>
      <c r="C4" s="1">
        <v>14.0</v>
      </c>
      <c r="D4" s="1">
        <v>15.0</v>
      </c>
      <c r="E4" s="1">
        <v>16.0</v>
      </c>
      <c r="F4" s="1">
        <v>26.0</v>
      </c>
      <c r="G4" s="1">
        <v>27.0</v>
      </c>
      <c r="H4" s="1">
        <v>31.0</v>
      </c>
      <c r="I4" s="1">
        <v>26.0</v>
      </c>
      <c r="J4" s="1">
        <v>24.0</v>
      </c>
      <c r="K4" s="1">
        <v>25.0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1.0</v>
      </c>
      <c r="C5" s="1">
        <v>-10.0</v>
      </c>
      <c r="D5" s="1">
        <v>-2.0</v>
      </c>
      <c r="E5" s="1">
        <v>-62.0</v>
      </c>
      <c r="F5" s="1">
        <v>-19.0</v>
      </c>
      <c r="G5" s="1">
        <v>1.0</v>
      </c>
      <c r="H5" s="1">
        <v>-90.0</v>
      </c>
      <c r="I5" s="1">
        <v>29.0</v>
      </c>
      <c r="J5" s="1">
        <v>-19.0</v>
      </c>
      <c r="K5" s="1">
        <v>42.0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12.0</v>
      </c>
      <c r="C6" s="1">
        <v>15.0</v>
      </c>
      <c r="D6" s="1">
        <v>13.0</v>
      </c>
      <c r="E6" s="1">
        <v>12.0</v>
      </c>
      <c r="F6" s="1">
        <v>17.0</v>
      </c>
      <c r="G6" s="1">
        <v>19.0</v>
      </c>
      <c r="H6" s="1">
        <v>20.0</v>
      </c>
      <c r="I6" s="1">
        <v>20.0</v>
      </c>
      <c r="J6" s="1">
        <v>22.0</v>
      </c>
      <c r="K6" s="1">
        <v>22.0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-2.0</v>
      </c>
      <c r="C7" s="1">
        <v>-2.0</v>
      </c>
      <c r="D7" s="1">
        <v>95.0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10.0</v>
      </c>
      <c r="C8" s="1">
        <v>11.0</v>
      </c>
      <c r="D8" s="1">
        <v>9.0</v>
      </c>
      <c r="E8" s="1">
        <v>25.0</v>
      </c>
      <c r="F8" s="1">
        <v>13.0</v>
      </c>
      <c r="G8" s="1">
        <v>14.0</v>
      </c>
      <c r="H8" s="1">
        <v>14.0</v>
      </c>
      <c r="I8" s="1">
        <v>15.0</v>
      </c>
      <c r="J8" s="1">
        <v>10.0</v>
      </c>
      <c r="K8" s="1">
        <v>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-25.0</v>
      </c>
      <c r="C9" s="1">
        <v>-7.0</v>
      </c>
      <c r="D9" s="1">
        <v>-17.0</v>
      </c>
      <c r="E9" s="1">
        <v>-17.0</v>
      </c>
      <c r="F9" s="1">
        <v>3.0</v>
      </c>
      <c r="G9" s="1">
        <v>-9.0</v>
      </c>
      <c r="H9" s="1">
        <v>2.0</v>
      </c>
      <c r="I9" s="1">
        <v>-65.0</v>
      </c>
      <c r="J9" s="1">
        <v>-103.0</v>
      </c>
      <c r="K9" s="1">
        <v>-64.0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-339.0</v>
      </c>
      <c r="C10" s="1">
        <v>-209.0</v>
      </c>
      <c r="D10" s="1">
        <v>-311.0</v>
      </c>
      <c r="E10" s="1">
        <v>-301.0</v>
      </c>
      <c r="F10" s="1">
        <v>-19.0</v>
      </c>
      <c r="G10" s="1">
        <v>3.0</v>
      </c>
      <c r="H10" s="1">
        <v>-40.0</v>
      </c>
      <c r="I10" s="1">
        <v>-948.0</v>
      </c>
      <c r="J10" s="1">
        <v>-625.0</v>
      </c>
      <c r="K10" s="1">
        <v>-357.0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14.0</v>
      </c>
      <c r="C11" s="1">
        <v>31.0</v>
      </c>
      <c r="D11" s="1">
        <v>43.0</v>
      </c>
      <c r="E11" s="1">
        <v>8.0</v>
      </c>
      <c r="F11" s="1">
        <v>-12.0</v>
      </c>
      <c r="G11" s="1">
        <v>42.0</v>
      </c>
      <c r="H11" s="1">
        <v>88.0</v>
      </c>
      <c r="I11" s="1">
        <v>76.0</v>
      </c>
      <c r="J11" s="1">
        <v>76.0</v>
      </c>
      <c r="K11" s="1">
        <v>22.0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0.0</v>
      </c>
      <c r="C12" s="1">
        <v>0.0</v>
      </c>
      <c r="D12" s="1">
        <v>0.0</v>
      </c>
      <c r="E12" s="1">
        <v>0.0</v>
      </c>
      <c r="F12" s="1">
        <v>-5.0</v>
      </c>
      <c r="G12" s="1">
        <v>-4.0</v>
      </c>
      <c r="H12" s="1">
        <v>82.0</v>
      </c>
      <c r="I12" s="1">
        <v>17.0</v>
      </c>
      <c r="J12" s="1">
        <v>-4.0</v>
      </c>
      <c r="K12" s="1">
        <v>-1.0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-37.0</v>
      </c>
      <c r="C13" s="1">
        <v>13.0</v>
      </c>
      <c r="D13" s="1">
        <v>-5.0</v>
      </c>
      <c r="E13" s="1">
        <v>27.0</v>
      </c>
      <c r="F13" s="1">
        <v>12.0</v>
      </c>
      <c r="G13" s="1">
        <v>45.0</v>
      </c>
      <c r="H13" s="1">
        <v>-9.0</v>
      </c>
      <c r="I13" s="1">
        <v>-31.0</v>
      </c>
      <c r="J13" s="1">
        <v>10.0</v>
      </c>
      <c r="K13" s="1">
        <v>-36.0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-211.0</v>
      </c>
      <c r="C14" s="1">
        <v>-3.0</v>
      </c>
      <c r="D14" s="1">
        <v>-103.0</v>
      </c>
      <c r="E14" s="1">
        <v>-87.0</v>
      </c>
      <c r="F14" s="1">
        <v>262.0</v>
      </c>
      <c r="G14" s="1">
        <v>347.0</v>
      </c>
      <c r="H14" s="1">
        <v>530.0</v>
      </c>
      <c r="I14" s="1">
        <v>-152.0</v>
      </c>
      <c r="J14" s="1">
        <v>405.0</v>
      </c>
      <c r="K14" s="1">
        <v>356.0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-20.0</v>
      </c>
      <c r="C15" s="1">
        <v>-16.0</v>
      </c>
      <c r="D15" s="1">
        <v>-16.0</v>
      </c>
      <c r="E15" s="1">
        <v>-18.0</v>
      </c>
      <c r="F15" s="1">
        <v>-33.0</v>
      </c>
      <c r="G15" s="1">
        <v>-24.0</v>
      </c>
      <c r="H15" s="1">
        <v>-19.0</v>
      </c>
      <c r="I15" s="1">
        <v>-25.0</v>
      </c>
      <c r="J15" s="1">
        <v>-26.0</v>
      </c>
      <c r="K15" s="1">
        <v>-38.0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26.0</v>
      </c>
      <c r="C16" s="1">
        <v>8.0</v>
      </c>
      <c r="D16" s="1">
        <v>20.0</v>
      </c>
      <c r="E16" s="1">
        <v>35.0</v>
      </c>
      <c r="F16" s="1">
        <v>9.0</v>
      </c>
      <c r="G16" s="1">
        <v>45.0</v>
      </c>
      <c r="H16" s="1">
        <v>70.0</v>
      </c>
      <c r="I16" s="1">
        <v>55.0</v>
      </c>
      <c r="J16" s="1">
        <v>48.0</v>
      </c>
      <c r="K16" s="1">
        <v>42.0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-131.0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88.0</v>
      </c>
      <c r="C18" s="1">
        <v>-48.0</v>
      </c>
      <c r="D18" s="1">
        <v>-3.0</v>
      </c>
      <c r="E18" s="1">
        <v>66.0</v>
      </c>
      <c r="F18" s="1">
        <v>-21.0</v>
      </c>
      <c r="G18" s="1">
        <v>10.0</v>
      </c>
      <c r="H18" s="1">
        <v>99.0</v>
      </c>
      <c r="I18" s="1">
        <v>-1.0</v>
      </c>
      <c r="J18" s="1">
        <v>-5.0</v>
      </c>
      <c r="K18" s="1">
        <v>-5.0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-62.0</v>
      </c>
      <c r="C19" s="1">
        <v>-16.0</v>
      </c>
      <c r="D19" s="1">
        <v>-20.0</v>
      </c>
      <c r="E19" s="1">
        <v>-17.0</v>
      </c>
      <c r="F19" s="1">
        <v>-33.0</v>
      </c>
      <c r="G19" s="1">
        <v>-13.0</v>
      </c>
      <c r="H19" s="1">
        <v>-18.0</v>
      </c>
      <c r="I19" s="1">
        <v>-26.0</v>
      </c>
      <c r="J19" s="1">
        <v>-32.0</v>
      </c>
      <c r="K19" s="1">
        <v>-43.0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0.0</v>
      </c>
      <c r="C20" s="1">
        <v>200.0</v>
      </c>
      <c r="D20" s="1">
        <v>15.0</v>
      </c>
      <c r="E20" s="1">
        <v>300.0</v>
      </c>
      <c r="F20" s="1">
        <v>206.0</v>
      </c>
      <c r="G20" s="1">
        <v>0.0</v>
      </c>
      <c r="H20" s="1">
        <v>0.0</v>
      </c>
      <c r="I20" s="1">
        <v>450.0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0.0</v>
      </c>
      <c r="C21" s="1">
        <v>200.0</v>
      </c>
      <c r="D21" s="1">
        <v>15.0</v>
      </c>
      <c r="E21" s="1">
        <v>300.0</v>
      </c>
      <c r="F21" s="1">
        <v>206.0</v>
      </c>
      <c r="G21" s="1">
        <v>0.0</v>
      </c>
      <c r="H21" s="1">
        <v>0.0</v>
      </c>
      <c r="I21" s="1">
        <v>450.0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-10.0</v>
      </c>
      <c r="C22" s="1">
        <v>-23.0</v>
      </c>
      <c r="D22" s="1">
        <v>-21.0</v>
      </c>
      <c r="E22" s="1">
        <v>-153.0</v>
      </c>
      <c r="F22" s="1">
        <v>-191.0</v>
      </c>
      <c r="G22" s="1">
        <v>-309.0</v>
      </c>
      <c r="H22" s="1">
        <v>-16.0</v>
      </c>
      <c r="I22" s="1">
        <v>-331.0</v>
      </c>
      <c r="J22" s="1">
        <v>-20.0</v>
      </c>
      <c r="K22" s="1">
        <v>-154.0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-10.0</v>
      </c>
      <c r="C23" s="1">
        <v>-23.0</v>
      </c>
      <c r="D23" s="1">
        <v>-21.0</v>
      </c>
      <c r="E23" s="1">
        <v>-153.0</v>
      </c>
      <c r="F23" s="1">
        <v>-191.0</v>
      </c>
      <c r="G23" s="1">
        <v>-309.0</v>
      </c>
      <c r="H23" s="1">
        <v>-16.0</v>
      </c>
      <c r="I23" s="1">
        <v>-331.0</v>
      </c>
      <c r="J23" s="1">
        <v>-20.0</v>
      </c>
      <c r="K23" s="1">
        <v>-154.0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111.0</v>
      </c>
      <c r="C24" s="1">
        <v>2.0</v>
      </c>
      <c r="D24" s="1">
        <v>23.0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0.0</v>
      </c>
      <c r="C25" s="1">
        <v>0.0</v>
      </c>
      <c r="D25" s="1">
        <v>0.0</v>
      </c>
      <c r="E25" s="1">
        <v>0.0</v>
      </c>
      <c r="F25" s="1">
        <v>-100.0</v>
      </c>
      <c r="G25" s="1">
        <v>-16.0</v>
      </c>
      <c r="H25" s="1">
        <v>-69.0</v>
      </c>
      <c r="I25" s="1">
        <v>-60.0</v>
      </c>
      <c r="J25" s="1">
        <v>-109.0</v>
      </c>
      <c r="K25" s="1">
        <v>-59.0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-39.0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-39.0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2.0</v>
      </c>
      <c r="C28" s="1">
        <v>-96.0</v>
      </c>
      <c r="D28" s="1">
        <v>-95.0</v>
      </c>
      <c r="E28" s="1">
        <v>-4.0</v>
      </c>
      <c r="F28" s="1">
        <v>-3.0</v>
      </c>
      <c r="G28" s="1">
        <v>0.0</v>
      </c>
      <c r="H28" s="1">
        <v>0.0</v>
      </c>
      <c r="I28" s="1">
        <v>-6.0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103.0</v>
      </c>
      <c r="C29" s="1">
        <v>179.0</v>
      </c>
      <c r="D29" s="1">
        <v>-7.0</v>
      </c>
      <c r="E29" s="1">
        <v>143.0</v>
      </c>
      <c r="F29" s="1">
        <v>-87.0</v>
      </c>
      <c r="G29" s="1">
        <v>-325.0</v>
      </c>
      <c r="H29" s="1">
        <v>-85.0</v>
      </c>
      <c r="I29" s="1">
        <v>51.0</v>
      </c>
      <c r="J29" s="1">
        <v>-130.0</v>
      </c>
      <c r="K29" s="1">
        <v>-252.0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-171.0</v>
      </c>
      <c r="C30" s="1">
        <v>159.0</v>
      </c>
      <c r="D30" s="1">
        <v>-131.0</v>
      </c>
      <c r="E30" s="1">
        <v>39.0</v>
      </c>
      <c r="F30" s="1">
        <v>141.0</v>
      </c>
      <c r="G30" s="1">
        <v>8.0</v>
      </c>
      <c r="H30" s="1">
        <v>426.0</v>
      </c>
      <c r="I30" s="1">
        <v>-127.0</v>
      </c>
      <c r="J30" s="1">
        <v>243.0</v>
      </c>
      <c r="K30" s="1">
        <v>59.0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83.0</v>
      </c>
      <c r="C32" s="1">
        <v>9.0</v>
      </c>
      <c r="D32" s="1">
        <v>1.0</v>
      </c>
      <c r="E32" s="1">
        <v>57.0</v>
      </c>
      <c r="F32" s="1">
        <v>4.0</v>
      </c>
      <c r="G32" s="1">
        <v>10.0</v>
      </c>
      <c r="H32" s="1">
        <v>35.0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71.0</v>
      </c>
      <c r="C33" s="1">
        <v>56.0</v>
      </c>
      <c r="D33" s="1">
        <v>65.0</v>
      </c>
      <c r="E33" s="1">
        <v>85.0</v>
      </c>
      <c r="F33" s="1">
        <v>56.0</v>
      </c>
      <c r="G33" s="1">
        <v>64.0</v>
      </c>
      <c r="H33" s="1">
        <v>84.0</v>
      </c>
      <c r="I33" s="1">
        <v>221.0</v>
      </c>
      <c r="J33" s="1">
        <v>312.0</v>
      </c>
      <c r="K33" s="1">
        <v>211.0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-394.0</v>
      </c>
      <c r="C34" s="1">
        <v>-53.0</v>
      </c>
      <c r="D34" s="1">
        <v>-150.0</v>
      </c>
      <c r="E34" s="1">
        <v>-167.0</v>
      </c>
      <c r="F34" s="1">
        <v>209.0</v>
      </c>
      <c r="G34" s="1">
        <v>239.0</v>
      </c>
      <c r="H34" s="1">
        <v>427.0</v>
      </c>
      <c r="I34" s="1">
        <v>-345.0</v>
      </c>
      <c r="J34" s="1">
        <v>189.0</v>
      </c>
      <c r="K34" s="1">
        <v>135.0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-390.0</v>
      </c>
      <c r="C35" s="1">
        <v>-43.0</v>
      </c>
      <c r="D35" s="1">
        <v>-147.0</v>
      </c>
      <c r="E35" s="1">
        <v>-164.0</v>
      </c>
      <c r="F35" s="1">
        <v>210.0</v>
      </c>
      <c r="G35" s="1">
        <v>244.0</v>
      </c>
      <c r="H35" s="1">
        <v>429.0</v>
      </c>
      <c r="I35" s="1">
        <v>-345.0</v>
      </c>
      <c r="J35" s="1">
        <v>189.0</v>
      </c>
      <c r="K35" s="1">
        <v>135.0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525.0</v>
      </c>
      <c r="C36" s="1">
        <v>193.0</v>
      </c>
      <c r="D36" s="1">
        <v>297.0</v>
      </c>
      <c r="E36" s="1">
        <v>331.0</v>
      </c>
      <c r="F36" s="1">
        <v>-24.0</v>
      </c>
      <c r="G36" s="1">
        <v>-24.0</v>
      </c>
      <c r="H36" s="1">
        <v>-51.0</v>
      </c>
      <c r="I36" s="1">
        <v>976.0</v>
      </c>
      <c r="J36" s="1">
        <v>635.0</v>
      </c>
      <c r="K36" s="1">
        <v>439.0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-10.0</v>
      </c>
      <c r="C37" s="1">
        <v>177.0</v>
      </c>
      <c r="D37" s="1">
        <v>-6.0</v>
      </c>
      <c r="E37" s="1">
        <v>147.0</v>
      </c>
      <c r="F37" s="1">
        <v>15.0</v>
      </c>
      <c r="G37" s="1">
        <v>-309.0</v>
      </c>
      <c r="H37" s="1">
        <v>-16.0</v>
      </c>
      <c r="I37" s="1">
        <v>119.0</v>
      </c>
      <c r="J37" s="1">
        <v>-20.0</v>
      </c>
      <c r="K37" s="1">
        <v>-154.0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62</v>
      </c>
      <c r="B3" s="1">
        <v>103.0</v>
      </c>
      <c r="C3" s="1">
        <v>262.0</v>
      </c>
      <c r="D3" s="1">
        <v>132.0</v>
      </c>
      <c r="E3" s="1">
        <v>171.0</v>
      </c>
      <c r="F3" s="1">
        <v>311.0</v>
      </c>
      <c r="G3" s="1">
        <v>319.0</v>
      </c>
      <c r="H3" s="1">
        <v>746.0</v>
      </c>
      <c r="I3" s="1">
        <v>618.0</v>
      </c>
      <c r="J3" s="1">
        <v>862.0</v>
      </c>
      <c r="K3" s="1">
        <v>921.0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63</v>
      </c>
      <c r="B4" s="1">
        <v>103.0</v>
      </c>
      <c r="C4" s="1">
        <v>262.0</v>
      </c>
      <c r="D4" s="1">
        <v>132.0</v>
      </c>
      <c r="E4" s="1">
        <v>171.0</v>
      </c>
      <c r="F4" s="1">
        <v>311.0</v>
      </c>
      <c r="G4" s="1">
        <v>319.0</v>
      </c>
      <c r="H4" s="1">
        <v>746.0</v>
      </c>
      <c r="I4" s="1">
        <v>618.0</v>
      </c>
      <c r="J4" s="1">
        <v>862.0</v>
      </c>
      <c r="K4" s="1">
        <v>921.0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64</v>
      </c>
      <c r="B5" s="1">
        <v>56.0</v>
      </c>
      <c r="C5" s="1">
        <v>57.0</v>
      </c>
      <c r="D5" s="1">
        <v>70.0</v>
      </c>
      <c r="E5" s="1">
        <v>79.0</v>
      </c>
      <c r="F5" s="1">
        <v>77.0</v>
      </c>
      <c r="G5" s="1">
        <v>88.0</v>
      </c>
      <c r="H5" s="1">
        <v>98.0</v>
      </c>
      <c r="I5" s="1">
        <v>148.0</v>
      </c>
      <c r="J5" s="1">
        <v>215.0</v>
      </c>
      <c r="K5" s="1">
        <v>267.0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65</v>
      </c>
      <c r="B6" s="1">
        <v>56.0</v>
      </c>
      <c r="C6" s="1">
        <v>57.0</v>
      </c>
      <c r="D6" s="1">
        <v>70.0</v>
      </c>
      <c r="E6" s="1">
        <v>79.0</v>
      </c>
      <c r="F6" s="1">
        <v>77.0</v>
      </c>
      <c r="G6" s="1">
        <v>88.0</v>
      </c>
      <c r="H6" s="1">
        <v>98.0</v>
      </c>
      <c r="I6" s="1">
        <v>148.0</v>
      </c>
      <c r="J6" s="1">
        <v>215.0</v>
      </c>
      <c r="K6" s="1">
        <v>267.0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66</v>
      </c>
      <c r="B7" s="1">
        <v>1880.0</v>
      </c>
      <c r="C7" s="1">
        <v>2100.0</v>
      </c>
      <c r="D7" s="1">
        <v>2420.0</v>
      </c>
      <c r="E7" s="1">
        <v>2730.0</v>
      </c>
      <c r="F7" s="1">
        <v>2740.0</v>
      </c>
      <c r="G7" s="1">
        <v>2740.0</v>
      </c>
      <c r="H7" s="1">
        <v>2780.0</v>
      </c>
      <c r="I7" s="1">
        <v>3730.0</v>
      </c>
      <c r="J7" s="1">
        <v>4360.0</v>
      </c>
      <c r="K7" s="1">
        <v>4720.0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67</v>
      </c>
      <c r="B8" s="1">
        <v>27.0</v>
      </c>
      <c r="C8" s="1">
        <v>36.0</v>
      </c>
      <c r="D8" s="1">
        <v>39.0</v>
      </c>
      <c r="E8" s="1">
        <v>49.0</v>
      </c>
      <c r="F8" s="1">
        <v>47.0</v>
      </c>
      <c r="G8" s="1">
        <v>51.0</v>
      </c>
      <c r="H8" s="1">
        <v>44.0</v>
      </c>
      <c r="I8" s="1">
        <v>67.0</v>
      </c>
      <c r="J8" s="1">
        <v>109.0</v>
      </c>
      <c r="K8" s="1">
        <v>129.0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68</v>
      </c>
      <c r="B9" s="1">
        <v>94.0</v>
      </c>
      <c r="C9" s="1">
        <v>87.0</v>
      </c>
      <c r="D9" s="1">
        <v>85.0</v>
      </c>
      <c r="E9" s="1">
        <v>98.0</v>
      </c>
      <c r="F9" s="1">
        <v>51.0</v>
      </c>
      <c r="G9" s="1">
        <v>50.0</v>
      </c>
      <c r="H9" s="1">
        <v>59.0</v>
      </c>
      <c r="I9" s="1">
        <v>90.0</v>
      </c>
      <c r="J9" s="1">
        <v>76.0</v>
      </c>
      <c r="K9" s="1">
        <v>111.0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69</v>
      </c>
      <c r="B10" s="1">
        <v>2160.0</v>
      </c>
      <c r="C10" s="1">
        <v>2540.0</v>
      </c>
      <c r="D10" s="1">
        <v>2750.0</v>
      </c>
      <c r="E10" s="1">
        <v>3130.0</v>
      </c>
      <c r="F10" s="1">
        <v>3230.0</v>
      </c>
      <c r="G10" s="1">
        <v>3250.0</v>
      </c>
      <c r="H10" s="1">
        <v>3730.0</v>
      </c>
      <c r="I10" s="1">
        <v>4660.0</v>
      </c>
      <c r="J10" s="1">
        <v>5620.0</v>
      </c>
      <c r="K10" s="1">
        <v>6150.0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70</v>
      </c>
      <c r="B11" s="1">
        <v>66.0</v>
      </c>
      <c r="C11" s="1">
        <v>73.0</v>
      </c>
      <c r="D11" s="1">
        <v>81.0</v>
      </c>
      <c r="E11" s="1">
        <v>90.0</v>
      </c>
      <c r="F11" s="1">
        <v>138.0</v>
      </c>
      <c r="G11" s="1">
        <v>170.0</v>
      </c>
      <c r="H11" s="1">
        <v>157.0</v>
      </c>
      <c r="I11" s="1">
        <v>145.0</v>
      </c>
      <c r="J11" s="1">
        <v>142.0</v>
      </c>
      <c r="K11" s="1">
        <v>174.0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71</v>
      </c>
      <c r="B12" s="1">
        <v>-34.0</v>
      </c>
      <c r="C12" s="1">
        <v>-39.0</v>
      </c>
      <c r="D12" s="1">
        <v>-47.0</v>
      </c>
      <c r="E12" s="1">
        <v>-57.0</v>
      </c>
      <c r="F12" s="1">
        <v>-83.0</v>
      </c>
      <c r="G12" s="1">
        <v>-92.0</v>
      </c>
      <c r="H12" s="1">
        <v>-96.0</v>
      </c>
      <c r="I12" s="1">
        <v>-86.0</v>
      </c>
      <c r="J12" s="1">
        <v>-84.0</v>
      </c>
      <c r="K12" s="1">
        <v>-73.0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72</v>
      </c>
      <c r="B13" s="1">
        <v>32.0</v>
      </c>
      <c r="C13" s="1">
        <v>33.0</v>
      </c>
      <c r="D13" s="1">
        <v>33.0</v>
      </c>
      <c r="E13" s="1">
        <v>33.0</v>
      </c>
      <c r="F13" s="1">
        <v>54.0</v>
      </c>
      <c r="G13" s="1">
        <v>76.0</v>
      </c>
      <c r="H13" s="1">
        <v>60.0</v>
      </c>
      <c r="I13" s="1">
        <v>58.0</v>
      </c>
      <c r="J13" s="1">
        <v>57.0</v>
      </c>
      <c r="K13" s="1">
        <v>100.0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73</v>
      </c>
      <c r="B14" s="1">
        <v>10.0</v>
      </c>
      <c r="C14" s="1">
        <v>11.0</v>
      </c>
      <c r="D14" s="1">
        <v>17.0</v>
      </c>
      <c r="E14" s="1">
        <v>17.0</v>
      </c>
      <c r="F14" s="1">
        <v>17.0</v>
      </c>
      <c r="G14" s="1">
        <v>4.0</v>
      </c>
      <c r="H14" s="1">
        <v>4.0</v>
      </c>
      <c r="I14" s="1">
        <v>5.0</v>
      </c>
      <c r="J14" s="1">
        <v>11.0</v>
      </c>
      <c r="K14" s="1">
        <v>17.0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74</v>
      </c>
      <c r="B15" s="1">
        <v>32.0</v>
      </c>
      <c r="C15" s="1">
        <v>32.0</v>
      </c>
      <c r="D15" s="1">
        <v>32.0</v>
      </c>
      <c r="E15" s="1">
        <v>32.0</v>
      </c>
      <c r="F15" s="1">
        <v>32.0</v>
      </c>
      <c r="G15" s="1">
        <v>32.0</v>
      </c>
      <c r="H15" s="1">
        <v>32.0</v>
      </c>
      <c r="I15" s="1">
        <v>32.0</v>
      </c>
      <c r="J15" s="1">
        <v>32.0</v>
      </c>
      <c r="K15" s="1">
        <v>32.0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75</v>
      </c>
      <c r="B16" s="1">
        <v>64.0</v>
      </c>
      <c r="C16" s="1">
        <v>59.0</v>
      </c>
      <c r="D16" s="1">
        <v>53.0</v>
      </c>
      <c r="E16" s="1">
        <v>35.0</v>
      </c>
      <c r="F16" s="1">
        <v>26.0</v>
      </c>
      <c r="G16" s="1">
        <v>25.0</v>
      </c>
      <c r="H16" s="1">
        <v>36.0</v>
      </c>
      <c r="I16" s="1">
        <v>40.0</v>
      </c>
      <c r="J16" s="1">
        <v>45.0</v>
      </c>
      <c r="K16" s="1">
        <v>47.0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76</v>
      </c>
      <c r="B17" s="1">
        <v>10.0</v>
      </c>
      <c r="C17" s="1">
        <v>10.0</v>
      </c>
      <c r="D17" s="1">
        <v>2.0</v>
      </c>
      <c r="E17" s="1">
        <v>3.0</v>
      </c>
      <c r="F17" s="1">
        <v>3.0</v>
      </c>
      <c r="G17" s="1">
        <v>3.0</v>
      </c>
      <c r="H17" s="1">
        <v>4.0</v>
      </c>
      <c r="I17" s="1">
        <v>3.0</v>
      </c>
      <c r="J17" s="1">
        <v>3.0</v>
      </c>
      <c r="K17" s="1">
        <v>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77</v>
      </c>
      <c r="B18" s="1">
        <v>5.0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8.0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78</v>
      </c>
      <c r="B19" s="1">
        <v>2320.0</v>
      </c>
      <c r="C19" s="1">
        <v>2690.0</v>
      </c>
      <c r="D19" s="1">
        <v>2890.0</v>
      </c>
      <c r="E19" s="1">
        <v>3250.0</v>
      </c>
      <c r="F19" s="1">
        <v>3370.0</v>
      </c>
      <c r="G19" s="1">
        <v>3400.0</v>
      </c>
      <c r="H19" s="1">
        <v>3860.0</v>
      </c>
      <c r="I19" s="1">
        <v>4810.0</v>
      </c>
      <c r="J19" s="1">
        <v>5770.0</v>
      </c>
      <c r="K19" s="1">
        <v>6350.0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79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80</v>
      </c>
      <c r="B21" s="1">
        <v>83.0</v>
      </c>
      <c r="C21" s="1">
        <v>106.0</v>
      </c>
      <c r="D21" s="1">
        <v>141.0</v>
      </c>
      <c r="E21" s="1">
        <v>141.0</v>
      </c>
      <c r="F21" s="1">
        <v>128.0</v>
      </c>
      <c r="G21" s="1">
        <v>155.0</v>
      </c>
      <c r="H21" s="1">
        <v>175.0</v>
      </c>
      <c r="I21" s="1">
        <v>216.0</v>
      </c>
      <c r="J21" s="1">
        <v>273.0</v>
      </c>
      <c r="K21" s="1">
        <v>272.0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81</v>
      </c>
      <c r="B22" s="1">
        <v>104.0</v>
      </c>
      <c r="C22" s="1">
        <v>111.0</v>
      </c>
      <c r="D22" s="1">
        <v>138.0</v>
      </c>
      <c r="E22" s="1">
        <v>144.0</v>
      </c>
      <c r="F22" s="1">
        <v>146.0</v>
      </c>
      <c r="G22" s="1">
        <v>161.0</v>
      </c>
      <c r="H22" s="1">
        <v>210.0</v>
      </c>
      <c r="I22" s="1">
        <v>248.0</v>
      </c>
      <c r="J22" s="1">
        <v>277.0</v>
      </c>
      <c r="K22" s="1">
        <v>308.0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82</v>
      </c>
      <c r="B23" s="1">
        <v>0.0</v>
      </c>
      <c r="C23" s="1">
        <v>17.0</v>
      </c>
      <c r="D23" s="1">
        <v>23.0</v>
      </c>
      <c r="E23" s="1">
        <v>15.0</v>
      </c>
      <c r="F23" s="1">
        <v>5.0</v>
      </c>
      <c r="G23" s="1">
        <v>16.0</v>
      </c>
      <c r="H23" s="1">
        <v>13.0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83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8.0</v>
      </c>
      <c r="H24" s="1">
        <v>8.0</v>
      </c>
      <c r="I24" s="1">
        <v>9.0</v>
      </c>
      <c r="J24" s="1">
        <v>8.0</v>
      </c>
      <c r="K24" s="1">
        <v>9.0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84</v>
      </c>
      <c r="B25" s="1">
        <v>11.0</v>
      </c>
      <c r="C25" s="1">
        <v>9.0</v>
      </c>
      <c r="D25" s="1">
        <v>9.0</v>
      </c>
      <c r="E25" s="1">
        <v>14.0</v>
      </c>
      <c r="F25" s="1">
        <v>7.0</v>
      </c>
      <c r="G25" s="1">
        <v>8.0</v>
      </c>
      <c r="H25" s="1">
        <v>34.0</v>
      </c>
      <c r="I25" s="1">
        <v>37.0</v>
      </c>
      <c r="J25" s="1">
        <v>25.0</v>
      </c>
      <c r="K25" s="1">
        <v>25.0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85</v>
      </c>
      <c r="B26" s="1">
        <v>38.0</v>
      </c>
      <c r="C26" s="1">
        <v>40.0</v>
      </c>
      <c r="D26" s="1">
        <v>23.0</v>
      </c>
      <c r="E26" s="1">
        <v>23.0</v>
      </c>
      <c r="F26" s="1">
        <v>24.0</v>
      </c>
      <c r="G26" s="1">
        <v>22.0</v>
      </c>
      <c r="H26" s="1">
        <v>23.0</v>
      </c>
      <c r="I26" s="1">
        <v>26.0</v>
      </c>
      <c r="J26" s="1">
        <v>35.0</v>
      </c>
      <c r="K26" s="1">
        <v>37.0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86</v>
      </c>
      <c r="B27" s="1">
        <v>238.0</v>
      </c>
      <c r="C27" s="1">
        <v>285.0</v>
      </c>
      <c r="D27" s="1">
        <v>335.0</v>
      </c>
      <c r="E27" s="1">
        <v>337.0</v>
      </c>
      <c r="F27" s="1">
        <v>311.0</v>
      </c>
      <c r="G27" s="1">
        <v>371.0</v>
      </c>
      <c r="H27" s="1">
        <v>466.0</v>
      </c>
      <c r="I27" s="1">
        <v>536.0</v>
      </c>
      <c r="J27" s="1">
        <v>619.0</v>
      </c>
      <c r="K27" s="1">
        <v>652.0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87</v>
      </c>
      <c r="B28" s="1">
        <v>935.0</v>
      </c>
      <c r="C28" s="1">
        <v>1110.0</v>
      </c>
      <c r="D28" s="1">
        <v>1100.0</v>
      </c>
      <c r="E28" s="1">
        <v>1270.0</v>
      </c>
      <c r="F28" s="1">
        <v>1300.0</v>
      </c>
      <c r="G28" s="1">
        <v>1000.0</v>
      </c>
      <c r="H28" s="1">
        <v>1010.0</v>
      </c>
      <c r="I28" s="1">
        <v>1160.0</v>
      </c>
      <c r="J28" s="1">
        <v>1150.0</v>
      </c>
      <c r="K28" s="1">
        <v>1010.0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88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25.0</v>
      </c>
      <c r="H29" s="1">
        <v>19.0</v>
      </c>
      <c r="I29" s="1">
        <v>17.0</v>
      </c>
      <c r="J29" s="1">
        <v>14.0</v>
      </c>
      <c r="K29" s="1">
        <v>44.0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89</v>
      </c>
      <c r="B30" s="1">
        <v>29.0</v>
      </c>
      <c r="C30" s="1">
        <v>36.0</v>
      </c>
      <c r="D30" s="1">
        <v>28.0</v>
      </c>
      <c r="E30" s="1">
        <v>34.0</v>
      </c>
      <c r="F30" s="1">
        <v>28.0</v>
      </c>
      <c r="G30" s="1">
        <v>24.0</v>
      </c>
      <c r="H30" s="1">
        <v>25.0</v>
      </c>
      <c r="I30" s="1">
        <v>42.0</v>
      </c>
      <c r="J30" s="1">
        <v>37.0</v>
      </c>
      <c r="K30" s="1">
        <v>36.0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90</v>
      </c>
      <c r="B31" s="1">
        <v>4.0</v>
      </c>
      <c r="C31" s="1">
        <v>0.0</v>
      </c>
      <c r="D31" s="1">
        <v>0.0</v>
      </c>
      <c r="E31" s="1">
        <v>34.0</v>
      </c>
      <c r="F31" s="1">
        <v>0.0</v>
      </c>
      <c r="G31" s="1">
        <v>0.0</v>
      </c>
      <c r="H31" s="1">
        <v>0.0</v>
      </c>
      <c r="I31" s="1">
        <v>7.0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91</v>
      </c>
      <c r="B32" s="1">
        <v>1210.0</v>
      </c>
      <c r="C32" s="1">
        <v>1430.0</v>
      </c>
      <c r="D32" s="1">
        <v>1470.0</v>
      </c>
      <c r="E32" s="1">
        <v>1670.0</v>
      </c>
      <c r="F32" s="1">
        <v>1640.0</v>
      </c>
      <c r="G32" s="1">
        <v>1420.0</v>
      </c>
      <c r="H32" s="1">
        <v>1520.0</v>
      </c>
      <c r="I32" s="1">
        <v>1760.0</v>
      </c>
      <c r="J32" s="1">
        <v>1820.0</v>
      </c>
      <c r="K32" s="1">
        <v>1740.0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92</v>
      </c>
      <c r="B33" s="1">
        <v>39.0</v>
      </c>
      <c r="C33" s="1">
        <v>39.0</v>
      </c>
      <c r="D33" s="1">
        <v>40.0</v>
      </c>
      <c r="E33" s="1">
        <v>40.0</v>
      </c>
      <c r="F33" s="1">
        <v>38.0</v>
      </c>
      <c r="G33" s="1">
        <v>38.0</v>
      </c>
      <c r="H33" s="1">
        <v>37.0</v>
      </c>
      <c r="I33" s="1">
        <v>37.0</v>
      </c>
      <c r="J33" s="1">
        <v>36.0</v>
      </c>
      <c r="K33" s="1">
        <v>36.0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93</v>
      </c>
      <c r="B34" s="1">
        <v>539.0</v>
      </c>
      <c r="C34" s="1">
        <v>559.0</v>
      </c>
      <c r="D34" s="1">
        <v>573.0</v>
      </c>
      <c r="E34" s="1">
        <v>585.0</v>
      </c>
      <c r="F34" s="1">
        <v>502.0</v>
      </c>
      <c r="G34" s="1">
        <v>505.0</v>
      </c>
      <c r="H34" s="1">
        <v>456.0</v>
      </c>
      <c r="I34" s="1">
        <v>415.0</v>
      </c>
      <c r="J34" s="1">
        <v>328.0</v>
      </c>
      <c r="K34" s="1">
        <v>291.0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94</v>
      </c>
      <c r="B35" s="1">
        <v>570.0</v>
      </c>
      <c r="C35" s="1">
        <v>699.0</v>
      </c>
      <c r="D35" s="1">
        <v>849.0</v>
      </c>
      <c r="E35" s="1">
        <v>992.0</v>
      </c>
      <c r="F35" s="1">
        <v>1220.0</v>
      </c>
      <c r="G35" s="1">
        <v>1470.0</v>
      </c>
      <c r="H35" s="1">
        <v>1890.0</v>
      </c>
      <c r="I35" s="1">
        <v>2630.0</v>
      </c>
      <c r="J35" s="1">
        <v>3620.0</v>
      </c>
      <c r="K35" s="1">
        <v>4320.0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95</v>
      </c>
      <c r="B36" s="1">
        <v>1110.0</v>
      </c>
      <c r="C36" s="1">
        <v>1260.0</v>
      </c>
      <c r="D36" s="1">
        <v>1420.0</v>
      </c>
      <c r="E36" s="1">
        <v>1580.0</v>
      </c>
      <c r="F36" s="1">
        <v>1720.0</v>
      </c>
      <c r="G36" s="1">
        <v>1970.0</v>
      </c>
      <c r="H36" s="1">
        <v>2350.0</v>
      </c>
      <c r="I36" s="1">
        <v>3040.0</v>
      </c>
      <c r="J36" s="1">
        <v>3950.0</v>
      </c>
      <c r="K36" s="1">
        <v>4610.0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96</v>
      </c>
      <c r="B37" s="1">
        <v>1110.0</v>
      </c>
      <c r="C37" s="1">
        <v>1260.0</v>
      </c>
      <c r="D37" s="1">
        <v>1420.0</v>
      </c>
      <c r="E37" s="1">
        <v>1580.0</v>
      </c>
      <c r="F37" s="1">
        <v>1720.0</v>
      </c>
      <c r="G37" s="1">
        <v>1970.0</v>
      </c>
      <c r="H37" s="1">
        <v>2350.0</v>
      </c>
      <c r="I37" s="1">
        <v>3040.0</v>
      </c>
      <c r="J37" s="1">
        <v>3950.0</v>
      </c>
      <c r="K37" s="1">
        <v>4610.0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97</v>
      </c>
      <c r="B38" s="1">
        <v>2320.0</v>
      </c>
      <c r="C38" s="1">
        <v>2690.0</v>
      </c>
      <c r="D38" s="1">
        <v>2890.0</v>
      </c>
      <c r="E38" s="1">
        <v>3250.0</v>
      </c>
      <c r="F38" s="1">
        <v>3370.0</v>
      </c>
      <c r="G38" s="1">
        <v>3400.0</v>
      </c>
      <c r="H38" s="1">
        <v>3860.0</v>
      </c>
      <c r="I38" s="1">
        <v>4810.0</v>
      </c>
      <c r="J38" s="1">
        <v>5770.0</v>
      </c>
      <c r="K38" s="1">
        <v>6350.0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98</v>
      </c>
      <c r="B40" s="1">
        <v>78.0</v>
      </c>
      <c r="C40" s="1">
        <v>79.0</v>
      </c>
      <c r="D40" s="1">
        <v>80.0</v>
      </c>
      <c r="E40" s="1">
        <v>80.0</v>
      </c>
      <c r="F40" s="1">
        <v>76.0</v>
      </c>
      <c r="G40" s="1">
        <v>76.0</v>
      </c>
      <c r="H40" s="1">
        <v>75.0</v>
      </c>
      <c r="I40" s="1">
        <v>73.0</v>
      </c>
      <c r="J40" s="1">
        <v>73.0</v>
      </c>
      <c r="K40" s="1">
        <v>72.0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99</v>
      </c>
      <c r="B41" s="1">
        <v>78.0</v>
      </c>
      <c r="C41" s="1">
        <v>79.0</v>
      </c>
      <c r="D41" s="1">
        <v>80.0</v>
      </c>
      <c r="E41" s="1">
        <v>80.0</v>
      </c>
      <c r="F41" s="1">
        <v>76.0</v>
      </c>
      <c r="G41" s="1">
        <v>76.0</v>
      </c>
      <c r="H41" s="1">
        <v>75.0</v>
      </c>
      <c r="I41" s="1">
        <v>74.0</v>
      </c>
      <c r="J41" s="1">
        <v>73.0</v>
      </c>
      <c r="K41" s="1">
        <v>72.0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100</v>
      </c>
      <c r="B42" s="1" t="s">
        <v>101</v>
      </c>
      <c r="C42" s="1" t="s">
        <v>102</v>
      </c>
      <c r="D42" s="1" t="s">
        <v>103</v>
      </c>
      <c r="E42" s="1" t="s">
        <v>104</v>
      </c>
      <c r="F42" s="1" t="s">
        <v>105</v>
      </c>
      <c r="G42" s="1" t="s">
        <v>106</v>
      </c>
      <c r="H42" s="1" t="s">
        <v>107</v>
      </c>
      <c r="I42" s="1" t="s">
        <v>108</v>
      </c>
      <c r="J42" s="1">
        <v>54.0</v>
      </c>
      <c r="K42" s="1" t="s">
        <v>109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110</v>
      </c>
      <c r="B43" s="1">
        <v>1080.0</v>
      </c>
      <c r="C43" s="1">
        <v>1230.0</v>
      </c>
      <c r="D43" s="1">
        <v>1390.0</v>
      </c>
      <c r="E43" s="1">
        <v>1540.0</v>
      </c>
      <c r="F43" s="1">
        <v>1690.0</v>
      </c>
      <c r="G43" s="1">
        <v>1940.0</v>
      </c>
      <c r="H43" s="1">
        <v>2310.0</v>
      </c>
      <c r="I43" s="1">
        <v>3010.0</v>
      </c>
      <c r="J43" s="1">
        <v>3920.0</v>
      </c>
      <c r="K43" s="1">
        <v>4580.0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111</v>
      </c>
      <c r="B44" s="1" t="s">
        <v>112</v>
      </c>
      <c r="C44" s="1" t="s">
        <v>113</v>
      </c>
      <c r="D44" s="1" t="s">
        <v>114</v>
      </c>
      <c r="E44" s="1" t="s">
        <v>115</v>
      </c>
      <c r="F44" s="1" t="s">
        <v>116</v>
      </c>
      <c r="G44" s="1" t="s">
        <v>117</v>
      </c>
      <c r="H44" s="1" t="s">
        <v>118</v>
      </c>
      <c r="I44" s="1" t="s">
        <v>119</v>
      </c>
      <c r="J44" s="1" t="s">
        <v>120</v>
      </c>
      <c r="K44" s="1" t="s">
        <v>121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122</v>
      </c>
      <c r="B45" s="1">
        <v>935.0</v>
      </c>
      <c r="C45" s="1">
        <v>1130.0</v>
      </c>
      <c r="D45" s="1">
        <v>1130.0</v>
      </c>
      <c r="E45" s="1">
        <v>1280.0</v>
      </c>
      <c r="F45" s="1">
        <v>1310.0</v>
      </c>
      <c r="G45" s="1">
        <v>1050.0</v>
      </c>
      <c r="H45" s="1">
        <v>1050.0</v>
      </c>
      <c r="I45" s="1">
        <v>1190.0</v>
      </c>
      <c r="J45" s="1">
        <v>1170.0</v>
      </c>
      <c r="K45" s="1">
        <v>1060.0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123</v>
      </c>
      <c r="B46" s="1">
        <v>832.0</v>
      </c>
      <c r="C46" s="1">
        <v>866.0</v>
      </c>
      <c r="D46" s="1">
        <v>996.0</v>
      </c>
      <c r="E46" s="1">
        <v>1110.0</v>
      </c>
      <c r="F46" s="1">
        <v>999.0</v>
      </c>
      <c r="G46" s="1">
        <v>734.0</v>
      </c>
      <c r="H46" s="1">
        <v>303.0</v>
      </c>
      <c r="I46" s="1">
        <v>568.0</v>
      </c>
      <c r="J46" s="1">
        <v>312.0</v>
      </c>
      <c r="K46" s="1">
        <v>141.0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124</v>
      </c>
      <c r="B47" s="1">
        <v>47.0</v>
      </c>
      <c r="C47" s="1">
        <v>48.0</v>
      </c>
      <c r="D47" s="1">
        <v>57.0</v>
      </c>
      <c r="E47" s="1">
        <v>72.0</v>
      </c>
      <c r="F47" s="1">
        <v>77.0</v>
      </c>
      <c r="G47" s="1">
        <v>99.0</v>
      </c>
      <c r="H47" s="1">
        <v>110.0</v>
      </c>
      <c r="I47" s="1">
        <v>112.0</v>
      </c>
      <c r="J47" s="1">
        <v>109.0</v>
      </c>
      <c r="K47" s="1">
        <v>127.0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125</v>
      </c>
      <c r="B48" s="1">
        <v>10.0</v>
      </c>
      <c r="C48" s="1">
        <v>11.0</v>
      </c>
      <c r="D48" s="1">
        <v>17.0</v>
      </c>
      <c r="E48" s="1">
        <v>17.0</v>
      </c>
      <c r="F48" s="1">
        <v>17.0</v>
      </c>
      <c r="G48" s="1">
        <v>4.0</v>
      </c>
      <c r="H48" s="1">
        <v>4.0</v>
      </c>
      <c r="I48" s="1">
        <v>5.0</v>
      </c>
      <c r="J48" s="1">
        <v>11.0</v>
      </c>
      <c r="K48" s="1">
        <v>17.0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126</v>
      </c>
      <c r="B49" s="1">
        <v>8.0</v>
      </c>
      <c r="C49" s="1">
        <v>8.0</v>
      </c>
      <c r="D49" s="1">
        <v>8.0</v>
      </c>
      <c r="E49" s="1">
        <v>8.0</v>
      </c>
      <c r="F49" s="1">
        <v>8.0</v>
      </c>
      <c r="G49" s="1">
        <v>8.0</v>
      </c>
      <c r="H49" s="1">
        <v>8.0</v>
      </c>
      <c r="I49" s="1">
        <v>8.0</v>
      </c>
      <c r="J49" s="1">
        <v>8.0</v>
      </c>
      <c r="K49" s="1">
        <v>8.0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127</v>
      </c>
      <c r="B50" s="1">
        <v>329.0</v>
      </c>
      <c r="C50" s="1">
        <v>456.0</v>
      </c>
      <c r="D50" s="1">
        <v>509.0</v>
      </c>
      <c r="E50" s="1">
        <v>566.0</v>
      </c>
      <c r="F50" s="1">
        <v>480.0</v>
      </c>
      <c r="G50" s="1">
        <v>565.0</v>
      </c>
      <c r="H50" s="1">
        <v>873.0</v>
      </c>
      <c r="I50" s="1">
        <v>1040.0</v>
      </c>
      <c r="J50" s="1">
        <v>822.0</v>
      </c>
      <c r="K50" s="1">
        <v>704.0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128</v>
      </c>
      <c r="B51" s="1">
        <v>1550.0</v>
      </c>
      <c r="C51" s="1">
        <v>1640.0</v>
      </c>
      <c r="D51" s="1">
        <v>1910.0</v>
      </c>
      <c r="E51" s="1">
        <v>2160.0</v>
      </c>
      <c r="F51" s="1">
        <v>2260.0</v>
      </c>
      <c r="G51" s="1">
        <v>2180.0</v>
      </c>
      <c r="H51" s="1">
        <v>1900.0</v>
      </c>
      <c r="I51" s="1">
        <v>2690.0</v>
      </c>
      <c r="J51" s="1">
        <v>3540.0</v>
      </c>
      <c r="K51" s="1">
        <v>4019.0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129</v>
      </c>
      <c r="B52" s="1">
        <v>66.0</v>
      </c>
      <c r="C52" s="1">
        <v>73.0</v>
      </c>
      <c r="D52" s="1">
        <v>81.0</v>
      </c>
      <c r="E52" s="1">
        <v>90.0</v>
      </c>
      <c r="F52" s="1">
        <v>138.0</v>
      </c>
      <c r="G52" s="1">
        <v>143.0</v>
      </c>
      <c r="H52" s="1">
        <v>136.0</v>
      </c>
      <c r="I52" s="1">
        <v>124.0</v>
      </c>
      <c r="J52" s="1">
        <v>123.0</v>
      </c>
      <c r="K52" s="1">
        <v>123.0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130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>
        <v>0.0</v>
      </c>
      <c r="H53" s="1">
        <v>0.0</v>
      </c>
      <c r="I53" s="1">
        <v>0.0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131</v>
      </c>
      <c r="B54" s="1">
        <v>846.0</v>
      </c>
      <c r="C54" s="1">
        <v>1140.0</v>
      </c>
      <c r="D54" s="1">
        <v>1140.0</v>
      </c>
      <c r="E54" s="1">
        <v>1250.0</v>
      </c>
      <c r="F54" s="1">
        <v>1020.0</v>
      </c>
      <c r="G54" s="1">
        <v>1100.0</v>
      </c>
      <c r="H54" s="1">
        <v>1810.0</v>
      </c>
      <c r="I54" s="1">
        <v>2520.0</v>
      </c>
      <c r="J54" s="1">
        <v>1520.0</v>
      </c>
      <c r="K54" s="1">
        <v>1090.0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132</v>
      </c>
      <c r="B2" s="1">
        <v>2170.0</v>
      </c>
      <c r="C2" s="1">
        <v>2570.0</v>
      </c>
      <c r="D2" s="1">
        <v>3030.0</v>
      </c>
      <c r="E2" s="1">
        <v>3230.0</v>
      </c>
      <c r="F2" s="1">
        <v>3510.0</v>
      </c>
      <c r="G2" s="1">
        <v>3650.0</v>
      </c>
      <c r="H2" s="1">
        <v>4480.0</v>
      </c>
      <c r="I2" s="1">
        <v>5120.0</v>
      </c>
      <c r="J2" s="1">
        <v>6270.0</v>
      </c>
      <c r="K2" s="1">
        <v>6110.0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133</v>
      </c>
      <c r="B3" s="1">
        <v>10.0</v>
      </c>
      <c r="C3" s="1">
        <v>11.0</v>
      </c>
      <c r="D3" s="1">
        <v>12.0</v>
      </c>
      <c r="E3" s="1">
        <v>14.0</v>
      </c>
      <c r="F3" s="1">
        <v>15.0</v>
      </c>
      <c r="G3" s="1">
        <v>16.0</v>
      </c>
      <c r="H3" s="1">
        <v>19.0</v>
      </c>
      <c r="I3" s="1">
        <v>21.0</v>
      </c>
      <c r="J3" s="1">
        <v>23.0</v>
      </c>
      <c r="K3" s="1">
        <v>25.0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134</v>
      </c>
      <c r="B4" s="1">
        <v>2180.0</v>
      </c>
      <c r="C4" s="1">
        <v>2580.0</v>
      </c>
      <c r="D4" s="1">
        <v>3040.0</v>
      </c>
      <c r="E4" s="1">
        <v>3240.0</v>
      </c>
      <c r="F4" s="1">
        <v>3530.0</v>
      </c>
      <c r="G4" s="1">
        <v>3670.0</v>
      </c>
      <c r="H4" s="1">
        <v>4500.0</v>
      </c>
      <c r="I4" s="1">
        <v>5140.0</v>
      </c>
      <c r="J4" s="1">
        <v>6290.0</v>
      </c>
      <c r="K4" s="1">
        <v>6140.0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135</v>
      </c>
      <c r="B5" s="1">
        <v>1710.0</v>
      </c>
      <c r="C5" s="1">
        <v>2070.0</v>
      </c>
      <c r="D5" s="1">
        <v>2490.0</v>
      </c>
      <c r="E5" s="1">
        <v>2650.0</v>
      </c>
      <c r="F5" s="1">
        <v>2880.0</v>
      </c>
      <c r="G5" s="1">
        <v>2960.0</v>
      </c>
      <c r="H5" s="1">
        <v>3500.0</v>
      </c>
      <c r="I5" s="1">
        <v>3700.0</v>
      </c>
      <c r="J5" s="1">
        <v>4480.0</v>
      </c>
      <c r="K5" s="1">
        <v>4610.0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136</v>
      </c>
      <c r="B6" s="1">
        <v>-6.0</v>
      </c>
      <c r="C6" s="1">
        <v>-7.0</v>
      </c>
      <c r="D6" s="1">
        <v>-9.0</v>
      </c>
      <c r="E6" s="1">
        <v>-7.0</v>
      </c>
      <c r="F6" s="1">
        <v>-8.0</v>
      </c>
      <c r="G6" s="1">
        <v>-4.0</v>
      </c>
      <c r="H6" s="1">
        <v>2.0</v>
      </c>
      <c r="I6" s="1">
        <v>3.0</v>
      </c>
      <c r="J6" s="1">
        <v>5.0</v>
      </c>
      <c r="K6" s="1">
        <v>12.0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137</v>
      </c>
      <c r="B7" s="1">
        <v>472.0</v>
      </c>
      <c r="C7" s="1">
        <v>515.0</v>
      </c>
      <c r="D7" s="1">
        <v>557.0</v>
      </c>
      <c r="E7" s="1">
        <v>595.0</v>
      </c>
      <c r="F7" s="1">
        <v>660.0</v>
      </c>
      <c r="G7" s="1">
        <v>707.0</v>
      </c>
      <c r="H7" s="1">
        <v>1000.0</v>
      </c>
      <c r="I7" s="1">
        <v>1440.0</v>
      </c>
      <c r="J7" s="1">
        <v>1800.0</v>
      </c>
      <c r="K7" s="1">
        <v>1520.0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138</v>
      </c>
      <c r="B8" s="1">
        <v>261.0</v>
      </c>
      <c r="C8" s="1">
        <v>298.0</v>
      </c>
      <c r="D8" s="1">
        <v>339.0</v>
      </c>
      <c r="E8" s="1">
        <v>346.0</v>
      </c>
      <c r="F8" s="1">
        <v>380.0</v>
      </c>
      <c r="G8" s="1">
        <v>393.0</v>
      </c>
      <c r="H8" s="1">
        <v>447.0</v>
      </c>
      <c r="I8" s="1">
        <v>462.0</v>
      </c>
      <c r="J8" s="1">
        <v>516.0</v>
      </c>
      <c r="K8" s="1">
        <v>617.0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139</v>
      </c>
      <c r="B9" s="1">
        <v>261.0</v>
      </c>
      <c r="C9" s="1">
        <v>298.0</v>
      </c>
      <c r="D9" s="1">
        <v>339.0</v>
      </c>
      <c r="E9" s="1">
        <v>346.0</v>
      </c>
      <c r="F9" s="1">
        <v>380.0</v>
      </c>
      <c r="G9" s="1">
        <v>393.0</v>
      </c>
      <c r="H9" s="1">
        <v>447.0</v>
      </c>
      <c r="I9" s="1">
        <v>462.0</v>
      </c>
      <c r="J9" s="1">
        <v>516.0</v>
      </c>
      <c r="K9" s="1">
        <v>617.0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140</v>
      </c>
      <c r="B10" s="1">
        <v>211.0</v>
      </c>
      <c r="C10" s="1">
        <v>216.0</v>
      </c>
      <c r="D10" s="1">
        <v>218.0</v>
      </c>
      <c r="E10" s="1">
        <v>250.0</v>
      </c>
      <c r="F10" s="1">
        <v>280.0</v>
      </c>
      <c r="G10" s="1">
        <v>315.0</v>
      </c>
      <c r="H10" s="1">
        <v>554.0</v>
      </c>
      <c r="I10" s="1">
        <v>976.0</v>
      </c>
      <c r="J10" s="1">
        <v>1290.0</v>
      </c>
      <c r="K10" s="1">
        <v>902.0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141</v>
      </c>
      <c r="B11" s="1">
        <v>-5.0</v>
      </c>
      <c r="C11" s="1">
        <v>-15.0</v>
      </c>
      <c r="D11" s="1">
        <v>-5.0</v>
      </c>
      <c r="E11" s="1">
        <v>-3.0</v>
      </c>
      <c r="F11" s="1">
        <v>-78.0</v>
      </c>
      <c r="G11" s="1">
        <v>-8.0</v>
      </c>
      <c r="H11" s="1">
        <v>-2.0</v>
      </c>
      <c r="I11" s="1">
        <v>-31.0</v>
      </c>
      <c r="J11" s="1">
        <v>-4.0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142</v>
      </c>
      <c r="B12" s="1">
        <v>-5.0</v>
      </c>
      <c r="C12" s="1">
        <v>-15.0</v>
      </c>
      <c r="D12" s="1">
        <v>-5.0</v>
      </c>
      <c r="E12" s="1">
        <v>-3.0</v>
      </c>
      <c r="F12" s="1">
        <v>-78.0</v>
      </c>
      <c r="G12" s="1">
        <v>-8.0</v>
      </c>
      <c r="H12" s="1">
        <v>-2.0</v>
      </c>
      <c r="I12" s="1">
        <v>-31.0</v>
      </c>
      <c r="J12" s="1">
        <v>-4.0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143</v>
      </c>
      <c r="B13" s="1">
        <v>-44.0</v>
      </c>
      <c r="C13" s="1">
        <v>-33.0</v>
      </c>
      <c r="D13" s="1">
        <v>4.0</v>
      </c>
      <c r="E13" s="1">
        <v>2.0</v>
      </c>
      <c r="F13" s="1">
        <v>60.0</v>
      </c>
      <c r="G13" s="1">
        <v>0.0</v>
      </c>
      <c r="H13" s="1">
        <v>-52.0</v>
      </c>
      <c r="I13" s="1">
        <v>-1.0</v>
      </c>
      <c r="J13" s="1">
        <v>18.0</v>
      </c>
      <c r="K13" s="1">
        <v>7.0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144</v>
      </c>
      <c r="B14" s="1">
        <v>60.0</v>
      </c>
      <c r="C14" s="1">
        <v>3.0</v>
      </c>
      <c r="D14" s="1">
        <v>4.0</v>
      </c>
      <c r="E14" s="1">
        <v>6.0</v>
      </c>
      <c r="F14" s="1">
        <v>5.0</v>
      </c>
      <c r="G14" s="1">
        <v>9.0</v>
      </c>
      <c r="H14" s="1">
        <v>7.0</v>
      </c>
      <c r="I14" s="1">
        <v>6.0</v>
      </c>
      <c r="J14" s="1">
        <v>2.0</v>
      </c>
      <c r="K14" s="1">
        <v>40.0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145</v>
      </c>
      <c r="B15" s="1">
        <v>206.0</v>
      </c>
      <c r="C15" s="1">
        <v>203.0</v>
      </c>
      <c r="D15" s="1">
        <v>222.0</v>
      </c>
      <c r="E15" s="1">
        <v>255.0</v>
      </c>
      <c r="F15" s="1">
        <v>285.0</v>
      </c>
      <c r="G15" s="1">
        <v>316.0</v>
      </c>
      <c r="H15" s="1">
        <v>558.0</v>
      </c>
      <c r="I15" s="1">
        <v>980.0</v>
      </c>
      <c r="J15" s="1">
        <v>1290.0</v>
      </c>
      <c r="K15" s="1">
        <v>950.0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146</v>
      </c>
      <c r="B16" s="1">
        <v>-3.0</v>
      </c>
      <c r="C16" s="1">
        <v>-6.0</v>
      </c>
      <c r="D16" s="1">
        <v>-3.0</v>
      </c>
      <c r="E16" s="1">
        <v>-6.0</v>
      </c>
      <c r="F16" s="1">
        <v>-6.0</v>
      </c>
      <c r="G16" s="1">
        <v>-7.0</v>
      </c>
      <c r="H16" s="1">
        <v>-24.0</v>
      </c>
      <c r="I16" s="1">
        <v>-2.0</v>
      </c>
      <c r="J16" s="1">
        <v>-20.0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147</v>
      </c>
      <c r="B17" s="1">
        <v>5.0</v>
      </c>
      <c r="C17" s="1">
        <v>-4.0</v>
      </c>
      <c r="D17" s="1">
        <v>0.0</v>
      </c>
      <c r="E17" s="1">
        <v>0.0</v>
      </c>
      <c r="F17" s="1">
        <v>4.0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148</v>
      </c>
      <c r="B18" s="1">
        <v>0.0</v>
      </c>
      <c r="C18" s="1">
        <v>-3.0</v>
      </c>
      <c r="D18" s="1">
        <v>0.0</v>
      </c>
      <c r="E18" s="1">
        <v>-30.0</v>
      </c>
      <c r="F18" s="1">
        <v>0.0</v>
      </c>
      <c r="G18" s="1">
        <v>-5.0</v>
      </c>
      <c r="H18" s="1">
        <v>0.0</v>
      </c>
      <c r="I18" s="1">
        <v>-23.0</v>
      </c>
      <c r="J18" s="1">
        <v>0.0</v>
      </c>
      <c r="K18" s="1">
        <v>-90.0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149</v>
      </c>
      <c r="B19" s="1">
        <v>208.0</v>
      </c>
      <c r="C19" s="1">
        <v>189.0</v>
      </c>
      <c r="D19" s="1">
        <v>218.0</v>
      </c>
      <c r="E19" s="1">
        <v>248.0</v>
      </c>
      <c r="F19" s="1">
        <v>283.0</v>
      </c>
      <c r="G19" s="1">
        <v>303.0</v>
      </c>
      <c r="H19" s="1">
        <v>534.0</v>
      </c>
      <c r="I19" s="1">
        <v>955.0</v>
      </c>
      <c r="J19" s="1">
        <v>1290.0</v>
      </c>
      <c r="K19" s="1">
        <v>949.0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150</v>
      </c>
      <c r="B20" s="1">
        <v>66.0</v>
      </c>
      <c r="C20" s="1">
        <v>60.0</v>
      </c>
      <c r="D20" s="1">
        <v>68.0</v>
      </c>
      <c r="E20" s="1">
        <v>104.0</v>
      </c>
      <c r="F20" s="1">
        <v>55.0</v>
      </c>
      <c r="G20" s="1">
        <v>53.0</v>
      </c>
      <c r="H20" s="1">
        <v>110.0</v>
      </c>
      <c r="I20" s="1">
        <v>217.0</v>
      </c>
      <c r="J20" s="1">
        <v>297.0</v>
      </c>
      <c r="K20" s="1">
        <v>211.0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151</v>
      </c>
      <c r="B21" s="1">
        <v>142.0</v>
      </c>
      <c r="C21" s="1">
        <v>129.0</v>
      </c>
      <c r="D21" s="1">
        <v>150.0</v>
      </c>
      <c r="E21" s="1">
        <v>143.0</v>
      </c>
      <c r="F21" s="1">
        <v>227.0</v>
      </c>
      <c r="G21" s="1">
        <v>250.0</v>
      </c>
      <c r="H21" s="1">
        <v>423.0</v>
      </c>
      <c r="I21" s="1">
        <v>737.0</v>
      </c>
      <c r="J21" s="1">
        <v>992.0</v>
      </c>
      <c r="K21" s="1">
        <v>739.0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152</v>
      </c>
      <c r="B22" s="1">
        <v>142.0</v>
      </c>
      <c r="C22" s="1">
        <v>129.0</v>
      </c>
      <c r="D22" s="1">
        <v>150.0</v>
      </c>
      <c r="E22" s="1">
        <v>143.0</v>
      </c>
      <c r="F22" s="1">
        <v>227.0</v>
      </c>
      <c r="G22" s="1">
        <v>250.0</v>
      </c>
      <c r="H22" s="1">
        <v>423.0</v>
      </c>
      <c r="I22" s="1">
        <v>737.0</v>
      </c>
      <c r="J22" s="1">
        <v>992.0</v>
      </c>
      <c r="K22" s="1">
        <v>739.0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153</v>
      </c>
      <c r="B23" s="1">
        <v>142.0</v>
      </c>
      <c r="C23" s="1">
        <v>129.0</v>
      </c>
      <c r="D23" s="1">
        <v>150.0</v>
      </c>
      <c r="E23" s="1">
        <v>143.0</v>
      </c>
      <c r="F23" s="1">
        <v>227.0</v>
      </c>
      <c r="G23" s="1">
        <v>250.0</v>
      </c>
      <c r="H23" s="1">
        <v>423.0</v>
      </c>
      <c r="I23" s="1">
        <v>737.0</v>
      </c>
      <c r="J23" s="1">
        <v>992.0</v>
      </c>
      <c r="K23" s="1">
        <v>739.0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154</v>
      </c>
      <c r="B24" s="1">
        <v>142.0</v>
      </c>
      <c r="C24" s="1">
        <v>129.0</v>
      </c>
      <c r="D24" s="1">
        <v>150.0</v>
      </c>
      <c r="E24" s="1">
        <v>143.0</v>
      </c>
      <c r="F24" s="1">
        <v>227.0</v>
      </c>
      <c r="G24" s="1">
        <v>250.0</v>
      </c>
      <c r="H24" s="1">
        <v>423.0</v>
      </c>
      <c r="I24" s="1">
        <v>737.0</v>
      </c>
      <c r="J24" s="1">
        <v>992.0</v>
      </c>
      <c r="K24" s="1">
        <v>739.0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155</v>
      </c>
      <c r="B25" s="1">
        <v>142.0</v>
      </c>
      <c r="C25" s="1">
        <v>129.0</v>
      </c>
      <c r="D25" s="1">
        <v>150.0</v>
      </c>
      <c r="E25" s="1">
        <v>143.0</v>
      </c>
      <c r="F25" s="1">
        <v>227.0</v>
      </c>
      <c r="G25" s="1">
        <v>250.0</v>
      </c>
      <c r="H25" s="1">
        <v>423.0</v>
      </c>
      <c r="I25" s="1">
        <v>737.0</v>
      </c>
      <c r="J25" s="1">
        <v>992.0</v>
      </c>
      <c r="K25" s="1">
        <v>739.0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156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157</v>
      </c>
      <c r="B27" s="1" t="s">
        <v>158</v>
      </c>
      <c r="C27" s="1" t="s">
        <v>159</v>
      </c>
      <c r="D27" s="1" t="s">
        <v>160</v>
      </c>
      <c r="E27" s="1" t="s">
        <v>161</v>
      </c>
      <c r="F27" s="1" t="s">
        <v>162</v>
      </c>
      <c r="G27" s="1" t="s">
        <v>163</v>
      </c>
      <c r="H27" s="1" t="s">
        <v>164</v>
      </c>
      <c r="I27" s="1" t="s">
        <v>165</v>
      </c>
      <c r="J27" s="1" t="s">
        <v>166</v>
      </c>
      <c r="K27" s="1" t="s">
        <v>167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168</v>
      </c>
      <c r="B28" s="1" t="s">
        <v>158</v>
      </c>
      <c r="C28" s="1" t="s">
        <v>159</v>
      </c>
      <c r="D28" s="1" t="s">
        <v>160</v>
      </c>
      <c r="E28" s="1" t="s">
        <v>161</v>
      </c>
      <c r="F28" s="1" t="s">
        <v>162</v>
      </c>
      <c r="G28" s="1" t="s">
        <v>163</v>
      </c>
      <c r="H28" s="1" t="s">
        <v>164</v>
      </c>
      <c r="I28" s="1" t="s">
        <v>165</v>
      </c>
      <c r="J28" s="1" t="s">
        <v>166</v>
      </c>
      <c r="K28" s="1" t="s">
        <v>167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169</v>
      </c>
      <c r="B29" s="1">
        <v>78.0</v>
      </c>
      <c r="C29" s="1">
        <v>79.0</v>
      </c>
      <c r="D29" s="1">
        <v>79.0</v>
      </c>
      <c r="E29" s="1">
        <v>80.0</v>
      </c>
      <c r="F29" s="1">
        <v>80.0</v>
      </c>
      <c r="G29" s="1">
        <v>76.0</v>
      </c>
      <c r="H29" s="1">
        <v>75.0</v>
      </c>
      <c r="I29" s="1">
        <v>75.0</v>
      </c>
      <c r="J29" s="1">
        <v>73.0</v>
      </c>
      <c r="K29" s="1">
        <v>73.0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170</v>
      </c>
      <c r="B30" s="1" t="s">
        <v>171</v>
      </c>
      <c r="C30" s="1" t="s">
        <v>172</v>
      </c>
      <c r="D30" s="1" t="s">
        <v>173</v>
      </c>
      <c r="E30" s="1" t="s">
        <v>174</v>
      </c>
      <c r="F30" s="1" t="s">
        <v>175</v>
      </c>
      <c r="G30" s="1" t="s">
        <v>176</v>
      </c>
      <c r="H30" s="1" t="s">
        <v>177</v>
      </c>
      <c r="I30" s="1" t="s">
        <v>178</v>
      </c>
      <c r="J30" s="1" t="s">
        <v>179</v>
      </c>
      <c r="K30" s="1" t="s">
        <v>180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181</v>
      </c>
      <c r="B31" s="1" t="s">
        <v>171</v>
      </c>
      <c r="C31" s="1" t="s">
        <v>172</v>
      </c>
      <c r="D31" s="1" t="s">
        <v>173</v>
      </c>
      <c r="E31" s="1" t="s">
        <v>174</v>
      </c>
      <c r="F31" s="1" t="s">
        <v>175</v>
      </c>
      <c r="G31" s="1" t="s">
        <v>176</v>
      </c>
      <c r="H31" s="1" t="s">
        <v>177</v>
      </c>
      <c r="I31" s="1" t="s">
        <v>178</v>
      </c>
      <c r="J31" s="1" t="s">
        <v>179</v>
      </c>
      <c r="K31" s="1" t="s">
        <v>180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182</v>
      </c>
      <c r="B32" s="1">
        <v>83.0</v>
      </c>
      <c r="C32" s="1">
        <v>84.0</v>
      </c>
      <c r="D32" s="1">
        <v>85.0</v>
      </c>
      <c r="E32" s="1">
        <v>84.0</v>
      </c>
      <c r="F32" s="1">
        <v>81.0</v>
      </c>
      <c r="G32" s="1">
        <v>77.0</v>
      </c>
      <c r="H32" s="1">
        <v>76.0</v>
      </c>
      <c r="I32" s="1">
        <v>76.0</v>
      </c>
      <c r="J32" s="1">
        <v>74.0</v>
      </c>
      <c r="K32" s="1">
        <v>74.0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183</v>
      </c>
      <c r="B33" s="1" t="s">
        <v>184</v>
      </c>
      <c r="C33" s="1" t="s">
        <v>185</v>
      </c>
      <c r="D33" s="1" t="s">
        <v>171</v>
      </c>
      <c r="E33" s="1" t="s">
        <v>186</v>
      </c>
      <c r="F33" s="1" t="s">
        <v>187</v>
      </c>
      <c r="G33" s="1" t="s">
        <v>188</v>
      </c>
      <c r="H33" s="1" t="s">
        <v>189</v>
      </c>
      <c r="I33" s="1" t="s">
        <v>190</v>
      </c>
      <c r="J33" s="1" t="s">
        <v>191</v>
      </c>
      <c r="K33" s="1" t="s">
        <v>192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193</v>
      </c>
      <c r="B34" s="1" t="s">
        <v>172</v>
      </c>
      <c r="C34" s="1" t="s">
        <v>194</v>
      </c>
      <c r="D34" s="1" t="s">
        <v>159</v>
      </c>
      <c r="E34" s="1" t="s">
        <v>195</v>
      </c>
      <c r="F34" s="1" t="s">
        <v>196</v>
      </c>
      <c r="G34" s="1" t="s">
        <v>197</v>
      </c>
      <c r="H34" s="1" t="s">
        <v>198</v>
      </c>
      <c r="I34" s="1" t="s">
        <v>199</v>
      </c>
      <c r="J34" s="1" t="s">
        <v>200</v>
      </c>
      <c r="K34" s="1" t="s">
        <v>199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201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1">
        <v>0.0</v>
      </c>
      <c r="K35" s="1" t="s">
        <v>202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203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>
        <v>0.0</v>
      </c>
      <c r="J36" s="1">
        <v>0.0</v>
      </c>
      <c r="K36" s="1" t="s">
        <v>204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54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205</v>
      </c>
      <c r="B38" s="1">
        <v>223.0</v>
      </c>
      <c r="C38" s="1">
        <v>231.0</v>
      </c>
      <c r="D38" s="1">
        <v>234.0</v>
      </c>
      <c r="E38" s="1">
        <v>266.0</v>
      </c>
      <c r="F38" s="1">
        <v>306.0</v>
      </c>
      <c r="G38" s="1">
        <v>343.0</v>
      </c>
      <c r="H38" s="1">
        <v>585.0</v>
      </c>
      <c r="I38" s="1">
        <v>1000.0</v>
      </c>
      <c r="J38" s="1">
        <v>1310.0</v>
      </c>
      <c r="K38" s="1">
        <v>928.0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206</v>
      </c>
      <c r="B39" s="1">
        <v>211.0</v>
      </c>
      <c r="C39" s="1">
        <v>216.0</v>
      </c>
      <c r="D39" s="1">
        <v>218.0</v>
      </c>
      <c r="E39" s="1">
        <v>250.0</v>
      </c>
      <c r="F39" s="1">
        <v>280.0</v>
      </c>
      <c r="G39" s="1">
        <v>315.0</v>
      </c>
      <c r="H39" s="1">
        <v>554.0</v>
      </c>
      <c r="I39" s="1">
        <v>976.0</v>
      </c>
      <c r="J39" s="1">
        <v>1290.0</v>
      </c>
      <c r="K39" s="1">
        <v>902.0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207</v>
      </c>
      <c r="B40" s="1">
        <v>211.0</v>
      </c>
      <c r="C40" s="1">
        <v>216.0</v>
      </c>
      <c r="D40" s="1">
        <v>218.0</v>
      </c>
      <c r="E40" s="1">
        <v>250.0</v>
      </c>
      <c r="F40" s="1">
        <v>280.0</v>
      </c>
      <c r="G40" s="1">
        <v>315.0</v>
      </c>
      <c r="H40" s="1">
        <v>554.0</v>
      </c>
      <c r="I40" s="1">
        <v>976.0</v>
      </c>
      <c r="J40" s="1">
        <v>1290.0</v>
      </c>
      <c r="K40" s="1">
        <v>902.0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208</v>
      </c>
      <c r="B41" s="1">
        <v>229.0</v>
      </c>
      <c r="C41" s="1">
        <v>237.0</v>
      </c>
      <c r="D41" s="1">
        <v>241.0</v>
      </c>
      <c r="E41" s="1">
        <v>275.0</v>
      </c>
      <c r="F41" s="1">
        <v>316.0</v>
      </c>
      <c r="G41" s="1">
        <v>355.0</v>
      </c>
      <c r="H41" s="1">
        <v>599.0</v>
      </c>
      <c r="I41" s="1">
        <v>1020.0</v>
      </c>
      <c r="J41" s="1">
        <v>1330.0</v>
      </c>
      <c r="K41" s="1">
        <v>944.0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209</v>
      </c>
      <c r="B42" s="1">
        <v>0.0</v>
      </c>
      <c r="C42" s="1">
        <v>0.0</v>
      </c>
      <c r="D42" s="1">
        <v>0.0</v>
      </c>
      <c r="E42" s="1">
        <v>0.0</v>
      </c>
      <c r="F42" s="1">
        <v>0.0</v>
      </c>
      <c r="G42" s="1">
        <v>0.0</v>
      </c>
      <c r="H42" s="1">
        <v>4480.0</v>
      </c>
      <c r="I42" s="1">
        <v>5120.0</v>
      </c>
      <c r="J42" s="1">
        <v>6270.0</v>
      </c>
      <c r="K42" s="1">
        <v>6110.0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210</v>
      </c>
      <c r="B43" s="1" t="s">
        <v>211</v>
      </c>
      <c r="C43" s="1" t="s">
        <v>212</v>
      </c>
      <c r="D43" s="1" t="s">
        <v>213</v>
      </c>
      <c r="E43" s="1" t="s">
        <v>214</v>
      </c>
      <c r="F43" s="1" t="s">
        <v>215</v>
      </c>
      <c r="G43" s="1" t="s">
        <v>216</v>
      </c>
      <c r="H43" s="1" t="s">
        <v>217</v>
      </c>
      <c r="I43" s="1" t="s">
        <v>218</v>
      </c>
      <c r="J43" s="1" t="s">
        <v>219</v>
      </c>
      <c r="K43" s="1" t="s">
        <v>220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221</v>
      </c>
      <c r="B44" s="1">
        <v>59.0</v>
      </c>
      <c r="C44" s="1">
        <v>56.0</v>
      </c>
      <c r="D44" s="1">
        <v>62.0</v>
      </c>
      <c r="E44" s="1">
        <v>84.0</v>
      </c>
      <c r="F44" s="1">
        <v>47.0</v>
      </c>
      <c r="G44" s="1">
        <v>52.0</v>
      </c>
      <c r="H44" s="1">
        <v>120.0</v>
      </c>
      <c r="I44" s="1">
        <v>220.0</v>
      </c>
      <c r="J44" s="1">
        <v>301.0</v>
      </c>
      <c r="K44" s="1">
        <v>212.0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222</v>
      </c>
      <c r="B45" s="1">
        <v>59.0</v>
      </c>
      <c r="C45" s="1">
        <v>56.0</v>
      </c>
      <c r="D45" s="1">
        <v>62.0</v>
      </c>
      <c r="E45" s="1">
        <v>84.0</v>
      </c>
      <c r="F45" s="1">
        <v>47.0</v>
      </c>
      <c r="G45" s="1">
        <v>52.0</v>
      </c>
      <c r="H45" s="1">
        <v>120.0</v>
      </c>
      <c r="I45" s="1">
        <v>220.0</v>
      </c>
      <c r="J45" s="1">
        <v>301.0</v>
      </c>
      <c r="K45" s="1">
        <v>212.0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223</v>
      </c>
      <c r="B46" s="1">
        <v>6.0</v>
      </c>
      <c r="C46" s="1">
        <v>4.0</v>
      </c>
      <c r="D46" s="1">
        <v>5.0</v>
      </c>
      <c r="E46" s="1">
        <v>19.0</v>
      </c>
      <c r="F46" s="1">
        <v>8.0</v>
      </c>
      <c r="G46" s="1">
        <v>61.0</v>
      </c>
      <c r="H46" s="1">
        <v>-10.0</v>
      </c>
      <c r="I46" s="1">
        <v>-3.0</v>
      </c>
      <c r="J46" s="1">
        <v>-3.0</v>
      </c>
      <c r="K46" s="1">
        <v>-1.0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224</v>
      </c>
      <c r="B47" s="1">
        <v>6.0</v>
      </c>
      <c r="C47" s="1">
        <v>4.0</v>
      </c>
      <c r="D47" s="1">
        <v>5.0</v>
      </c>
      <c r="E47" s="1">
        <v>19.0</v>
      </c>
      <c r="F47" s="1">
        <v>8.0</v>
      </c>
      <c r="G47" s="1">
        <v>61.0</v>
      </c>
      <c r="H47" s="1">
        <v>-10.0</v>
      </c>
      <c r="I47" s="1">
        <v>-3.0</v>
      </c>
      <c r="J47" s="1">
        <v>-3.0</v>
      </c>
      <c r="K47" s="1">
        <v>-1.0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225</v>
      </c>
      <c r="B48" s="1">
        <v>129.0</v>
      </c>
      <c r="C48" s="1">
        <v>127.0</v>
      </c>
      <c r="D48" s="1">
        <v>139.0</v>
      </c>
      <c r="E48" s="1">
        <v>159.0</v>
      </c>
      <c r="F48" s="1">
        <v>178.0</v>
      </c>
      <c r="G48" s="1">
        <v>197.0</v>
      </c>
      <c r="H48" s="1">
        <v>349.0</v>
      </c>
      <c r="I48" s="1">
        <v>613.0</v>
      </c>
      <c r="J48" s="1">
        <v>806.0</v>
      </c>
      <c r="K48" s="1">
        <v>594.0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226</v>
      </c>
      <c r="B49" s="1">
        <v>58.0</v>
      </c>
      <c r="C49" s="1">
        <v>67.0</v>
      </c>
      <c r="D49" s="1">
        <v>70.0</v>
      </c>
      <c r="E49" s="1">
        <v>79.0</v>
      </c>
      <c r="F49" s="1">
        <v>85.0</v>
      </c>
      <c r="G49" s="1">
        <v>83.0</v>
      </c>
      <c r="H49" s="1">
        <v>66.0</v>
      </c>
      <c r="I49" s="1">
        <v>62.0</v>
      </c>
      <c r="J49" s="1">
        <v>60.0</v>
      </c>
      <c r="K49" s="1">
        <v>57.0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227</v>
      </c>
      <c r="B50" s="1">
        <v>58.0</v>
      </c>
      <c r="C50" s="1">
        <v>67.0</v>
      </c>
      <c r="D50" s="1">
        <v>70.0</v>
      </c>
      <c r="E50" s="1">
        <v>82.0</v>
      </c>
      <c r="F50" s="1">
        <v>86.0</v>
      </c>
      <c r="G50" s="1">
        <v>92.0</v>
      </c>
      <c r="H50" s="1">
        <v>68.0</v>
      </c>
      <c r="I50" s="1">
        <v>62.0</v>
      </c>
      <c r="J50" s="1">
        <v>60.0</v>
      </c>
      <c r="K50" s="1">
        <v>57.0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228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229</v>
      </c>
      <c r="B52" s="1">
        <v>11.0</v>
      </c>
      <c r="C52" s="1">
        <v>14.0</v>
      </c>
      <c r="D52" s="1">
        <v>15.0</v>
      </c>
      <c r="E52" s="1">
        <v>15.0</v>
      </c>
      <c r="F52" s="1">
        <v>15.0</v>
      </c>
      <c r="G52" s="1">
        <v>14.0</v>
      </c>
      <c r="H52" s="1">
        <v>10.0</v>
      </c>
      <c r="I52" s="1">
        <v>8.0</v>
      </c>
      <c r="J52" s="1">
        <v>12.0</v>
      </c>
      <c r="K52" s="1">
        <v>15.0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230</v>
      </c>
      <c r="B53" s="1">
        <v>157.0</v>
      </c>
      <c r="C53" s="1">
        <v>188.0</v>
      </c>
      <c r="D53" s="1">
        <v>215.0</v>
      </c>
      <c r="E53" s="1">
        <v>222.0</v>
      </c>
      <c r="F53" s="1">
        <v>242.0</v>
      </c>
      <c r="G53" s="1">
        <v>247.0</v>
      </c>
      <c r="H53" s="1">
        <v>288.0</v>
      </c>
      <c r="I53" s="1">
        <v>285.0</v>
      </c>
      <c r="J53" s="1">
        <v>323.0</v>
      </c>
      <c r="K53" s="1">
        <v>385.0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231</v>
      </c>
      <c r="B54" s="1">
        <v>105.0</v>
      </c>
      <c r="C54" s="1">
        <v>110.0</v>
      </c>
      <c r="D54" s="1">
        <v>124.0</v>
      </c>
      <c r="E54" s="1">
        <v>124.0</v>
      </c>
      <c r="F54" s="1">
        <v>138.0</v>
      </c>
      <c r="G54" s="1">
        <v>146.0</v>
      </c>
      <c r="H54" s="1">
        <v>159.0</v>
      </c>
      <c r="I54" s="1">
        <v>176.0</v>
      </c>
      <c r="J54" s="1">
        <v>193.0</v>
      </c>
      <c r="K54" s="1">
        <v>232.0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232</v>
      </c>
      <c r="B55" s="1">
        <v>5.0</v>
      </c>
      <c r="C55" s="1">
        <v>6.0</v>
      </c>
      <c r="D55" s="1">
        <v>7.0</v>
      </c>
      <c r="E55" s="1">
        <v>9.0</v>
      </c>
      <c r="F55" s="1">
        <v>9.0</v>
      </c>
      <c r="G55" s="1">
        <v>12.0</v>
      </c>
      <c r="H55" s="1">
        <v>13.0</v>
      </c>
      <c r="I55" s="1">
        <v>13.0</v>
      </c>
      <c r="J55" s="1">
        <v>13.0</v>
      </c>
      <c r="K55" s="1">
        <v>15.0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233</v>
      </c>
      <c r="B56" s="1">
        <v>3.0</v>
      </c>
      <c r="C56" s="1">
        <v>3.0</v>
      </c>
      <c r="D56" s="1">
        <v>3.0</v>
      </c>
      <c r="E56" s="1">
        <v>4.0</v>
      </c>
      <c r="F56" s="1">
        <v>5.0</v>
      </c>
      <c r="G56" s="1">
        <v>7.0</v>
      </c>
      <c r="H56" s="1">
        <v>7.0</v>
      </c>
      <c r="I56" s="1">
        <v>6.0</v>
      </c>
      <c r="J56" s="1">
        <v>5.0</v>
      </c>
      <c r="K56" s="1">
        <v>6.0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234</v>
      </c>
      <c r="B57" s="1">
        <v>2.0</v>
      </c>
      <c r="C57" s="1">
        <v>2.0</v>
      </c>
      <c r="D57" s="1">
        <v>3.0</v>
      </c>
      <c r="E57" s="1">
        <v>4.0</v>
      </c>
      <c r="F57" s="1">
        <v>4.0</v>
      </c>
      <c r="G57" s="1">
        <v>4.0</v>
      </c>
      <c r="H57" s="1">
        <v>6.0</v>
      </c>
      <c r="I57" s="1">
        <v>7.0</v>
      </c>
      <c r="J57" s="1">
        <v>8.0</v>
      </c>
      <c r="K57" s="1">
        <v>9.0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235</v>
      </c>
      <c r="B58" s="1">
        <v>12.0</v>
      </c>
      <c r="C58" s="1">
        <v>2.0</v>
      </c>
      <c r="D58" s="1">
        <v>0.0</v>
      </c>
      <c r="E58" s="1">
        <v>0.0</v>
      </c>
      <c r="F58" s="1">
        <v>0.0</v>
      </c>
      <c r="G58" s="1">
        <v>19.0</v>
      </c>
      <c r="H58" s="1">
        <v>0.0</v>
      </c>
      <c r="I58" s="1">
        <v>0.0</v>
      </c>
      <c r="J58" s="1">
        <v>0.0</v>
      </c>
      <c r="K58" s="1">
        <v>22.0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236</v>
      </c>
      <c r="B59" s="1">
        <v>0.0</v>
      </c>
      <c r="C59" s="1">
        <v>13.0</v>
      </c>
      <c r="D59" s="1">
        <v>13.0</v>
      </c>
      <c r="E59" s="1">
        <v>12.0</v>
      </c>
      <c r="F59" s="1">
        <v>17.0</v>
      </c>
      <c r="G59" s="1">
        <v>0.0</v>
      </c>
      <c r="H59" s="1">
        <v>20.0</v>
      </c>
      <c r="I59" s="1">
        <v>20.0</v>
      </c>
      <c r="J59" s="1">
        <v>22.0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237</v>
      </c>
      <c r="B60" s="1">
        <v>12.0</v>
      </c>
      <c r="C60" s="1">
        <v>15.0</v>
      </c>
      <c r="D60" s="1">
        <v>13.0</v>
      </c>
      <c r="E60" s="1">
        <v>12.0</v>
      </c>
      <c r="F60" s="1">
        <v>17.0</v>
      </c>
      <c r="G60" s="1">
        <v>19.0</v>
      </c>
      <c r="H60" s="1">
        <v>20.0</v>
      </c>
      <c r="I60" s="1">
        <v>20.0</v>
      </c>
      <c r="J60" s="1">
        <v>22.0</v>
      </c>
      <c r="K60" s="1">
        <v>22.0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239</v>
      </c>
      <c r="B3" s="1" t="s">
        <v>240</v>
      </c>
      <c r="C3" s="1" t="s">
        <v>241</v>
      </c>
      <c r="D3" s="1" t="s">
        <v>242</v>
      </c>
      <c r="E3" s="1" t="s">
        <v>243</v>
      </c>
      <c r="F3" s="1" t="s">
        <v>244</v>
      </c>
      <c r="G3" s="1" t="s">
        <v>245</v>
      </c>
      <c r="H3" s="1" t="s">
        <v>246</v>
      </c>
      <c r="I3" s="1" t="s">
        <v>247</v>
      </c>
      <c r="J3" s="1" t="s">
        <v>248</v>
      </c>
      <c r="K3" s="1" t="s">
        <v>249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250</v>
      </c>
      <c r="B4" s="1" t="s">
        <v>251</v>
      </c>
      <c r="C4" s="1" t="s">
        <v>252</v>
      </c>
      <c r="D4" s="1" t="s">
        <v>253</v>
      </c>
      <c r="E4" s="1" t="s">
        <v>254</v>
      </c>
      <c r="F4" s="1" t="s">
        <v>255</v>
      </c>
      <c r="G4" s="1" t="s">
        <v>256</v>
      </c>
      <c r="H4" s="1" t="s">
        <v>257</v>
      </c>
      <c r="I4" s="1" t="s">
        <v>258</v>
      </c>
      <c r="J4" s="1" t="s">
        <v>259</v>
      </c>
      <c r="K4" s="1" t="s">
        <v>260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261</v>
      </c>
      <c r="B5" s="1" t="s">
        <v>262</v>
      </c>
      <c r="C5" s="1" t="s">
        <v>263</v>
      </c>
      <c r="D5" s="1" t="s">
        <v>264</v>
      </c>
      <c r="E5" s="1" t="s">
        <v>265</v>
      </c>
      <c r="F5" s="1" t="s">
        <v>266</v>
      </c>
      <c r="G5" s="1" t="s">
        <v>267</v>
      </c>
      <c r="H5" s="1" t="s">
        <v>268</v>
      </c>
      <c r="I5" s="1" t="s">
        <v>269</v>
      </c>
      <c r="J5" s="1" t="s">
        <v>270</v>
      </c>
      <c r="K5" s="1" t="s">
        <v>271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272</v>
      </c>
      <c r="B6" s="1" t="s">
        <v>262</v>
      </c>
      <c r="C6" s="1" t="s">
        <v>263</v>
      </c>
      <c r="D6" s="1" t="s">
        <v>264</v>
      </c>
      <c r="E6" s="1" t="s">
        <v>265</v>
      </c>
      <c r="F6" s="1" t="s">
        <v>266</v>
      </c>
      <c r="G6" s="1" t="s">
        <v>267</v>
      </c>
      <c r="H6" s="1" t="s">
        <v>268</v>
      </c>
      <c r="I6" s="1" t="s">
        <v>269</v>
      </c>
      <c r="J6" s="1" t="s">
        <v>270</v>
      </c>
      <c r="K6" s="1" t="s">
        <v>271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274</v>
      </c>
      <c r="B8" s="1" t="s">
        <v>275</v>
      </c>
      <c r="C8" s="1" t="s">
        <v>276</v>
      </c>
      <c r="D8" s="1" t="s">
        <v>277</v>
      </c>
      <c r="E8" s="1" t="s">
        <v>278</v>
      </c>
      <c r="F8" s="1" t="s">
        <v>279</v>
      </c>
      <c r="G8" s="1" t="s">
        <v>280</v>
      </c>
      <c r="H8" s="1" t="s">
        <v>281</v>
      </c>
      <c r="I8" s="1" t="s">
        <v>282</v>
      </c>
      <c r="J8" s="1" t="s">
        <v>283</v>
      </c>
      <c r="K8" s="1" t="s">
        <v>284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285</v>
      </c>
      <c r="B9" s="1" t="s">
        <v>286</v>
      </c>
      <c r="C9" s="1" t="s">
        <v>287</v>
      </c>
      <c r="D9" s="1" t="s">
        <v>288</v>
      </c>
      <c r="E9" s="1" t="s">
        <v>289</v>
      </c>
      <c r="F9" s="1" t="s">
        <v>257</v>
      </c>
      <c r="G9" s="1" t="s">
        <v>290</v>
      </c>
      <c r="H9" s="1" t="s">
        <v>291</v>
      </c>
      <c r="I9" s="1" t="s">
        <v>292</v>
      </c>
      <c r="J9" s="1" t="s">
        <v>293</v>
      </c>
      <c r="K9" s="1" t="s">
        <v>294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295</v>
      </c>
      <c r="B10" s="1" t="s">
        <v>296</v>
      </c>
      <c r="C10" s="1" t="s">
        <v>297</v>
      </c>
      <c r="D10" s="1" t="s">
        <v>298</v>
      </c>
      <c r="E10" s="1" t="s">
        <v>299</v>
      </c>
      <c r="F10" s="1" t="s">
        <v>300</v>
      </c>
      <c r="G10" s="1" t="s">
        <v>301</v>
      </c>
      <c r="H10" s="1">
        <v>13.0</v>
      </c>
      <c r="I10" s="1" t="s">
        <v>302</v>
      </c>
      <c r="J10" s="1" t="s">
        <v>303</v>
      </c>
      <c r="K10" s="1" t="s">
        <v>304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305</v>
      </c>
      <c r="B11" s="1" t="s">
        <v>306</v>
      </c>
      <c r="C11" s="1" t="s">
        <v>307</v>
      </c>
      <c r="D11" s="1" t="s">
        <v>308</v>
      </c>
      <c r="E11" s="1" t="s">
        <v>309</v>
      </c>
      <c r="F11" s="1" t="s">
        <v>310</v>
      </c>
      <c r="G11" s="1" t="s">
        <v>311</v>
      </c>
      <c r="H11" s="1" t="s">
        <v>312</v>
      </c>
      <c r="I11" s="1" t="s">
        <v>313</v>
      </c>
      <c r="J11" s="1" t="s">
        <v>314</v>
      </c>
      <c r="K11" s="1" t="s">
        <v>315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316</v>
      </c>
      <c r="B12" s="1" t="s">
        <v>306</v>
      </c>
      <c r="C12" s="1" t="s">
        <v>307</v>
      </c>
      <c r="D12" s="1" t="s">
        <v>308</v>
      </c>
      <c r="E12" s="1" t="s">
        <v>309</v>
      </c>
      <c r="F12" s="1" t="s">
        <v>310</v>
      </c>
      <c r="G12" s="1" t="s">
        <v>311</v>
      </c>
      <c r="H12" s="1" t="s">
        <v>312</v>
      </c>
      <c r="I12" s="1" t="s">
        <v>313</v>
      </c>
      <c r="J12" s="1" t="s">
        <v>314</v>
      </c>
      <c r="K12" s="1" t="s">
        <v>315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317</v>
      </c>
      <c r="B13" s="1" t="s">
        <v>318</v>
      </c>
      <c r="C13" s="1" t="s">
        <v>319</v>
      </c>
      <c r="D13" s="1" t="s">
        <v>320</v>
      </c>
      <c r="E13" s="1" t="s">
        <v>321</v>
      </c>
      <c r="F13" s="1" t="s">
        <v>322</v>
      </c>
      <c r="G13" s="1" t="s">
        <v>323</v>
      </c>
      <c r="H13" s="1" t="s">
        <v>324</v>
      </c>
      <c r="I13" s="1" t="s">
        <v>325</v>
      </c>
      <c r="J13" s="1" t="s">
        <v>326</v>
      </c>
      <c r="K13" s="1" t="s">
        <v>327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328</v>
      </c>
      <c r="B14" s="1" t="s">
        <v>318</v>
      </c>
      <c r="C14" s="1" t="s">
        <v>319</v>
      </c>
      <c r="D14" s="1" t="s">
        <v>320</v>
      </c>
      <c r="E14" s="1" t="s">
        <v>321</v>
      </c>
      <c r="F14" s="1" t="s">
        <v>322</v>
      </c>
      <c r="G14" s="1" t="s">
        <v>323</v>
      </c>
      <c r="H14" s="1" t="s">
        <v>324</v>
      </c>
      <c r="I14" s="1" t="s">
        <v>325</v>
      </c>
      <c r="J14" s="1" t="s">
        <v>326</v>
      </c>
      <c r="K14" s="1" t="s">
        <v>327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329</v>
      </c>
      <c r="B15" s="1" t="s">
        <v>318</v>
      </c>
      <c r="C15" s="1" t="s">
        <v>319</v>
      </c>
      <c r="D15" s="1" t="s">
        <v>320</v>
      </c>
      <c r="E15" s="1" t="s">
        <v>321</v>
      </c>
      <c r="F15" s="1" t="s">
        <v>322</v>
      </c>
      <c r="G15" s="1" t="s">
        <v>323</v>
      </c>
      <c r="H15" s="1" t="s">
        <v>324</v>
      </c>
      <c r="I15" s="1" t="s">
        <v>325</v>
      </c>
      <c r="J15" s="1" t="s">
        <v>326</v>
      </c>
      <c r="K15" s="1" t="s">
        <v>327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330</v>
      </c>
      <c r="B16" s="1" t="s">
        <v>331</v>
      </c>
      <c r="C16" s="1" t="s">
        <v>320</v>
      </c>
      <c r="D16" s="1" t="s">
        <v>332</v>
      </c>
      <c r="E16" s="1" t="s">
        <v>333</v>
      </c>
      <c r="F16" s="1" t="s">
        <v>334</v>
      </c>
      <c r="G16" s="1" t="s">
        <v>335</v>
      </c>
      <c r="H16" s="1" t="s">
        <v>336</v>
      </c>
      <c r="I16" s="1" t="s">
        <v>337</v>
      </c>
      <c r="J16" s="1" t="s">
        <v>338</v>
      </c>
      <c r="K16" s="1" t="s">
        <v>339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340</v>
      </c>
      <c r="B17" s="1" t="s">
        <v>341</v>
      </c>
      <c r="C17" s="1" t="s">
        <v>342</v>
      </c>
      <c r="D17" s="1" t="s">
        <v>343</v>
      </c>
      <c r="E17" s="1" t="s">
        <v>344</v>
      </c>
      <c r="F17" s="1" t="s">
        <v>255</v>
      </c>
      <c r="G17" s="1" t="s">
        <v>345</v>
      </c>
      <c r="H17" s="1" t="s">
        <v>346</v>
      </c>
      <c r="I17" s="1" t="s">
        <v>347</v>
      </c>
      <c r="J17" s="1" t="s">
        <v>348</v>
      </c>
      <c r="K17" s="1" t="s">
        <v>349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350</v>
      </c>
      <c r="B18" s="1" t="s">
        <v>351</v>
      </c>
      <c r="C18" s="1" t="s">
        <v>352</v>
      </c>
      <c r="D18" s="1" t="s">
        <v>353</v>
      </c>
      <c r="E18" s="1" t="s">
        <v>354</v>
      </c>
      <c r="F18" s="1" t="s">
        <v>355</v>
      </c>
      <c r="G18" s="1" t="s">
        <v>356</v>
      </c>
      <c r="H18" s="1" t="s">
        <v>357</v>
      </c>
      <c r="I18" s="1" t="s">
        <v>347</v>
      </c>
      <c r="J18" s="1" t="s">
        <v>348</v>
      </c>
      <c r="K18" s="1" t="s">
        <v>349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358</v>
      </c>
      <c r="B20" s="1" t="s">
        <v>359</v>
      </c>
      <c r="C20" s="1" t="s">
        <v>360</v>
      </c>
      <c r="D20" s="1" t="s">
        <v>361</v>
      </c>
      <c r="E20" s="1" t="s">
        <v>362</v>
      </c>
      <c r="F20" s="1" t="s">
        <v>363</v>
      </c>
      <c r="G20" s="1" t="s">
        <v>364</v>
      </c>
      <c r="H20" s="1" t="s">
        <v>365</v>
      </c>
      <c r="I20" s="1" t="s">
        <v>366</v>
      </c>
      <c r="J20" s="1" t="s">
        <v>366</v>
      </c>
      <c r="K20" s="1" t="s">
        <v>359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367</v>
      </c>
      <c r="B21" s="1" t="s">
        <v>368</v>
      </c>
      <c r="C21" s="1" t="s">
        <v>369</v>
      </c>
      <c r="D21" s="1" t="s">
        <v>370</v>
      </c>
      <c r="E21" s="1" t="s">
        <v>371</v>
      </c>
      <c r="F21" s="1" t="s">
        <v>368</v>
      </c>
      <c r="G21" s="1" t="s">
        <v>372</v>
      </c>
      <c r="H21" s="1" t="s">
        <v>373</v>
      </c>
      <c r="I21" s="1" t="s">
        <v>374</v>
      </c>
      <c r="J21" s="1" t="s">
        <v>375</v>
      </c>
      <c r="K21" s="1" t="s">
        <v>376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377</v>
      </c>
      <c r="B22" s="1" t="s">
        <v>378</v>
      </c>
      <c r="C22" s="1" t="s">
        <v>378</v>
      </c>
      <c r="D22" s="1" t="s">
        <v>379</v>
      </c>
      <c r="E22" s="1" t="s">
        <v>360</v>
      </c>
      <c r="F22" s="1" t="s">
        <v>380</v>
      </c>
      <c r="G22" s="1" t="s">
        <v>364</v>
      </c>
      <c r="H22" s="1" t="s">
        <v>381</v>
      </c>
      <c r="I22" s="1" t="s">
        <v>382</v>
      </c>
      <c r="J22" s="1" t="s">
        <v>383</v>
      </c>
      <c r="K22" s="1" t="s">
        <v>359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384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385</v>
      </c>
      <c r="B24" s="1" t="s">
        <v>386</v>
      </c>
      <c r="C24" s="1" t="s">
        <v>387</v>
      </c>
      <c r="D24" s="1" t="s">
        <v>293</v>
      </c>
      <c r="E24" s="1" t="s">
        <v>388</v>
      </c>
      <c r="F24" s="1" t="s">
        <v>389</v>
      </c>
      <c r="G24" s="1" t="s">
        <v>390</v>
      </c>
      <c r="H24" s="1">
        <v>8.0</v>
      </c>
      <c r="I24" s="1" t="s">
        <v>300</v>
      </c>
      <c r="J24" s="1" t="s">
        <v>391</v>
      </c>
      <c r="K24" s="1" t="s">
        <v>392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393</v>
      </c>
      <c r="B25" s="1" t="s">
        <v>394</v>
      </c>
      <c r="C25" s="1" t="s">
        <v>395</v>
      </c>
      <c r="D25" s="1" t="s">
        <v>396</v>
      </c>
      <c r="E25" s="1" t="s">
        <v>397</v>
      </c>
      <c r="F25" s="1" t="s">
        <v>398</v>
      </c>
      <c r="G25" s="1" t="s">
        <v>379</v>
      </c>
      <c r="H25" s="1" t="s">
        <v>399</v>
      </c>
      <c r="I25" s="1" t="s">
        <v>400</v>
      </c>
      <c r="J25" s="1" t="s">
        <v>401</v>
      </c>
      <c r="K25" s="1" t="s">
        <v>158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402</v>
      </c>
      <c r="B26" s="1" t="s">
        <v>403</v>
      </c>
      <c r="C26" s="1" t="s">
        <v>404</v>
      </c>
      <c r="D26" s="1" t="s">
        <v>405</v>
      </c>
      <c r="E26" s="1" t="s">
        <v>406</v>
      </c>
      <c r="F26" s="1" t="s">
        <v>407</v>
      </c>
      <c r="G26" s="1" t="s">
        <v>408</v>
      </c>
      <c r="H26" s="1" t="s">
        <v>382</v>
      </c>
      <c r="I26" s="1" t="s">
        <v>409</v>
      </c>
      <c r="J26" s="1" t="s">
        <v>410</v>
      </c>
      <c r="K26" s="1" t="s">
        <v>411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412</v>
      </c>
      <c r="B27" s="1" t="s">
        <v>413</v>
      </c>
      <c r="C27" s="1" t="s">
        <v>414</v>
      </c>
      <c r="D27" s="1" t="s">
        <v>415</v>
      </c>
      <c r="E27" s="1" t="s">
        <v>416</v>
      </c>
      <c r="F27" s="1" t="s">
        <v>417</v>
      </c>
      <c r="G27" s="1" t="s">
        <v>418</v>
      </c>
      <c r="H27" s="1" t="s">
        <v>419</v>
      </c>
      <c r="I27" s="1" t="s">
        <v>420</v>
      </c>
      <c r="J27" s="1" t="s">
        <v>421</v>
      </c>
      <c r="K27" s="1" t="s">
        <v>422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423</v>
      </c>
      <c r="B28" s="1" t="s">
        <v>424</v>
      </c>
      <c r="C28" s="1" t="s">
        <v>425</v>
      </c>
      <c r="D28" s="1" t="s">
        <v>426</v>
      </c>
      <c r="E28" s="1" t="s">
        <v>427</v>
      </c>
      <c r="F28" s="1" t="s">
        <v>428</v>
      </c>
      <c r="G28" s="1" t="s">
        <v>429</v>
      </c>
      <c r="H28" s="1" t="s">
        <v>430</v>
      </c>
      <c r="I28" s="1" t="s">
        <v>431</v>
      </c>
      <c r="J28" s="1" t="s">
        <v>432</v>
      </c>
      <c r="K28" s="1" t="s">
        <v>433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434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435</v>
      </c>
      <c r="B30" s="1" t="s">
        <v>436</v>
      </c>
      <c r="C30" s="1" t="s">
        <v>437</v>
      </c>
      <c r="D30" s="1" t="s">
        <v>438</v>
      </c>
      <c r="E30" s="1" t="s">
        <v>439</v>
      </c>
      <c r="F30" s="1" t="s">
        <v>440</v>
      </c>
      <c r="G30" s="1" t="s">
        <v>441</v>
      </c>
      <c r="H30" s="1" t="s">
        <v>442</v>
      </c>
      <c r="I30" s="1" t="s">
        <v>443</v>
      </c>
      <c r="J30" s="1" t="s">
        <v>444</v>
      </c>
      <c r="K30" s="1" t="s">
        <v>445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446</v>
      </c>
      <c r="B31" s="1" t="s">
        <v>447</v>
      </c>
      <c r="C31" s="1" t="s">
        <v>448</v>
      </c>
      <c r="D31" s="1" t="s">
        <v>449</v>
      </c>
      <c r="E31" s="1" t="s">
        <v>450</v>
      </c>
      <c r="F31" s="1" t="s">
        <v>451</v>
      </c>
      <c r="G31" s="1" t="s">
        <v>452</v>
      </c>
      <c r="H31" s="1" t="s">
        <v>453</v>
      </c>
      <c r="I31" s="1" t="s">
        <v>454</v>
      </c>
      <c r="J31" s="1" t="s">
        <v>455</v>
      </c>
      <c r="K31" s="1" t="s">
        <v>456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457</v>
      </c>
      <c r="B32" s="1" t="s">
        <v>436</v>
      </c>
      <c r="C32" s="1" t="s">
        <v>458</v>
      </c>
      <c r="D32" s="1" t="s">
        <v>459</v>
      </c>
      <c r="E32" s="1" t="s">
        <v>460</v>
      </c>
      <c r="F32" s="1" t="s">
        <v>461</v>
      </c>
      <c r="G32" s="1" t="s">
        <v>462</v>
      </c>
      <c r="H32" s="1" t="s">
        <v>463</v>
      </c>
      <c r="I32" s="1" t="s">
        <v>464</v>
      </c>
      <c r="J32" s="1" t="s">
        <v>465</v>
      </c>
      <c r="K32" s="1" t="s">
        <v>466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467</v>
      </c>
      <c r="B33" s="1" t="s">
        <v>447</v>
      </c>
      <c r="C33" s="1" t="s">
        <v>468</v>
      </c>
      <c r="D33" s="1" t="s">
        <v>469</v>
      </c>
      <c r="E33" s="1" t="s">
        <v>470</v>
      </c>
      <c r="F33" s="1" t="s">
        <v>471</v>
      </c>
      <c r="G33" s="1" t="s">
        <v>472</v>
      </c>
      <c r="H33" s="1" t="s">
        <v>473</v>
      </c>
      <c r="I33" s="1" t="s">
        <v>474</v>
      </c>
      <c r="J33" s="1" t="s">
        <v>475</v>
      </c>
      <c r="K33" s="1" t="s">
        <v>476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477</v>
      </c>
      <c r="B34" s="1" t="s">
        <v>462</v>
      </c>
      <c r="C34" s="1" t="s">
        <v>478</v>
      </c>
      <c r="D34" s="1" t="s">
        <v>479</v>
      </c>
      <c r="E34" s="1" t="s">
        <v>480</v>
      </c>
      <c r="F34" s="1" t="s">
        <v>481</v>
      </c>
      <c r="G34" s="1" t="s">
        <v>482</v>
      </c>
      <c r="H34" s="1" t="s">
        <v>483</v>
      </c>
      <c r="I34" s="1" t="s">
        <v>484</v>
      </c>
      <c r="J34" s="1" t="s">
        <v>485</v>
      </c>
      <c r="K34" s="1" t="s">
        <v>486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487</v>
      </c>
      <c r="B35" s="1" t="s">
        <v>488</v>
      </c>
      <c r="C35" s="1" t="s">
        <v>489</v>
      </c>
      <c r="D35" s="1" t="s">
        <v>490</v>
      </c>
      <c r="E35" s="1" t="s">
        <v>491</v>
      </c>
      <c r="F35" s="1" t="s">
        <v>492</v>
      </c>
      <c r="G35" s="1" t="s">
        <v>493</v>
      </c>
      <c r="H35" s="1" t="s">
        <v>494</v>
      </c>
      <c r="I35" s="1">
        <v>0.0</v>
      </c>
      <c r="J35" s="1">
        <v>3.0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495</v>
      </c>
      <c r="B36" s="1" t="s">
        <v>496</v>
      </c>
      <c r="C36" s="1" t="s">
        <v>497</v>
      </c>
      <c r="D36" s="1" t="s">
        <v>498</v>
      </c>
      <c r="E36" s="1" t="s">
        <v>499</v>
      </c>
      <c r="F36" s="1" t="s">
        <v>500</v>
      </c>
      <c r="G36" s="1" t="s">
        <v>501</v>
      </c>
      <c r="H36" s="1">
        <v>275.0</v>
      </c>
      <c r="I36" s="1">
        <v>0.0</v>
      </c>
      <c r="J36" s="1">
        <v>3.0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502</v>
      </c>
      <c r="B37" s="1" t="s">
        <v>503</v>
      </c>
      <c r="C37" s="1" t="s">
        <v>504</v>
      </c>
      <c r="D37" s="1" t="s">
        <v>505</v>
      </c>
      <c r="E37" s="1" t="s">
        <v>506</v>
      </c>
      <c r="F37" s="1" t="s">
        <v>507</v>
      </c>
      <c r="G37" s="1" t="s">
        <v>508</v>
      </c>
      <c r="H37" s="1" t="s">
        <v>509</v>
      </c>
      <c r="I37" s="1">
        <v>0.0</v>
      </c>
      <c r="J37" s="1">
        <v>3.0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510</v>
      </c>
      <c r="B38" s="1" t="s">
        <v>511</v>
      </c>
      <c r="C38" s="1" t="s">
        <v>242</v>
      </c>
      <c r="D38" s="1" t="s">
        <v>512</v>
      </c>
      <c r="E38" s="1" t="s">
        <v>512</v>
      </c>
      <c r="F38" s="1" t="s">
        <v>513</v>
      </c>
      <c r="G38" s="1" t="s">
        <v>514</v>
      </c>
      <c r="H38" s="1" t="s">
        <v>515</v>
      </c>
      <c r="I38" s="1" t="s">
        <v>516</v>
      </c>
      <c r="J38" s="1" t="s">
        <v>517</v>
      </c>
      <c r="K38" s="1" t="s">
        <v>518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519</v>
      </c>
      <c r="B39" s="1" t="s">
        <v>520</v>
      </c>
      <c r="C39" s="1" t="s">
        <v>521</v>
      </c>
      <c r="D39" s="1" t="s">
        <v>522</v>
      </c>
      <c r="E39" s="1" t="s">
        <v>523</v>
      </c>
      <c r="F39" s="1" t="s">
        <v>524</v>
      </c>
      <c r="G39" s="1" t="s">
        <v>525</v>
      </c>
      <c r="H39" s="1" t="s">
        <v>526</v>
      </c>
      <c r="I39" s="1" t="s">
        <v>527</v>
      </c>
      <c r="J39" s="1" t="s">
        <v>528</v>
      </c>
      <c r="K39" s="1" t="s">
        <v>529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530</v>
      </c>
      <c r="B40" s="1" t="s">
        <v>189</v>
      </c>
      <c r="C40" s="1" t="s">
        <v>531</v>
      </c>
      <c r="D40" s="1" t="s">
        <v>532</v>
      </c>
      <c r="E40" s="1" t="s">
        <v>533</v>
      </c>
      <c r="F40" s="1" t="s">
        <v>534</v>
      </c>
      <c r="G40" s="1" t="s">
        <v>535</v>
      </c>
      <c r="H40" s="1" t="s">
        <v>399</v>
      </c>
      <c r="I40" s="1" t="s">
        <v>536</v>
      </c>
      <c r="J40" s="1" t="s">
        <v>537</v>
      </c>
      <c r="K40" s="1" t="s">
        <v>516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538</v>
      </c>
      <c r="B41" s="1" t="s">
        <v>539</v>
      </c>
      <c r="C41" s="1" t="s">
        <v>540</v>
      </c>
      <c r="D41" s="1" t="s">
        <v>541</v>
      </c>
      <c r="E41" s="1" t="s">
        <v>542</v>
      </c>
      <c r="F41" s="1" t="s">
        <v>543</v>
      </c>
      <c r="G41" s="1" t="s">
        <v>187</v>
      </c>
      <c r="H41" s="1" t="s">
        <v>544</v>
      </c>
      <c r="I41" s="1" t="s">
        <v>545</v>
      </c>
      <c r="J41" s="1" t="s">
        <v>528</v>
      </c>
      <c r="K41" s="1" t="s">
        <v>546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547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548</v>
      </c>
      <c r="B43" s="1" t="s">
        <v>549</v>
      </c>
      <c r="C43" s="1" t="s">
        <v>550</v>
      </c>
      <c r="D43" s="1" t="s">
        <v>551</v>
      </c>
      <c r="E43" s="1" t="s">
        <v>552</v>
      </c>
      <c r="F43" s="1" t="s">
        <v>553</v>
      </c>
      <c r="G43" s="1" t="s">
        <v>554</v>
      </c>
      <c r="H43" s="1" t="s">
        <v>475</v>
      </c>
      <c r="I43" s="1" t="s">
        <v>555</v>
      </c>
      <c r="J43" s="1" t="s">
        <v>556</v>
      </c>
      <c r="K43" s="1" t="s">
        <v>557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558</v>
      </c>
      <c r="B44" s="1" t="s">
        <v>559</v>
      </c>
      <c r="C44" s="1" t="s">
        <v>560</v>
      </c>
      <c r="D44" s="1" t="s">
        <v>561</v>
      </c>
      <c r="E44" s="1" t="s">
        <v>562</v>
      </c>
      <c r="F44" s="1" t="s">
        <v>200</v>
      </c>
      <c r="G44" s="1" t="s">
        <v>563</v>
      </c>
      <c r="H44" s="1" t="s">
        <v>564</v>
      </c>
      <c r="I44" s="1" t="s">
        <v>565</v>
      </c>
      <c r="J44" s="1" t="s">
        <v>566</v>
      </c>
      <c r="K44" s="1" t="s">
        <v>567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568</v>
      </c>
      <c r="B45" s="1" t="s">
        <v>569</v>
      </c>
      <c r="C45" s="1" t="s">
        <v>570</v>
      </c>
      <c r="D45" s="1" t="s">
        <v>571</v>
      </c>
      <c r="E45" s="1" t="s">
        <v>266</v>
      </c>
      <c r="F45" s="1" t="s">
        <v>572</v>
      </c>
      <c r="G45" s="1" t="s">
        <v>573</v>
      </c>
      <c r="H45" s="1" t="s">
        <v>574</v>
      </c>
      <c r="I45" s="1" t="s">
        <v>575</v>
      </c>
      <c r="J45" s="1" t="s">
        <v>576</v>
      </c>
      <c r="K45" s="1" t="s">
        <v>577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578</v>
      </c>
      <c r="B46" s="1" t="s">
        <v>293</v>
      </c>
      <c r="C46" s="1" t="s">
        <v>579</v>
      </c>
      <c r="D46" s="1" t="s">
        <v>397</v>
      </c>
      <c r="E46" s="1" t="s">
        <v>580</v>
      </c>
      <c r="F46" s="1">
        <v>12.0</v>
      </c>
      <c r="G46" s="1" t="s">
        <v>581</v>
      </c>
      <c r="H46" s="1" t="s">
        <v>582</v>
      </c>
      <c r="I46" s="1" t="s">
        <v>583</v>
      </c>
      <c r="J46" s="1" t="s">
        <v>584</v>
      </c>
      <c r="K46" s="1" t="s">
        <v>585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586</v>
      </c>
      <c r="B47" s="1" t="s">
        <v>293</v>
      </c>
      <c r="C47" s="1" t="s">
        <v>579</v>
      </c>
      <c r="D47" s="1" t="s">
        <v>397</v>
      </c>
      <c r="E47" s="1" t="s">
        <v>580</v>
      </c>
      <c r="F47" s="1">
        <v>12.0</v>
      </c>
      <c r="G47" s="1" t="s">
        <v>581</v>
      </c>
      <c r="H47" s="1" t="s">
        <v>582</v>
      </c>
      <c r="I47" s="1" t="s">
        <v>583</v>
      </c>
      <c r="J47" s="1" t="s">
        <v>584</v>
      </c>
      <c r="K47" s="1" t="s">
        <v>585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587</v>
      </c>
      <c r="B48" s="1" t="s">
        <v>588</v>
      </c>
      <c r="C48" s="1" t="s">
        <v>589</v>
      </c>
      <c r="D48" s="1" t="s">
        <v>590</v>
      </c>
      <c r="E48" s="1" t="s">
        <v>591</v>
      </c>
      <c r="F48" s="1" t="s">
        <v>592</v>
      </c>
      <c r="G48" s="1" t="s">
        <v>593</v>
      </c>
      <c r="H48" s="1" t="s">
        <v>594</v>
      </c>
      <c r="I48" s="1" t="s">
        <v>595</v>
      </c>
      <c r="J48" s="1" t="s">
        <v>596</v>
      </c>
      <c r="K48" s="1" t="s">
        <v>597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598</v>
      </c>
      <c r="B49" s="1" t="s">
        <v>588</v>
      </c>
      <c r="C49" s="1" t="s">
        <v>589</v>
      </c>
      <c r="D49" s="1" t="s">
        <v>590</v>
      </c>
      <c r="E49" s="1" t="s">
        <v>591</v>
      </c>
      <c r="F49" s="1" t="s">
        <v>592</v>
      </c>
      <c r="G49" s="1" t="s">
        <v>593</v>
      </c>
      <c r="H49" s="1" t="s">
        <v>594</v>
      </c>
      <c r="I49" s="1" t="s">
        <v>595</v>
      </c>
      <c r="J49" s="1" t="s">
        <v>596</v>
      </c>
      <c r="K49" s="1" t="s">
        <v>597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599</v>
      </c>
      <c r="B50" s="1" t="s">
        <v>600</v>
      </c>
      <c r="C50" s="1" t="s">
        <v>601</v>
      </c>
      <c r="D50" s="1" t="s">
        <v>602</v>
      </c>
      <c r="E50" s="1" t="s">
        <v>603</v>
      </c>
      <c r="F50" s="1" t="s">
        <v>327</v>
      </c>
      <c r="G50" s="1" t="s">
        <v>257</v>
      </c>
      <c r="H50" s="1" t="s">
        <v>604</v>
      </c>
      <c r="I50" s="1" t="s">
        <v>605</v>
      </c>
      <c r="J50" s="1" t="s">
        <v>606</v>
      </c>
      <c r="K50" s="1" t="s">
        <v>607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608</v>
      </c>
      <c r="B51" s="1" t="s">
        <v>256</v>
      </c>
      <c r="C51" s="1" t="s">
        <v>609</v>
      </c>
      <c r="D51" s="1" t="s">
        <v>610</v>
      </c>
      <c r="E51" s="1" t="s">
        <v>611</v>
      </c>
      <c r="F51" s="1" t="s">
        <v>612</v>
      </c>
      <c r="G51" s="1" t="s">
        <v>613</v>
      </c>
      <c r="H51" s="1" t="s">
        <v>614</v>
      </c>
      <c r="I51" s="1" t="s">
        <v>615</v>
      </c>
      <c r="J51" s="1" t="s">
        <v>616</v>
      </c>
      <c r="K51" s="1" t="s">
        <v>617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618</v>
      </c>
      <c r="B52" s="1" t="s">
        <v>619</v>
      </c>
      <c r="C52" s="1" t="s">
        <v>620</v>
      </c>
      <c r="D52" s="1" t="s">
        <v>621</v>
      </c>
      <c r="E52" s="1" t="s">
        <v>622</v>
      </c>
      <c r="F52" s="1" t="s">
        <v>623</v>
      </c>
      <c r="G52" s="1" t="s">
        <v>624</v>
      </c>
      <c r="H52" s="1" t="s">
        <v>625</v>
      </c>
      <c r="I52" s="1" t="s">
        <v>626</v>
      </c>
      <c r="J52" s="1" t="s">
        <v>627</v>
      </c>
      <c r="K52" s="1" t="s">
        <v>628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629</v>
      </c>
      <c r="B53" s="1" t="s">
        <v>630</v>
      </c>
      <c r="C53" s="1" t="s">
        <v>631</v>
      </c>
      <c r="D53" s="1" t="s">
        <v>632</v>
      </c>
      <c r="E53" s="1" t="s">
        <v>633</v>
      </c>
      <c r="F53" s="1" t="s">
        <v>634</v>
      </c>
      <c r="G53" s="1" t="s">
        <v>635</v>
      </c>
      <c r="H53" s="1" t="s">
        <v>636</v>
      </c>
      <c r="I53" s="1" t="s">
        <v>637</v>
      </c>
      <c r="J53" s="1" t="s">
        <v>638</v>
      </c>
      <c r="K53" s="1" t="s">
        <v>639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640</v>
      </c>
      <c r="B54" s="1" t="s">
        <v>641</v>
      </c>
      <c r="C54" s="1" t="s">
        <v>590</v>
      </c>
      <c r="D54" s="1" t="s">
        <v>642</v>
      </c>
      <c r="E54" s="1" t="s">
        <v>643</v>
      </c>
      <c r="F54" s="1" t="s">
        <v>644</v>
      </c>
      <c r="G54" s="1" t="s">
        <v>645</v>
      </c>
      <c r="H54" s="1" t="s">
        <v>646</v>
      </c>
      <c r="I54" s="1" t="s">
        <v>647</v>
      </c>
      <c r="J54" s="1" t="s">
        <v>648</v>
      </c>
      <c r="K54" s="1" t="s">
        <v>649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650</v>
      </c>
      <c r="B55" s="1" t="s">
        <v>651</v>
      </c>
      <c r="C55" s="1" t="s">
        <v>652</v>
      </c>
      <c r="D55" s="1" t="s">
        <v>653</v>
      </c>
      <c r="E55" s="1" t="s">
        <v>654</v>
      </c>
      <c r="F55" s="1" t="s">
        <v>655</v>
      </c>
      <c r="G55" s="1">
        <v>15.0</v>
      </c>
      <c r="H55" s="1" t="s">
        <v>656</v>
      </c>
      <c r="I55" s="1" t="s">
        <v>657</v>
      </c>
      <c r="J55" s="1" t="s">
        <v>658</v>
      </c>
      <c r="K55" s="1" t="s">
        <v>659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660</v>
      </c>
      <c r="B56" s="1" t="s">
        <v>661</v>
      </c>
      <c r="C56" s="1" t="s">
        <v>662</v>
      </c>
      <c r="D56" s="1" t="s">
        <v>663</v>
      </c>
      <c r="E56" s="1" t="s">
        <v>664</v>
      </c>
      <c r="F56" s="1" t="s">
        <v>665</v>
      </c>
      <c r="G56" s="1" t="s">
        <v>603</v>
      </c>
      <c r="H56" s="1" t="s">
        <v>666</v>
      </c>
      <c r="I56" s="1" t="s">
        <v>667</v>
      </c>
      <c r="J56" s="1" t="s">
        <v>668</v>
      </c>
      <c r="K56" s="1" t="s">
        <v>669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670</v>
      </c>
      <c r="B57" s="1" t="s">
        <v>671</v>
      </c>
      <c r="C57" s="1" t="s">
        <v>672</v>
      </c>
      <c r="D57" s="1">
        <v>0.0</v>
      </c>
      <c r="E57" s="1" t="s">
        <v>673</v>
      </c>
      <c r="F57" s="1" t="s">
        <v>674</v>
      </c>
      <c r="G57" s="1" t="s">
        <v>675</v>
      </c>
      <c r="H57" s="1" t="s">
        <v>676</v>
      </c>
      <c r="I57" s="1" t="s">
        <v>677</v>
      </c>
      <c r="J57" s="1" t="s">
        <v>678</v>
      </c>
      <c r="K57" s="1" t="s">
        <v>679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680</v>
      </c>
      <c r="B58" s="1" t="s">
        <v>681</v>
      </c>
      <c r="C58" s="1" t="s">
        <v>682</v>
      </c>
      <c r="D58" s="1" t="s">
        <v>570</v>
      </c>
      <c r="E58" s="1" t="s">
        <v>683</v>
      </c>
      <c r="F58" s="1" t="s">
        <v>684</v>
      </c>
      <c r="G58" s="1" t="s">
        <v>685</v>
      </c>
      <c r="H58" s="1" t="s">
        <v>686</v>
      </c>
      <c r="I58" s="1" t="s">
        <v>687</v>
      </c>
      <c r="J58" s="1" t="s">
        <v>688</v>
      </c>
      <c r="K58" s="1" t="s">
        <v>689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690</v>
      </c>
      <c r="B59" s="1" t="s">
        <v>691</v>
      </c>
      <c r="C59" s="1" t="s">
        <v>692</v>
      </c>
      <c r="D59" s="1" t="s">
        <v>693</v>
      </c>
      <c r="E59" s="1" t="s">
        <v>257</v>
      </c>
      <c r="F59" s="1" t="s">
        <v>694</v>
      </c>
      <c r="G59" s="1" t="s">
        <v>695</v>
      </c>
      <c r="H59" s="1" t="s">
        <v>696</v>
      </c>
      <c r="I59" s="1" t="s">
        <v>697</v>
      </c>
      <c r="J59" s="1" t="s">
        <v>698</v>
      </c>
      <c r="K59" s="1" t="s">
        <v>699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700</v>
      </c>
      <c r="B60" s="1" t="s">
        <v>701</v>
      </c>
      <c r="C60" s="1" t="s">
        <v>702</v>
      </c>
      <c r="D60" s="1" t="s">
        <v>703</v>
      </c>
      <c r="E60" s="1" t="s">
        <v>704</v>
      </c>
      <c r="F60" s="1" t="s">
        <v>705</v>
      </c>
      <c r="G60" s="1" t="s">
        <v>706</v>
      </c>
      <c r="H60" s="1" t="s">
        <v>707</v>
      </c>
      <c r="I60" s="1" t="s">
        <v>708</v>
      </c>
      <c r="J60" s="1" t="s">
        <v>709</v>
      </c>
      <c r="K60" s="1" t="s">
        <v>710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711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712</v>
      </c>
      <c r="B62" s="1" t="s">
        <v>713</v>
      </c>
      <c r="C62" s="1" t="s">
        <v>714</v>
      </c>
      <c r="D62" s="1" t="s">
        <v>715</v>
      </c>
      <c r="E62" s="1" t="s">
        <v>716</v>
      </c>
      <c r="F62" s="1" t="s">
        <v>717</v>
      </c>
      <c r="G62" s="1" t="s">
        <v>718</v>
      </c>
      <c r="H62" s="1" t="s">
        <v>719</v>
      </c>
      <c r="I62" s="1" t="s">
        <v>720</v>
      </c>
      <c r="J62" s="1" t="s">
        <v>721</v>
      </c>
      <c r="K62" s="1" t="s">
        <v>722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723</v>
      </c>
      <c r="B63" s="1" t="s">
        <v>724</v>
      </c>
      <c r="C63" s="1" t="s">
        <v>704</v>
      </c>
      <c r="D63" s="1" t="s">
        <v>725</v>
      </c>
      <c r="E63" s="1" t="s">
        <v>726</v>
      </c>
      <c r="F63" s="1" t="s">
        <v>727</v>
      </c>
      <c r="G63" s="1" t="s">
        <v>728</v>
      </c>
      <c r="H63" s="1" t="s">
        <v>729</v>
      </c>
      <c r="I63" s="1" t="s">
        <v>730</v>
      </c>
      <c r="J63" s="1" t="s">
        <v>731</v>
      </c>
      <c r="K63" s="1" t="s">
        <v>732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733</v>
      </c>
      <c r="B64" s="1" t="s">
        <v>734</v>
      </c>
      <c r="C64" s="1" t="s">
        <v>735</v>
      </c>
      <c r="D64" s="1" t="s">
        <v>579</v>
      </c>
      <c r="E64" s="1" t="s">
        <v>736</v>
      </c>
      <c r="F64" s="1" t="s">
        <v>497</v>
      </c>
      <c r="G64" s="1" t="s">
        <v>737</v>
      </c>
      <c r="H64" s="1" t="s">
        <v>738</v>
      </c>
      <c r="I64" s="1">
        <v>71.0</v>
      </c>
      <c r="J64" s="1" t="s">
        <v>739</v>
      </c>
      <c r="K64" s="1" t="s">
        <v>740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741</v>
      </c>
      <c r="B65" s="1" t="s">
        <v>742</v>
      </c>
      <c r="C65" s="1" t="s">
        <v>743</v>
      </c>
      <c r="D65" s="1" t="s">
        <v>744</v>
      </c>
      <c r="E65" s="1" t="s">
        <v>745</v>
      </c>
      <c r="F65" s="1" t="s">
        <v>746</v>
      </c>
      <c r="G65" s="1" t="s">
        <v>747</v>
      </c>
      <c r="H65" s="1" t="s">
        <v>748</v>
      </c>
      <c r="I65" s="1" t="s">
        <v>749</v>
      </c>
      <c r="J65" s="1" t="s">
        <v>750</v>
      </c>
      <c r="K65" s="1" t="s">
        <v>751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752</v>
      </c>
      <c r="B66" s="1" t="s">
        <v>742</v>
      </c>
      <c r="C66" s="1" t="s">
        <v>743</v>
      </c>
      <c r="D66" s="1" t="s">
        <v>744</v>
      </c>
      <c r="E66" s="1" t="s">
        <v>745</v>
      </c>
      <c r="F66" s="1" t="s">
        <v>746</v>
      </c>
      <c r="G66" s="1" t="s">
        <v>747</v>
      </c>
      <c r="H66" s="1" t="s">
        <v>748</v>
      </c>
      <c r="I66" s="1" t="s">
        <v>749</v>
      </c>
      <c r="J66" s="1" t="s">
        <v>750</v>
      </c>
      <c r="K66" s="1" t="s">
        <v>751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753</v>
      </c>
      <c r="B67" s="1" t="s">
        <v>754</v>
      </c>
      <c r="C67" s="1" t="s">
        <v>755</v>
      </c>
      <c r="D67" s="1" t="s">
        <v>756</v>
      </c>
      <c r="E67" s="1" t="s">
        <v>757</v>
      </c>
      <c r="F67" s="1" t="s">
        <v>758</v>
      </c>
      <c r="G67" s="1" t="s">
        <v>759</v>
      </c>
      <c r="H67" s="1" t="s">
        <v>760</v>
      </c>
      <c r="I67" s="1" t="s">
        <v>761</v>
      </c>
      <c r="J67" s="1" t="s">
        <v>762</v>
      </c>
      <c r="K67" s="1" t="s">
        <v>763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764</v>
      </c>
      <c r="B68" s="1" t="s">
        <v>754</v>
      </c>
      <c r="C68" s="1" t="s">
        <v>755</v>
      </c>
      <c r="D68" s="1" t="s">
        <v>756</v>
      </c>
      <c r="E68" s="1" t="s">
        <v>757</v>
      </c>
      <c r="F68" s="1" t="s">
        <v>758</v>
      </c>
      <c r="G68" s="1" t="s">
        <v>759</v>
      </c>
      <c r="H68" s="1" t="s">
        <v>760</v>
      </c>
      <c r="I68" s="1" t="s">
        <v>761</v>
      </c>
      <c r="J68" s="1" t="s">
        <v>762</v>
      </c>
      <c r="K68" s="1" t="s">
        <v>763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765</v>
      </c>
      <c r="B69" s="1" t="s">
        <v>766</v>
      </c>
      <c r="C69" s="1" t="s">
        <v>767</v>
      </c>
      <c r="D69" s="1" t="s">
        <v>768</v>
      </c>
      <c r="E69" s="1" t="s">
        <v>769</v>
      </c>
      <c r="F69" s="1" t="s">
        <v>179</v>
      </c>
      <c r="G69" s="1" t="s">
        <v>770</v>
      </c>
      <c r="H69" s="1" t="s">
        <v>771</v>
      </c>
      <c r="I69" s="1" t="s">
        <v>772</v>
      </c>
      <c r="J69" s="1" t="s">
        <v>773</v>
      </c>
      <c r="K69" s="1" t="s">
        <v>774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775</v>
      </c>
      <c r="B70" s="1" t="s">
        <v>776</v>
      </c>
      <c r="C70" s="1" t="s">
        <v>777</v>
      </c>
      <c r="D70" s="1" t="s">
        <v>778</v>
      </c>
      <c r="E70" s="1" t="s">
        <v>779</v>
      </c>
      <c r="F70" s="1" t="s">
        <v>780</v>
      </c>
      <c r="G70" s="1" t="s">
        <v>781</v>
      </c>
      <c r="H70" s="1" t="s">
        <v>782</v>
      </c>
      <c r="I70" s="1" t="s">
        <v>783</v>
      </c>
      <c r="J70" s="1" t="s">
        <v>784</v>
      </c>
      <c r="K70" s="1" t="s">
        <v>184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785</v>
      </c>
      <c r="B71" s="1" t="s">
        <v>786</v>
      </c>
      <c r="C71" s="1" t="s">
        <v>220</v>
      </c>
      <c r="D71" s="1" t="s">
        <v>787</v>
      </c>
      <c r="E71" s="1" t="s">
        <v>788</v>
      </c>
      <c r="F71" s="1" t="s">
        <v>789</v>
      </c>
      <c r="G71" s="1" t="s">
        <v>528</v>
      </c>
      <c r="H71" s="1" t="s">
        <v>790</v>
      </c>
      <c r="I71" s="1" t="s">
        <v>791</v>
      </c>
      <c r="J71" s="1" t="s">
        <v>792</v>
      </c>
      <c r="K71" s="1" t="s">
        <v>793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794</v>
      </c>
      <c r="B72" s="1" t="s">
        <v>795</v>
      </c>
      <c r="C72" s="1" t="s">
        <v>796</v>
      </c>
      <c r="D72" s="1" t="s">
        <v>625</v>
      </c>
      <c r="E72" s="1" t="s">
        <v>797</v>
      </c>
      <c r="F72" s="1" t="s">
        <v>798</v>
      </c>
      <c r="G72" s="1" t="s">
        <v>799</v>
      </c>
      <c r="H72" s="1" t="s">
        <v>800</v>
      </c>
      <c r="I72" s="1" t="s">
        <v>801</v>
      </c>
      <c r="J72" s="1" t="s">
        <v>802</v>
      </c>
      <c r="K72" s="1" t="s">
        <v>803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804</v>
      </c>
      <c r="B73" s="1" t="s">
        <v>805</v>
      </c>
      <c r="C73" s="1" t="s">
        <v>806</v>
      </c>
      <c r="D73" s="1" t="s">
        <v>807</v>
      </c>
      <c r="E73" s="1" t="s">
        <v>808</v>
      </c>
      <c r="F73" s="1" t="s">
        <v>809</v>
      </c>
      <c r="G73" s="1" t="s">
        <v>810</v>
      </c>
      <c r="H73" s="1" t="s">
        <v>811</v>
      </c>
      <c r="I73" s="1" t="s">
        <v>666</v>
      </c>
      <c r="J73" s="1" t="s">
        <v>812</v>
      </c>
      <c r="K73" s="1" t="s">
        <v>813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814</v>
      </c>
      <c r="B74" s="1" t="s">
        <v>815</v>
      </c>
      <c r="C74" s="1" t="s">
        <v>816</v>
      </c>
      <c r="D74" s="1" t="s">
        <v>787</v>
      </c>
      <c r="E74" s="1" t="s">
        <v>817</v>
      </c>
      <c r="F74" s="1" t="s">
        <v>818</v>
      </c>
      <c r="G74" s="1" t="s">
        <v>819</v>
      </c>
      <c r="H74" s="1" t="s">
        <v>820</v>
      </c>
      <c r="I74" s="1" t="s">
        <v>821</v>
      </c>
      <c r="J74" s="1" t="s">
        <v>822</v>
      </c>
      <c r="K74" s="1" t="s">
        <v>823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824</v>
      </c>
      <c r="B75" s="1" t="s">
        <v>825</v>
      </c>
      <c r="C75" s="1" t="s">
        <v>826</v>
      </c>
      <c r="D75" s="1" t="s">
        <v>827</v>
      </c>
      <c r="E75" s="1" t="s">
        <v>828</v>
      </c>
      <c r="F75" s="1" t="s">
        <v>829</v>
      </c>
      <c r="G75" s="1" t="s">
        <v>830</v>
      </c>
      <c r="H75" s="1" t="s">
        <v>831</v>
      </c>
      <c r="I75" s="1" t="s">
        <v>832</v>
      </c>
      <c r="J75" s="1" t="s">
        <v>833</v>
      </c>
      <c r="K75" s="1" t="s">
        <v>834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835</v>
      </c>
      <c r="B76" s="1" t="s">
        <v>836</v>
      </c>
      <c r="C76" s="1" t="s">
        <v>837</v>
      </c>
      <c r="D76" s="1" t="s">
        <v>838</v>
      </c>
      <c r="E76" s="1" t="s">
        <v>839</v>
      </c>
      <c r="F76" s="1" t="s">
        <v>840</v>
      </c>
      <c r="G76" s="1" t="s">
        <v>841</v>
      </c>
      <c r="H76" s="1" t="s">
        <v>842</v>
      </c>
      <c r="I76" s="1" t="s">
        <v>843</v>
      </c>
      <c r="J76" s="1" t="s">
        <v>844</v>
      </c>
      <c r="K76" s="1" t="s">
        <v>845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846</v>
      </c>
      <c r="B77" s="1" t="s">
        <v>847</v>
      </c>
      <c r="C77" s="1" t="s">
        <v>645</v>
      </c>
      <c r="D77" s="1" t="s">
        <v>848</v>
      </c>
      <c r="E77" s="1" t="s">
        <v>849</v>
      </c>
      <c r="F77" s="1" t="s">
        <v>850</v>
      </c>
      <c r="G77" s="1" t="s">
        <v>851</v>
      </c>
      <c r="H77" s="1" t="s">
        <v>852</v>
      </c>
      <c r="I77" s="1" t="s">
        <v>188</v>
      </c>
      <c r="J77" s="1" t="s">
        <v>853</v>
      </c>
      <c r="K77" s="1" t="s">
        <v>854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855</v>
      </c>
      <c r="B78" s="1" t="s">
        <v>104</v>
      </c>
      <c r="C78" s="1" t="s">
        <v>856</v>
      </c>
      <c r="D78" s="1" t="s">
        <v>857</v>
      </c>
      <c r="E78" s="1" t="s">
        <v>858</v>
      </c>
      <c r="F78" s="1" t="s">
        <v>859</v>
      </c>
      <c r="G78" s="1" t="s">
        <v>860</v>
      </c>
      <c r="H78" s="1" t="s">
        <v>861</v>
      </c>
      <c r="I78" s="1" t="s">
        <v>862</v>
      </c>
      <c r="J78" s="1" t="s">
        <v>863</v>
      </c>
      <c r="K78" s="1" t="s">
        <v>864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865</v>
      </c>
      <c r="B79" s="1" t="s">
        <v>866</v>
      </c>
      <c r="C79" s="1" t="s">
        <v>867</v>
      </c>
      <c r="D79" s="1" t="s">
        <v>868</v>
      </c>
      <c r="E79" s="1" t="s">
        <v>869</v>
      </c>
      <c r="F79" s="1" t="s">
        <v>870</v>
      </c>
      <c r="G79" s="1" t="s">
        <v>871</v>
      </c>
      <c r="H79" s="1">
        <v>43.0</v>
      </c>
      <c r="I79" s="1" t="s">
        <v>872</v>
      </c>
      <c r="J79" s="1" t="s">
        <v>873</v>
      </c>
      <c r="K79" s="1" t="s">
        <v>874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875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876</v>
      </c>
      <c r="B81" s="1" t="s">
        <v>877</v>
      </c>
      <c r="C81" s="1" t="s">
        <v>878</v>
      </c>
      <c r="D81" s="1" t="s">
        <v>879</v>
      </c>
      <c r="E81" s="1" t="s">
        <v>880</v>
      </c>
      <c r="F81" s="1" t="s">
        <v>881</v>
      </c>
      <c r="G81" s="1" t="s">
        <v>882</v>
      </c>
      <c r="H81" s="1" t="s">
        <v>704</v>
      </c>
      <c r="I81" s="1" t="s">
        <v>179</v>
      </c>
      <c r="J81" s="1" t="s">
        <v>549</v>
      </c>
      <c r="K81" s="1" t="s">
        <v>883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884</v>
      </c>
      <c r="B82" s="1" t="s">
        <v>885</v>
      </c>
      <c r="C82" s="1" t="s">
        <v>886</v>
      </c>
      <c r="D82" s="1" t="s">
        <v>260</v>
      </c>
      <c r="E82" s="1">
        <v>8.0</v>
      </c>
      <c r="F82" s="1" t="s">
        <v>887</v>
      </c>
      <c r="G82" s="1" t="s">
        <v>888</v>
      </c>
      <c r="H82" s="1" t="s">
        <v>889</v>
      </c>
      <c r="I82" s="1" t="s">
        <v>890</v>
      </c>
      <c r="J82" s="1" t="s">
        <v>891</v>
      </c>
      <c r="K82" s="1" t="s">
        <v>892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893</v>
      </c>
      <c r="B83" s="1" t="s">
        <v>894</v>
      </c>
      <c r="C83" s="1" t="s">
        <v>895</v>
      </c>
      <c r="D83" s="1" t="s">
        <v>896</v>
      </c>
      <c r="E83" s="1" t="s">
        <v>897</v>
      </c>
      <c r="F83" s="1" t="s">
        <v>898</v>
      </c>
      <c r="G83" s="1" t="s">
        <v>899</v>
      </c>
      <c r="H83" s="1">
        <v>30.0</v>
      </c>
      <c r="I83" s="1" t="s">
        <v>900</v>
      </c>
      <c r="J83" s="1" t="s">
        <v>901</v>
      </c>
      <c r="K83" s="1" t="s">
        <v>902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903</v>
      </c>
      <c r="B84" s="1" t="s">
        <v>904</v>
      </c>
      <c r="C84" s="1" t="s">
        <v>905</v>
      </c>
      <c r="D84" s="1" t="s">
        <v>906</v>
      </c>
      <c r="E84" s="1" t="s">
        <v>907</v>
      </c>
      <c r="F84" s="1" t="s">
        <v>392</v>
      </c>
      <c r="G84" s="1" t="s">
        <v>908</v>
      </c>
      <c r="H84" s="1" t="s">
        <v>909</v>
      </c>
      <c r="I84" s="1" t="s">
        <v>910</v>
      </c>
      <c r="J84" s="1" t="s">
        <v>911</v>
      </c>
      <c r="K84" s="1" t="s">
        <v>912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913</v>
      </c>
      <c r="B85" s="1" t="s">
        <v>904</v>
      </c>
      <c r="C85" s="1" t="s">
        <v>905</v>
      </c>
      <c r="D85" s="1" t="s">
        <v>906</v>
      </c>
      <c r="E85" s="1" t="s">
        <v>907</v>
      </c>
      <c r="F85" s="1" t="s">
        <v>392</v>
      </c>
      <c r="G85" s="1" t="s">
        <v>908</v>
      </c>
      <c r="H85" s="1" t="s">
        <v>909</v>
      </c>
      <c r="I85" s="1" t="s">
        <v>910</v>
      </c>
      <c r="J85" s="1" t="s">
        <v>911</v>
      </c>
      <c r="K85" s="1" t="s">
        <v>912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914</v>
      </c>
      <c r="B86" s="1" t="s">
        <v>915</v>
      </c>
      <c r="C86" s="1" t="s">
        <v>916</v>
      </c>
      <c r="D86" s="1" t="s">
        <v>917</v>
      </c>
      <c r="E86" s="1" t="s">
        <v>528</v>
      </c>
      <c r="F86" s="1" t="s">
        <v>918</v>
      </c>
      <c r="G86" s="1" t="s">
        <v>919</v>
      </c>
      <c r="H86" s="1" t="s">
        <v>920</v>
      </c>
      <c r="I86" s="1" t="s">
        <v>921</v>
      </c>
      <c r="J86" s="1" t="s">
        <v>922</v>
      </c>
      <c r="K86" s="1" t="s">
        <v>923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924</v>
      </c>
      <c r="B87" s="1" t="s">
        <v>915</v>
      </c>
      <c r="C87" s="1" t="s">
        <v>916</v>
      </c>
      <c r="D87" s="1" t="s">
        <v>917</v>
      </c>
      <c r="E87" s="1" t="s">
        <v>528</v>
      </c>
      <c r="F87" s="1" t="s">
        <v>918</v>
      </c>
      <c r="G87" s="1" t="s">
        <v>919</v>
      </c>
      <c r="H87" s="1" t="s">
        <v>920</v>
      </c>
      <c r="I87" s="1" t="s">
        <v>921</v>
      </c>
      <c r="J87" s="1" t="s">
        <v>922</v>
      </c>
      <c r="K87" s="1" t="s">
        <v>923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925</v>
      </c>
      <c r="B88" s="1" t="s">
        <v>926</v>
      </c>
      <c r="C88" s="1" t="s">
        <v>927</v>
      </c>
      <c r="D88" s="1" t="s">
        <v>928</v>
      </c>
      <c r="E88" s="1" t="s">
        <v>929</v>
      </c>
      <c r="F88" s="1" t="s">
        <v>930</v>
      </c>
      <c r="G88" s="1" t="s">
        <v>931</v>
      </c>
      <c r="H88" s="1" t="s">
        <v>932</v>
      </c>
      <c r="I88" s="1" t="s">
        <v>933</v>
      </c>
      <c r="J88" s="1" t="s">
        <v>934</v>
      </c>
      <c r="K88" s="1" t="s">
        <v>935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936</v>
      </c>
      <c r="B89" s="1" t="s">
        <v>937</v>
      </c>
      <c r="C89" s="1" t="s">
        <v>938</v>
      </c>
      <c r="D89" s="1" t="s">
        <v>939</v>
      </c>
      <c r="E89" s="1" t="s">
        <v>940</v>
      </c>
      <c r="F89" s="1" t="s">
        <v>941</v>
      </c>
      <c r="G89" s="1" t="s">
        <v>942</v>
      </c>
      <c r="H89" s="1" t="s">
        <v>943</v>
      </c>
      <c r="I89" s="1" t="s">
        <v>944</v>
      </c>
      <c r="J89" s="1" t="s">
        <v>945</v>
      </c>
      <c r="K89" s="1" t="s">
        <v>946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947</v>
      </c>
      <c r="B90" s="1" t="s">
        <v>212</v>
      </c>
      <c r="C90" s="1" t="s">
        <v>948</v>
      </c>
      <c r="D90" s="1" t="s">
        <v>949</v>
      </c>
      <c r="E90" s="1" t="s">
        <v>950</v>
      </c>
      <c r="F90" s="1" t="s">
        <v>301</v>
      </c>
      <c r="G90" s="1" t="s">
        <v>522</v>
      </c>
      <c r="H90" s="1" t="s">
        <v>545</v>
      </c>
      <c r="I90" s="1" t="s">
        <v>951</v>
      </c>
      <c r="J90" s="1" t="s">
        <v>952</v>
      </c>
      <c r="K90" s="1" t="s">
        <v>953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954</v>
      </c>
      <c r="B91" s="1" t="s">
        <v>955</v>
      </c>
      <c r="C91" s="1" t="s">
        <v>956</v>
      </c>
      <c r="D91" s="1" t="s">
        <v>957</v>
      </c>
      <c r="E91" s="1" t="s">
        <v>398</v>
      </c>
      <c r="F91" s="1" t="s">
        <v>958</v>
      </c>
      <c r="G91" s="1" t="s">
        <v>959</v>
      </c>
      <c r="H91" s="1" t="s">
        <v>960</v>
      </c>
      <c r="I91" s="1" t="s">
        <v>961</v>
      </c>
      <c r="J91" s="1" t="s">
        <v>962</v>
      </c>
      <c r="K91" s="1" t="s">
        <v>963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964</v>
      </c>
      <c r="B92" s="1" t="s">
        <v>965</v>
      </c>
      <c r="C92" s="1" t="s">
        <v>966</v>
      </c>
      <c r="D92" s="1" t="s">
        <v>967</v>
      </c>
      <c r="E92" s="1" t="s">
        <v>968</v>
      </c>
      <c r="F92" s="1" t="s">
        <v>969</v>
      </c>
      <c r="G92" s="1" t="s">
        <v>970</v>
      </c>
      <c r="H92" s="1" t="s">
        <v>255</v>
      </c>
      <c r="I92" s="1" t="s">
        <v>971</v>
      </c>
      <c r="J92" s="1" t="s">
        <v>972</v>
      </c>
      <c r="K92" s="1" t="s">
        <v>973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974</v>
      </c>
      <c r="B93" s="1" t="s">
        <v>975</v>
      </c>
      <c r="C93" s="1" t="s">
        <v>918</v>
      </c>
      <c r="D93" s="1" t="s">
        <v>879</v>
      </c>
      <c r="E93" s="1" t="s">
        <v>622</v>
      </c>
      <c r="F93" s="1" t="s">
        <v>976</v>
      </c>
      <c r="G93" s="1" t="s">
        <v>977</v>
      </c>
      <c r="H93" s="1" t="s">
        <v>978</v>
      </c>
      <c r="I93" s="1" t="s">
        <v>979</v>
      </c>
      <c r="J93" s="1" t="s">
        <v>980</v>
      </c>
      <c r="K93" s="1" t="s">
        <v>981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982</v>
      </c>
      <c r="B94" s="1" t="s">
        <v>983</v>
      </c>
      <c r="C94" s="1" t="s">
        <v>984</v>
      </c>
      <c r="D94" s="1" t="s">
        <v>985</v>
      </c>
      <c r="E94" s="1" t="s">
        <v>986</v>
      </c>
      <c r="F94" s="1" t="s">
        <v>191</v>
      </c>
      <c r="G94" s="1" t="s">
        <v>704</v>
      </c>
      <c r="H94" s="1" t="s">
        <v>987</v>
      </c>
      <c r="I94" s="1" t="s">
        <v>988</v>
      </c>
      <c r="J94" s="1" t="s">
        <v>989</v>
      </c>
      <c r="K94" s="1" t="s">
        <v>990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991</v>
      </c>
      <c r="B95" s="1" t="s">
        <v>992</v>
      </c>
      <c r="C95" s="1" t="s">
        <v>993</v>
      </c>
      <c r="D95" s="1" t="s">
        <v>994</v>
      </c>
      <c r="E95" s="1" t="s">
        <v>995</v>
      </c>
      <c r="F95" s="1" t="s">
        <v>996</v>
      </c>
      <c r="G95" s="1" t="s">
        <v>997</v>
      </c>
      <c r="H95" s="1" t="s">
        <v>998</v>
      </c>
      <c r="I95" s="1" t="s">
        <v>999</v>
      </c>
      <c r="J95" s="1" t="s">
        <v>1000</v>
      </c>
      <c r="K95" s="1" t="s">
        <v>1001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1002</v>
      </c>
      <c r="B96" s="1" t="s">
        <v>1003</v>
      </c>
      <c r="C96" s="1">
        <v>14.0</v>
      </c>
      <c r="D96" s="1" t="s">
        <v>158</v>
      </c>
      <c r="E96" s="1" t="s">
        <v>1004</v>
      </c>
      <c r="F96" s="1" t="s">
        <v>1005</v>
      </c>
      <c r="G96" s="1" t="s">
        <v>1006</v>
      </c>
      <c r="H96" s="1" t="s">
        <v>1007</v>
      </c>
      <c r="I96" s="1" t="s">
        <v>1008</v>
      </c>
      <c r="J96" s="1" t="s">
        <v>1009</v>
      </c>
      <c r="K96" s="1" t="s">
        <v>1010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1011</v>
      </c>
      <c r="B97" s="1" t="s">
        <v>1012</v>
      </c>
      <c r="C97" s="1" t="s">
        <v>1013</v>
      </c>
      <c r="D97" s="1" t="s">
        <v>1014</v>
      </c>
      <c r="E97" s="1" t="s">
        <v>1015</v>
      </c>
      <c r="F97" s="1" t="s">
        <v>1016</v>
      </c>
      <c r="G97" s="1" t="s">
        <v>1017</v>
      </c>
      <c r="H97" s="1" t="s">
        <v>1018</v>
      </c>
      <c r="I97" s="1" t="s">
        <v>1019</v>
      </c>
      <c r="J97" s="1" t="s">
        <v>1020</v>
      </c>
      <c r="K97" s="1" t="s">
        <v>1021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1022</v>
      </c>
      <c r="B98" s="1" t="s">
        <v>1023</v>
      </c>
      <c r="C98" s="1" t="s">
        <v>1024</v>
      </c>
      <c r="D98" s="1" t="s">
        <v>1025</v>
      </c>
      <c r="E98" s="1" t="s">
        <v>1026</v>
      </c>
      <c r="F98" s="1" t="s">
        <v>1027</v>
      </c>
      <c r="G98" s="1" t="s">
        <v>1028</v>
      </c>
      <c r="H98" s="1" t="s">
        <v>1029</v>
      </c>
      <c r="I98" s="1" t="s">
        <v>1030</v>
      </c>
      <c r="J98" s="1" t="s">
        <v>1031</v>
      </c>
      <c r="K98" s="1" t="s">
        <v>1032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1033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1034</v>
      </c>
      <c r="B100" s="1" t="s">
        <v>1035</v>
      </c>
      <c r="C100" s="1" t="s">
        <v>1036</v>
      </c>
      <c r="D100" s="1" t="s">
        <v>1037</v>
      </c>
      <c r="E100" s="1" t="s">
        <v>1038</v>
      </c>
      <c r="F100" s="1" t="s">
        <v>1039</v>
      </c>
      <c r="G100" s="1" t="s">
        <v>1040</v>
      </c>
      <c r="H100" s="1" t="s">
        <v>573</v>
      </c>
      <c r="I100" s="1" t="s">
        <v>1041</v>
      </c>
      <c r="J100" s="1" t="s">
        <v>987</v>
      </c>
      <c r="K100" s="1" t="s">
        <v>1042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1043</v>
      </c>
      <c r="B101" s="1" t="s">
        <v>1044</v>
      </c>
      <c r="C101" s="1" t="s">
        <v>1045</v>
      </c>
      <c r="D101" s="1" t="s">
        <v>1046</v>
      </c>
      <c r="E101" s="1" t="s">
        <v>1047</v>
      </c>
      <c r="F101" s="1" t="s">
        <v>1048</v>
      </c>
      <c r="G101" s="1" t="s">
        <v>1049</v>
      </c>
      <c r="H101" s="1" t="s">
        <v>1050</v>
      </c>
      <c r="I101" s="1" t="s">
        <v>1051</v>
      </c>
      <c r="J101" s="1" t="s">
        <v>1052</v>
      </c>
      <c r="K101" s="1" t="s">
        <v>1053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1054</v>
      </c>
      <c r="B102" s="1" t="s">
        <v>1055</v>
      </c>
      <c r="C102" s="1" t="s">
        <v>847</v>
      </c>
      <c r="D102" s="1" t="s">
        <v>1056</v>
      </c>
      <c r="E102" s="1" t="s">
        <v>1057</v>
      </c>
      <c r="F102" s="1" t="s">
        <v>1058</v>
      </c>
      <c r="G102" s="1" t="s">
        <v>1059</v>
      </c>
      <c r="H102" s="1" t="s">
        <v>1060</v>
      </c>
      <c r="I102" s="1" t="s">
        <v>1061</v>
      </c>
      <c r="J102" s="1" t="s">
        <v>1062</v>
      </c>
      <c r="K102" s="1" t="s">
        <v>1063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1064</v>
      </c>
      <c r="B103" s="1" t="s">
        <v>1065</v>
      </c>
      <c r="C103" s="1" t="s">
        <v>1066</v>
      </c>
      <c r="D103" s="1" t="s">
        <v>1067</v>
      </c>
      <c r="E103" s="1" t="s">
        <v>1068</v>
      </c>
      <c r="F103" s="1" t="s">
        <v>1069</v>
      </c>
      <c r="G103" s="1" t="s">
        <v>1070</v>
      </c>
      <c r="H103" s="1" t="s">
        <v>1071</v>
      </c>
      <c r="I103" s="1" t="s">
        <v>1072</v>
      </c>
      <c r="J103" s="1" t="s">
        <v>1073</v>
      </c>
      <c r="K103" s="1" t="s">
        <v>1074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1075</v>
      </c>
      <c r="B104" s="1" t="s">
        <v>1065</v>
      </c>
      <c r="C104" s="1" t="s">
        <v>1066</v>
      </c>
      <c r="D104" s="1" t="s">
        <v>1067</v>
      </c>
      <c r="E104" s="1" t="s">
        <v>1068</v>
      </c>
      <c r="F104" s="1" t="s">
        <v>1069</v>
      </c>
      <c r="G104" s="1" t="s">
        <v>1070</v>
      </c>
      <c r="H104" s="1" t="s">
        <v>1071</v>
      </c>
      <c r="I104" s="1" t="s">
        <v>1072</v>
      </c>
      <c r="J104" s="1" t="s">
        <v>1073</v>
      </c>
      <c r="K104" s="1" t="s">
        <v>1074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1076</v>
      </c>
      <c r="B105" s="1" t="s">
        <v>1077</v>
      </c>
      <c r="C105" s="1" t="s">
        <v>1078</v>
      </c>
      <c r="D105" s="1" t="s">
        <v>1079</v>
      </c>
      <c r="E105" s="1" t="s">
        <v>1080</v>
      </c>
      <c r="F105" s="1" t="s">
        <v>1081</v>
      </c>
      <c r="G105" s="1" t="s">
        <v>337</v>
      </c>
      <c r="H105" s="1" t="s">
        <v>1082</v>
      </c>
      <c r="I105" s="1" t="s">
        <v>1083</v>
      </c>
      <c r="J105" s="1" t="s">
        <v>1084</v>
      </c>
      <c r="K105" s="1" t="s">
        <v>1085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1086</v>
      </c>
      <c r="B106" s="1" t="s">
        <v>1077</v>
      </c>
      <c r="C106" s="1" t="s">
        <v>1078</v>
      </c>
      <c r="D106" s="1" t="s">
        <v>1079</v>
      </c>
      <c r="E106" s="1" t="s">
        <v>1080</v>
      </c>
      <c r="F106" s="1" t="s">
        <v>1081</v>
      </c>
      <c r="G106" s="1" t="s">
        <v>337</v>
      </c>
      <c r="H106" s="1" t="s">
        <v>1082</v>
      </c>
      <c r="I106" s="1" t="s">
        <v>1083</v>
      </c>
      <c r="J106" s="1" t="s">
        <v>1084</v>
      </c>
      <c r="K106" s="1" t="s">
        <v>1085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1087</v>
      </c>
      <c r="B107" s="1" t="s">
        <v>1088</v>
      </c>
      <c r="C107" s="1" t="s">
        <v>1089</v>
      </c>
      <c r="D107" s="1" t="s">
        <v>1090</v>
      </c>
      <c r="E107" s="1" t="s">
        <v>1091</v>
      </c>
      <c r="F107" s="1" t="s">
        <v>301</v>
      </c>
      <c r="G107" s="1" t="s">
        <v>1092</v>
      </c>
      <c r="H107" s="1" t="s">
        <v>1093</v>
      </c>
      <c r="I107" s="1" t="s">
        <v>1094</v>
      </c>
      <c r="J107" s="1" t="s">
        <v>1095</v>
      </c>
      <c r="K107" s="1" t="s">
        <v>1096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1097</v>
      </c>
      <c r="B108" s="1" t="s">
        <v>1098</v>
      </c>
      <c r="C108" s="1" t="s">
        <v>1099</v>
      </c>
      <c r="D108" s="1" t="s">
        <v>1100</v>
      </c>
      <c r="E108" s="1" t="s">
        <v>1101</v>
      </c>
      <c r="F108" s="1" t="s">
        <v>1102</v>
      </c>
      <c r="G108" s="1" t="s">
        <v>827</v>
      </c>
      <c r="H108" s="1" t="s">
        <v>1103</v>
      </c>
      <c r="I108" s="1" t="s">
        <v>1104</v>
      </c>
      <c r="J108" s="1" t="s">
        <v>1105</v>
      </c>
      <c r="K108" s="1">
        <v>29.0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1106</v>
      </c>
      <c r="B109" s="1" t="s">
        <v>1107</v>
      </c>
      <c r="C109" s="1" t="s">
        <v>1108</v>
      </c>
      <c r="D109" s="1" t="s">
        <v>1109</v>
      </c>
      <c r="E109" s="1" t="s">
        <v>1110</v>
      </c>
      <c r="F109" s="1" t="s">
        <v>1111</v>
      </c>
      <c r="G109" s="1" t="s">
        <v>969</v>
      </c>
      <c r="H109" s="1" t="s">
        <v>254</v>
      </c>
      <c r="I109" s="1" t="s">
        <v>1112</v>
      </c>
      <c r="J109" s="1" t="s">
        <v>165</v>
      </c>
      <c r="K109" s="1" t="s">
        <v>1113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1114</v>
      </c>
      <c r="B110" s="1" t="s">
        <v>1115</v>
      </c>
      <c r="C110" s="1" t="s">
        <v>1116</v>
      </c>
      <c r="D110" s="1" t="s">
        <v>215</v>
      </c>
      <c r="E110" s="1" t="s">
        <v>1117</v>
      </c>
      <c r="F110" s="1" t="s">
        <v>1118</v>
      </c>
      <c r="G110" s="1" t="s">
        <v>1119</v>
      </c>
      <c r="H110" s="1" t="s">
        <v>1120</v>
      </c>
      <c r="I110" s="1" t="s">
        <v>1121</v>
      </c>
      <c r="J110" s="1" t="s">
        <v>1122</v>
      </c>
      <c r="K110" s="1" t="s">
        <v>1123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1124</v>
      </c>
      <c r="B111" s="1" t="s">
        <v>653</v>
      </c>
      <c r="C111" s="1" t="s">
        <v>1125</v>
      </c>
      <c r="D111" s="1" t="s">
        <v>1126</v>
      </c>
      <c r="E111" s="1" t="s">
        <v>1127</v>
      </c>
      <c r="F111" s="1" t="s">
        <v>664</v>
      </c>
      <c r="G111" s="1" t="s">
        <v>1128</v>
      </c>
      <c r="H111" s="1" t="s">
        <v>1129</v>
      </c>
      <c r="I111" s="1" t="s">
        <v>1130</v>
      </c>
      <c r="J111" s="1" t="s">
        <v>1131</v>
      </c>
      <c r="K111" s="1" t="s">
        <v>899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1132</v>
      </c>
      <c r="B112" s="1" t="s">
        <v>1133</v>
      </c>
      <c r="C112" s="1" t="s">
        <v>860</v>
      </c>
      <c r="D112" s="1" t="s">
        <v>1134</v>
      </c>
      <c r="E112" s="1" t="s">
        <v>1135</v>
      </c>
      <c r="F112" s="1" t="s">
        <v>1136</v>
      </c>
      <c r="G112" s="1" t="s">
        <v>1137</v>
      </c>
      <c r="H112" s="1" t="s">
        <v>489</v>
      </c>
      <c r="I112" s="1" t="s">
        <v>1138</v>
      </c>
      <c r="J112" s="1" t="s">
        <v>1139</v>
      </c>
      <c r="K112" s="1" t="s">
        <v>1140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1141</v>
      </c>
      <c r="B113" s="1" t="s">
        <v>1142</v>
      </c>
      <c r="C113" s="1" t="s">
        <v>1143</v>
      </c>
      <c r="D113" s="1" t="s">
        <v>1144</v>
      </c>
      <c r="E113" s="1" t="s">
        <v>1145</v>
      </c>
      <c r="F113" s="1" t="s">
        <v>1146</v>
      </c>
      <c r="G113" s="1" t="s">
        <v>1147</v>
      </c>
      <c r="H113" s="1" t="s">
        <v>1148</v>
      </c>
      <c r="I113" s="1" t="s">
        <v>1149</v>
      </c>
      <c r="J113" s="1" t="s">
        <v>1150</v>
      </c>
      <c r="K113" s="1" t="s">
        <v>1151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1152</v>
      </c>
      <c r="B114" s="1" t="s">
        <v>175</v>
      </c>
      <c r="C114" s="1" t="s">
        <v>1153</v>
      </c>
      <c r="D114" s="1" t="s">
        <v>562</v>
      </c>
      <c r="E114" s="1" t="s">
        <v>1154</v>
      </c>
      <c r="F114" s="1" t="s">
        <v>1155</v>
      </c>
      <c r="G114" s="1" t="s">
        <v>1156</v>
      </c>
      <c r="H114" s="1" t="s">
        <v>1157</v>
      </c>
      <c r="I114" s="1" t="s">
        <v>1158</v>
      </c>
      <c r="J114" s="1" t="s">
        <v>1159</v>
      </c>
      <c r="K114" s="1" t="s">
        <v>1160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1161</v>
      </c>
      <c r="B115" s="1" t="s">
        <v>1162</v>
      </c>
      <c r="C115" s="1" t="s">
        <v>1163</v>
      </c>
      <c r="D115" s="1" t="s">
        <v>879</v>
      </c>
      <c r="E115" s="1" t="s">
        <v>1164</v>
      </c>
      <c r="F115" s="1" t="s">
        <v>1165</v>
      </c>
      <c r="G115" s="1" t="s">
        <v>1166</v>
      </c>
      <c r="H115" s="1" t="s">
        <v>1167</v>
      </c>
      <c r="I115" s="1" t="s">
        <v>728</v>
      </c>
      <c r="J115" s="1" t="s">
        <v>1070</v>
      </c>
      <c r="K115" s="1" t="s">
        <v>1168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1169</v>
      </c>
      <c r="B116" s="1" t="s">
        <v>1170</v>
      </c>
      <c r="C116" s="1" t="s">
        <v>1171</v>
      </c>
      <c r="D116" s="1" t="s">
        <v>1172</v>
      </c>
      <c r="E116" s="1" t="s">
        <v>1173</v>
      </c>
      <c r="F116" s="1" t="s">
        <v>793</v>
      </c>
      <c r="G116" s="1" t="s">
        <v>1174</v>
      </c>
      <c r="H116" s="1" t="s">
        <v>1175</v>
      </c>
      <c r="I116" s="1" t="s">
        <v>1176</v>
      </c>
      <c r="J116" s="1" t="s">
        <v>1177</v>
      </c>
      <c r="K116" s="1" t="s">
        <v>1178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1179</v>
      </c>
      <c r="B117" s="1" t="s">
        <v>1180</v>
      </c>
      <c r="C117" s="1" t="s">
        <v>1181</v>
      </c>
      <c r="D117" s="1" t="s">
        <v>854</v>
      </c>
      <c r="E117" s="1" t="s">
        <v>1182</v>
      </c>
      <c r="F117" s="1" t="s">
        <v>1183</v>
      </c>
      <c r="G117" s="1" t="s">
        <v>1184</v>
      </c>
      <c r="H117" s="1" t="s">
        <v>1185</v>
      </c>
      <c r="I117" s="1" t="s">
        <v>1186</v>
      </c>
      <c r="J117" s="1" t="s">
        <v>1187</v>
      </c>
      <c r="K117" s="1" t="s">
        <v>1008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1188</v>
      </c>
      <c r="C1" s="1" t="s">
        <v>1189</v>
      </c>
      <c r="D1" s="1" t="s">
        <v>1190</v>
      </c>
      <c r="E1" s="1" t="s">
        <v>1191</v>
      </c>
      <c r="F1" s="1" t="s">
        <v>1192</v>
      </c>
      <c r="G1" s="1" t="s">
        <v>1193</v>
      </c>
      <c r="H1" s="1" t="s">
        <v>1194</v>
      </c>
      <c r="I1" s="1" t="s">
        <v>1195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1196</v>
      </c>
      <c r="B2" s="1" t="s">
        <v>1197</v>
      </c>
      <c r="C2" s="1" t="s">
        <v>1198</v>
      </c>
      <c r="D2" s="1" t="s">
        <v>1199</v>
      </c>
      <c r="E2" s="1" t="s">
        <v>1200</v>
      </c>
      <c r="F2" s="1" t="s">
        <v>1201</v>
      </c>
      <c r="G2" s="1" t="s">
        <v>1202</v>
      </c>
      <c r="H2" s="1" t="s">
        <v>1202</v>
      </c>
      <c r="I2" s="1" t="s">
        <v>1203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1204</v>
      </c>
      <c r="B3" s="1" t="s">
        <v>1203</v>
      </c>
      <c r="C3" s="1" t="s">
        <v>1205</v>
      </c>
      <c r="D3" s="1" t="s">
        <v>1206</v>
      </c>
      <c r="E3" s="1" t="s">
        <v>1207</v>
      </c>
      <c r="F3" s="1" t="s">
        <v>1208</v>
      </c>
      <c r="G3" s="1" t="s">
        <v>1209</v>
      </c>
      <c r="H3" s="1" t="s">
        <v>1210</v>
      </c>
      <c r="I3" s="1" t="s">
        <v>1203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1211</v>
      </c>
      <c r="B4" s="1" t="s">
        <v>1212</v>
      </c>
      <c r="C4" s="1" t="s">
        <v>1213</v>
      </c>
      <c r="D4" s="1" t="s">
        <v>1214</v>
      </c>
      <c r="E4" s="1" t="s">
        <v>1215</v>
      </c>
      <c r="F4" s="1" t="s">
        <v>1216</v>
      </c>
      <c r="G4" s="1" t="s">
        <v>1217</v>
      </c>
      <c r="H4" s="1" t="s">
        <v>1218</v>
      </c>
      <c r="I4" s="1" t="s">
        <v>1219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1204</v>
      </c>
      <c r="B5" s="1" t="s">
        <v>1203</v>
      </c>
      <c r="C5" s="1" t="s">
        <v>1220</v>
      </c>
      <c r="D5" s="1" t="s">
        <v>1221</v>
      </c>
      <c r="E5" s="1" t="s">
        <v>1222</v>
      </c>
      <c r="F5" s="1" t="s">
        <v>1223</v>
      </c>
      <c r="G5" s="1" t="s">
        <v>1224</v>
      </c>
      <c r="H5" s="1" t="s">
        <v>1225</v>
      </c>
      <c r="I5" s="1" t="s">
        <v>1226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1227</v>
      </c>
      <c r="B6" s="1" t="s">
        <v>1228</v>
      </c>
      <c r="C6" s="1" t="s">
        <v>1229</v>
      </c>
      <c r="D6" s="1" t="s">
        <v>1230</v>
      </c>
      <c r="E6" s="1" t="s">
        <v>1231</v>
      </c>
      <c r="F6" s="1" t="s">
        <v>1232</v>
      </c>
      <c r="G6" s="1" t="s">
        <v>1233</v>
      </c>
      <c r="H6" s="1" t="s">
        <v>1234</v>
      </c>
      <c r="I6" s="1" t="s">
        <v>1235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1236</v>
      </c>
      <c r="B7" s="1" t="s">
        <v>1237</v>
      </c>
      <c r="C7" s="1" t="s">
        <v>1238</v>
      </c>
      <c r="D7" s="1" t="s">
        <v>1239</v>
      </c>
      <c r="E7" s="1" t="s">
        <v>1240</v>
      </c>
      <c r="F7" s="1" t="s">
        <v>1241</v>
      </c>
      <c r="G7" s="1" t="s">
        <v>1242</v>
      </c>
      <c r="H7" s="1" t="s">
        <v>1243</v>
      </c>
      <c r="I7" s="1" t="s">
        <v>1244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1245</v>
      </c>
      <c r="B8" s="1" t="s">
        <v>1203</v>
      </c>
      <c r="C8" s="1" t="s">
        <v>1246</v>
      </c>
      <c r="D8" s="1" t="s">
        <v>1246</v>
      </c>
      <c r="E8" s="1" t="s">
        <v>1246</v>
      </c>
      <c r="F8" s="1" t="s">
        <v>1247</v>
      </c>
      <c r="G8" s="1" t="s">
        <v>1248</v>
      </c>
      <c r="H8" s="1" t="s">
        <v>1249</v>
      </c>
      <c r="I8" s="1" t="s">
        <v>1250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1251</v>
      </c>
      <c r="B9" s="1" t="s">
        <v>1252</v>
      </c>
      <c r="C9" s="1" t="s">
        <v>1253</v>
      </c>
      <c r="D9" s="1" t="s">
        <v>1254</v>
      </c>
      <c r="E9" s="1" t="s">
        <v>1255</v>
      </c>
      <c r="F9" s="1" t="s">
        <v>1242</v>
      </c>
      <c r="G9" s="1" t="s">
        <v>1240</v>
      </c>
      <c r="H9" s="1" t="s">
        <v>1256</v>
      </c>
      <c r="I9" s="1" t="s">
        <v>1257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1258</v>
      </c>
      <c r="B10" s="1" t="s">
        <v>1259</v>
      </c>
      <c r="C10" s="1" t="s">
        <v>1260</v>
      </c>
      <c r="D10" s="1" t="s">
        <v>1261</v>
      </c>
      <c r="E10" s="1" t="s">
        <v>1262</v>
      </c>
      <c r="F10" s="1" t="s">
        <v>1263</v>
      </c>
      <c r="G10" s="1" t="s">
        <v>1264</v>
      </c>
      <c r="H10" s="1" t="s">
        <v>1265</v>
      </c>
      <c r="I10" s="1" t="s">
        <v>1257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1266</v>
      </c>
      <c r="B11" s="1" t="s">
        <v>1267</v>
      </c>
      <c r="C11" s="1" t="s">
        <v>1268</v>
      </c>
      <c r="D11" s="1" t="s">
        <v>1269</v>
      </c>
      <c r="E11" s="1" t="s">
        <v>1270</v>
      </c>
      <c r="F11" s="1" t="s">
        <v>1271</v>
      </c>
      <c r="G11" s="1" t="s">
        <v>1272</v>
      </c>
      <c r="H11" s="1" t="s">
        <v>1273</v>
      </c>
      <c r="I11" s="1" t="s">
        <v>1274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1275</v>
      </c>
      <c r="B12" s="1" t="s">
        <v>1276</v>
      </c>
      <c r="C12" s="1" t="s">
        <v>1277</v>
      </c>
      <c r="D12" s="1" t="s">
        <v>1278</v>
      </c>
      <c r="E12" s="1" t="s">
        <v>1279</v>
      </c>
      <c r="F12" s="1" t="s">
        <v>1280</v>
      </c>
      <c r="G12" s="1" t="s">
        <v>1281</v>
      </c>
      <c r="H12" s="1" t="s">
        <v>1282</v>
      </c>
      <c r="I12" s="1" t="s">
        <v>1283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1284</v>
      </c>
      <c r="B13" s="1" t="s">
        <v>1285</v>
      </c>
      <c r="C13" s="1" t="s">
        <v>1286</v>
      </c>
      <c r="D13" s="1" t="s">
        <v>1287</v>
      </c>
      <c r="E13" s="1" t="s">
        <v>1288</v>
      </c>
      <c r="F13" s="1" t="s">
        <v>1289</v>
      </c>
      <c r="G13" s="1" t="s">
        <v>1276</v>
      </c>
      <c r="H13" s="1" t="s">
        <v>1290</v>
      </c>
      <c r="I13" s="1" t="s">
        <v>1291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1292</v>
      </c>
      <c r="B14" s="1" t="s">
        <v>1293</v>
      </c>
      <c r="C14" s="1" t="s">
        <v>1294</v>
      </c>
      <c r="D14" s="1" t="s">
        <v>1295</v>
      </c>
      <c r="E14" s="1" t="s">
        <v>1296</v>
      </c>
      <c r="F14" s="1" t="s">
        <v>1297</v>
      </c>
      <c r="G14" s="1" t="s">
        <v>1298</v>
      </c>
      <c r="H14" s="1" t="s">
        <v>1299</v>
      </c>
      <c r="I14" s="1" t="s">
        <v>1220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1300</v>
      </c>
      <c r="B15" s="1" t="s">
        <v>1203</v>
      </c>
      <c r="C15" s="1" t="s">
        <v>1203</v>
      </c>
      <c r="D15" s="1" t="s">
        <v>1203</v>
      </c>
      <c r="E15" s="1" t="s">
        <v>1203</v>
      </c>
      <c r="F15" s="1" t="s">
        <v>202</v>
      </c>
      <c r="G15" s="1" t="s">
        <v>1301</v>
      </c>
      <c r="H15" s="1" t="s">
        <v>1302</v>
      </c>
      <c r="I15" s="1" t="s">
        <v>1303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1304</v>
      </c>
      <c r="B16" s="1" t="s">
        <v>1203</v>
      </c>
      <c r="C16" s="1" t="s">
        <v>1203</v>
      </c>
      <c r="D16" s="1" t="s">
        <v>1203</v>
      </c>
      <c r="E16" s="1" t="s">
        <v>1203</v>
      </c>
      <c r="F16" s="1" t="s">
        <v>1305</v>
      </c>
      <c r="G16" s="1" t="s">
        <v>1306</v>
      </c>
      <c r="H16" s="1" t="s">
        <v>1307</v>
      </c>
      <c r="I16" s="1" t="s">
        <v>1308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1309</v>
      </c>
      <c r="B17" s="1" t="s">
        <v>176</v>
      </c>
      <c r="C17" s="1" t="s">
        <v>177</v>
      </c>
      <c r="D17" s="1" t="s">
        <v>1310</v>
      </c>
      <c r="E17" s="1" t="s">
        <v>179</v>
      </c>
      <c r="F17" s="1" t="s">
        <v>1311</v>
      </c>
      <c r="G17" s="1" t="s">
        <v>1312</v>
      </c>
      <c r="H17" s="1" t="s">
        <v>1313</v>
      </c>
      <c r="I17" s="1" t="s">
        <v>1314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1315</v>
      </c>
      <c r="B18" s="1" t="s">
        <v>1203</v>
      </c>
      <c r="C18" s="1" t="s">
        <v>1203</v>
      </c>
      <c r="D18" s="1" t="s">
        <v>1203</v>
      </c>
      <c r="E18" s="1" t="s">
        <v>1203</v>
      </c>
      <c r="F18" s="1" t="s">
        <v>1316</v>
      </c>
      <c r="G18" s="1" t="s">
        <v>1317</v>
      </c>
      <c r="H18" s="1" t="s">
        <v>1318</v>
      </c>
      <c r="I18" s="1" t="s">
        <v>1319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1320</v>
      </c>
      <c r="B19" s="1" t="s">
        <v>1321</v>
      </c>
      <c r="C19" s="1" t="s">
        <v>1322</v>
      </c>
      <c r="D19" s="1" t="s">
        <v>1323</v>
      </c>
      <c r="E19" s="1" t="s">
        <v>1324</v>
      </c>
      <c r="F19" s="1" t="s">
        <v>1325</v>
      </c>
      <c r="G19" s="1" t="s">
        <v>1326</v>
      </c>
      <c r="H19" s="1" t="s">
        <v>1327</v>
      </c>
      <c r="I19" s="1" t="s">
        <v>1328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1329</v>
      </c>
      <c r="B20" s="1" t="s">
        <v>1330</v>
      </c>
      <c r="C20" s="1" t="s">
        <v>1331</v>
      </c>
      <c r="D20" s="1" t="s">
        <v>1332</v>
      </c>
      <c r="E20" s="1" t="s">
        <v>1333</v>
      </c>
      <c r="F20" s="1" t="s">
        <v>1334</v>
      </c>
      <c r="G20" s="1" t="s">
        <v>1335</v>
      </c>
      <c r="H20" s="1" t="s">
        <v>1336</v>
      </c>
      <c r="I20" s="1" t="s">
        <v>1337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1338</v>
      </c>
      <c r="B21" s="1" t="s">
        <v>1339</v>
      </c>
      <c r="C21" s="1" t="s">
        <v>1340</v>
      </c>
      <c r="D21" s="1" t="s">
        <v>1341</v>
      </c>
      <c r="E21" s="1" t="s">
        <v>1342</v>
      </c>
      <c r="F21" s="1" t="s">
        <v>1343</v>
      </c>
      <c r="G21" s="1" t="s">
        <v>1344</v>
      </c>
      <c r="H21" s="1" t="s">
        <v>1345</v>
      </c>
      <c r="I21" s="1" t="s">
        <v>1346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1347</v>
      </c>
      <c r="B22" s="1" t="s">
        <v>1348</v>
      </c>
      <c r="C22" s="1" t="s">
        <v>1349</v>
      </c>
      <c r="D22" s="1" t="s">
        <v>1350</v>
      </c>
      <c r="E22" s="1" t="s">
        <v>1351</v>
      </c>
      <c r="F22" s="1" t="s">
        <v>1352</v>
      </c>
      <c r="G22" s="1" t="s">
        <v>1353</v>
      </c>
      <c r="H22" s="1" t="s">
        <v>1354</v>
      </c>
      <c r="I22" s="1" t="s">
        <v>1355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1356</v>
      </c>
      <c r="B23" s="1" t="s">
        <v>1357</v>
      </c>
      <c r="C23" s="1" t="s">
        <v>1358</v>
      </c>
      <c r="D23" s="1" t="s">
        <v>1359</v>
      </c>
      <c r="E23" s="1" t="s">
        <v>1360</v>
      </c>
      <c r="F23" s="1" t="s">
        <v>1361</v>
      </c>
      <c r="G23" s="1" t="s">
        <v>1362</v>
      </c>
      <c r="H23" s="1" t="s">
        <v>1363</v>
      </c>
      <c r="I23" s="1" t="s">
        <v>1364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1365</v>
      </c>
      <c r="B24" s="1" t="s">
        <v>1366</v>
      </c>
      <c r="C24" s="1" t="s">
        <v>1367</v>
      </c>
      <c r="D24" s="1" t="s">
        <v>1368</v>
      </c>
      <c r="E24" s="1" t="s">
        <v>1369</v>
      </c>
      <c r="F24" s="1" t="s">
        <v>1370</v>
      </c>
      <c r="G24" s="1" t="s">
        <v>1371</v>
      </c>
      <c r="H24" s="1" t="s">
        <v>1371</v>
      </c>
      <c r="I24" s="1" t="s">
        <v>1371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1372</v>
      </c>
      <c r="B25" s="1" t="s">
        <v>1373</v>
      </c>
      <c r="C25" s="1" t="s">
        <v>1374</v>
      </c>
      <c r="D25" s="1" t="s">
        <v>1375</v>
      </c>
      <c r="E25" s="1" t="s">
        <v>1376</v>
      </c>
      <c r="F25" s="1" t="s">
        <v>1377</v>
      </c>
      <c r="G25" s="1" t="s">
        <v>1378</v>
      </c>
      <c r="H25" s="1" t="s">
        <v>1378</v>
      </c>
      <c r="I25" s="1" t="s">
        <v>1203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1379</v>
      </c>
      <c r="B26" s="1" t="s">
        <v>1380</v>
      </c>
      <c r="C26" s="1" t="s">
        <v>1381</v>
      </c>
      <c r="D26" s="1" t="s">
        <v>1382</v>
      </c>
      <c r="E26" s="1" t="s">
        <v>1383</v>
      </c>
      <c r="F26" s="1" t="s">
        <v>1384</v>
      </c>
      <c r="G26" s="1" t="s">
        <v>1203</v>
      </c>
      <c r="H26" s="1" t="s">
        <v>1203</v>
      </c>
      <c r="I26" s="1" t="s">
        <v>1203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1385</v>
      </c>
      <c r="B2" s="1" t="s">
        <v>1386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1387</v>
      </c>
      <c r="B3" s="1" t="s">
        <v>1388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1389</v>
      </c>
      <c r="B4" s="1" t="s">
        <v>1390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1391</v>
      </c>
      <c r="B5" s="1" t="s">
        <v>1392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1393</v>
      </c>
      <c r="B6" s="1" t="s">
        <v>1394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1395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1396</v>
      </c>
      <c r="B8" s="1" t="s">
        <v>1397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1398</v>
      </c>
      <c r="B9" s="4" t="s">
        <v>1399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1400</v>
      </c>
      <c r="B10" s="1" t="s">
        <v>1401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1402</v>
      </c>
      <c r="B11" s="1" t="s">
        <v>1403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1404</v>
      </c>
      <c r="B12" s="1" t="s">
        <v>1401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1405</v>
      </c>
      <c r="B13" s="1" t="s">
        <v>1406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1407</v>
      </c>
      <c r="B14" s="1" t="s">
        <v>1408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1409</v>
      </c>
      <c r="B15" s="1" t="s">
        <v>1406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1410</v>
      </c>
      <c r="B16" s="1" t="s">
        <v>1411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1412</v>
      </c>
      <c r="B17" s="1">
        <v>1838.0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1413</v>
      </c>
      <c r="B18" s="1" t="s">
        <v>1414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1415</v>
      </c>
      <c r="B19" s="1">
        <v>1.0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1416</v>
      </c>
      <c r="B20" s="1">
        <v>3.0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1417</v>
      </c>
      <c r="B21" s="1">
        <v>1.0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1418</v>
      </c>
      <c r="B22" s="1">
        <v>2.0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1419</v>
      </c>
      <c r="B23" s="1">
        <v>1.0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1420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1421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1422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1423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1424</v>
      </c>
      <c r="B28" s="1">
        <v>73.93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1425</v>
      </c>
      <c r="B29" s="1">
        <v>73.39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1426</v>
      </c>
      <c r="B30" s="1">
        <v>73.62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1427</v>
      </c>
      <c r="B31" s="1">
        <v>75.17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1428</v>
      </c>
      <c r="B32" s="1">
        <v>73.93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1429</v>
      </c>
      <c r="B33" s="1">
        <v>73.39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1430</v>
      </c>
      <c r="B34" s="1">
        <v>73.62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1431</v>
      </c>
      <c r="B35" s="1">
        <v>75.17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1432</v>
      </c>
      <c r="B36" s="1">
        <v>1.5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1433</v>
      </c>
      <c r="B37" s="1">
        <v>0.020299999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1434</v>
      </c>
      <c r="B38" s="1">
        <v>1.7343936E9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1435</v>
      </c>
      <c r="B39" s="1">
        <v>0.11399999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1436</v>
      </c>
      <c r="B40" s="1">
        <v>1.822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1437</v>
      </c>
      <c r="B41" s="1">
        <v>6.78733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1438</v>
      </c>
      <c r="B42" s="1">
        <v>7.1318064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1439</v>
      </c>
      <c r="B43" s="1">
        <v>238563.0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1440</v>
      </c>
      <c r="B44" s="1">
        <v>238563.0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1441</v>
      </c>
      <c r="B45" s="1">
        <v>902593.0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1442</v>
      </c>
      <c r="B46" s="1">
        <v>898740.0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1443</v>
      </c>
      <c r="B47" s="1">
        <v>898740.0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1444</v>
      </c>
      <c r="B48" s="1">
        <v>74.99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1445</v>
      </c>
      <c r="B49" s="1">
        <v>75.16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1446</v>
      </c>
      <c r="B50" s="1">
        <v>800.0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1447</v>
      </c>
      <c r="B51" s="1">
        <v>800.0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1448</v>
      </c>
      <c r="B52" s="1">
        <v>5.426939904E9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1449</v>
      </c>
      <c r="B53" s="1">
        <v>73.05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1450</v>
      </c>
      <c r="B54" s="1">
        <v>106.99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1451</v>
      </c>
      <c r="B55" s="1">
        <v>0.8435142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1452</v>
      </c>
      <c r="B56" s="1">
        <v>86.8358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1453</v>
      </c>
      <c r="B57" s="1">
        <v>89.45193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1454</v>
      </c>
      <c r="B58" s="1">
        <v>2.52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1455</v>
      </c>
      <c r="B59" s="1">
        <v>0.0340863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1456</v>
      </c>
      <c r="B60" s="1" t="s">
        <v>1457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1458</v>
      </c>
      <c r="B61" s="1">
        <v>3.214738944E9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1459</v>
      </c>
      <c r="B62" s="1">
        <v>0.12627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1460</v>
      </c>
      <c r="B63" s="1">
        <v>3.544588E7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1461</v>
      </c>
      <c r="B64" s="1">
        <v>7.23592E7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1462</v>
      </c>
      <c r="B65" s="1">
        <v>2264408.0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1463</v>
      </c>
      <c r="B66" s="1">
        <v>2614434.0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1464</v>
      </c>
      <c r="B67" s="1">
        <v>1.7316288E9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1465</v>
      </c>
      <c r="B68" s="1">
        <v>1.734048E9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1466</v>
      </c>
      <c r="B69" s="1">
        <v>0.0313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1467</v>
      </c>
      <c r="B70" s="1">
        <v>0.020350002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1468</v>
      </c>
      <c r="B71" s="1">
        <v>0.81955004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1469</v>
      </c>
      <c r="B72" s="1">
        <v>3.06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1470</v>
      </c>
      <c r="B73" s="1">
        <v>0.044899996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1471</v>
      </c>
      <c r="B74" s="1">
        <v>7.23592E7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1472</v>
      </c>
      <c r="B75" s="1">
        <v>139.023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1473</v>
      </c>
      <c r="B76" s="1">
        <v>0.5394791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1474</v>
      </c>
      <c r="B77" s="1">
        <v>1.7039808E9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1475</v>
      </c>
      <c r="B78" s="1">
        <v>1.7356032E9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1476</v>
      </c>
      <c r="B79" s="1">
        <v>1.7276544E9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1477</v>
      </c>
      <c r="B80" s="1">
        <v>-0.116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1478</v>
      </c>
      <c r="B81" s="1">
        <v>8.12387968E8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1479</v>
      </c>
      <c r="B82" s="1">
        <v>11.05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1480</v>
      </c>
      <c r="B83" s="1">
        <v>21.64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1481</v>
      </c>
      <c r="B84" s="1" t="s">
        <v>1482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1483</v>
      </c>
      <c r="B85" s="1">
        <v>1.7358624E9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1484</v>
      </c>
      <c r="B86" s="1">
        <v>0.5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1485</v>
      </c>
      <c r="B87" s="1">
        <v>3.14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1486</v>
      </c>
      <c r="B88" s="1">
        <v>-0.1313594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1487</v>
      </c>
      <c r="B89" s="1">
        <v>0.22263205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1488</v>
      </c>
      <c r="B90" s="1">
        <v>0.375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1489</v>
      </c>
      <c r="B91" s="1">
        <v>1.7343936E9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1490</v>
      </c>
      <c r="B92" s="1" t="s">
        <v>1491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1492</v>
      </c>
      <c r="B93" s="1" t="s">
        <v>1493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1494</v>
      </c>
      <c r="B94" s="1" t="s">
        <v>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1495</v>
      </c>
      <c r="B95" s="1" t="s">
        <v>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1496</v>
      </c>
      <c r="B96" s="1" t="s">
        <v>1497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1498</v>
      </c>
      <c r="B97" s="1" t="s">
        <v>1497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1499</v>
      </c>
      <c r="B98" s="1">
        <v>5.85927E8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1500</v>
      </c>
      <c r="B99" s="1" t="s">
        <v>1501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1502</v>
      </c>
      <c r="B100" s="1" t="s">
        <v>1503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1504</v>
      </c>
      <c r="B101" s="1" t="s">
        <v>1505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1506</v>
      </c>
      <c r="B102" s="1" t="s">
        <v>1507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1508</v>
      </c>
      <c r="B103" s="1">
        <v>-1.8E7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1509</v>
      </c>
      <c r="B104" s="1">
        <v>75.0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1510</v>
      </c>
      <c r="B105" s="1">
        <v>118.0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1511</v>
      </c>
      <c r="B106" s="1">
        <v>76.5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1512</v>
      </c>
      <c r="B107" s="1">
        <v>103.78444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1513</v>
      </c>
      <c r="B108" s="1">
        <v>103.0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1514</v>
      </c>
      <c r="B109" s="1">
        <v>2.54545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1515</v>
      </c>
      <c r="B110" s="1" t="s">
        <v>1516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1517</v>
      </c>
      <c r="B111" s="1">
        <v>9.0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1518</v>
      </c>
      <c r="B112" s="1">
        <v>8.31558976E8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1519</v>
      </c>
      <c r="B113" s="1">
        <v>22.984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1520</v>
      </c>
      <c r="B114" s="1">
        <v>1.023811008E9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1521</v>
      </c>
      <c r="B115" s="1">
        <v>1.371539968E9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1522</v>
      </c>
      <c r="B116" s="1">
        <v>1.669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1523</v>
      </c>
      <c r="B117" s="1">
        <v>10.124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1524</v>
      </c>
      <c r="B118" s="1">
        <v>6.433726976E9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1525</v>
      </c>
      <c r="B119" s="1">
        <v>27.268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1526</v>
      </c>
      <c r="B120" s="1">
        <v>177.112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1527</v>
      </c>
      <c r="B121" s="1">
        <v>0.09378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1528</v>
      </c>
      <c r="B122" s="1">
        <v>0.17192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1529</v>
      </c>
      <c r="B123" s="1">
        <v>-3.50566624E8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1530</v>
      </c>
      <c r="B124" s="1">
        <v>-2.32532992E8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1531</v>
      </c>
      <c r="B125" s="1">
        <v>-0.107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1532</v>
      </c>
      <c r="B126" s="1">
        <v>-0.014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1533</v>
      </c>
      <c r="B127" s="1">
        <v>0.25491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1534</v>
      </c>
      <c r="B128" s="1">
        <v>0.15913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1535</v>
      </c>
      <c r="B129" s="1">
        <v>0.14986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3" t="s">
        <v>1536</v>
      </c>
      <c r="B130" s="1" t="s">
        <v>1457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3" t="s">
        <v>1537</v>
      </c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58</v>
      </c>
      <c r="B3" s="1">
        <v>-390.0</v>
      </c>
      <c r="C3" s="1">
        <v>-43.0</v>
      </c>
      <c r="D3" s="1">
        <v>-147.0</v>
      </c>
      <c r="E3" s="1">
        <v>-164.0</v>
      </c>
      <c r="F3" s="1">
        <v>210.0</v>
      </c>
      <c r="G3" s="1">
        <v>244.0</v>
      </c>
      <c r="H3" s="1">
        <v>429.0</v>
      </c>
      <c r="I3" s="1">
        <v>-345.0</v>
      </c>
      <c r="J3" s="1">
        <v>189.0</v>
      </c>
      <c r="K3" s="1">
        <v>135.0</v>
      </c>
      <c r="L3" s="1">
        <f>IF(K3*FORECAST(L2,B3:K3,B2:K2)&gt;0,FORECAST(L2,B3:K3,B2:K2),K3)*$X$1</f>
        <v>250.8666667</v>
      </c>
      <c r="M3" s="1">
        <f>IF(L3*FORECAST(M2,B3:L3,B2:L2)&gt;0,FORECAST(M2,B3:L3,B2:L2),L3)*$X$1</f>
        <v>294.3333333</v>
      </c>
      <c r="N3" s="1">
        <f>IF(M3*FORECAST(N2,B3:M3,B2:M2)&gt;0,FORECAST(N2,B3:M3,B2:M2),M3)*$X$1</f>
        <v>337.8</v>
      </c>
      <c r="O3" s="1">
        <f>IF(N3*FORECAST(O2,B3:N3,B2:N2)&gt;0,FORECAST(O2,B3:N3,B2:N2),N3)*$X$1</f>
        <v>381.2666667</v>
      </c>
      <c r="P3" s="1">
        <f>IF(O3*FORECAST(P2,B3:O3,B2:O2)&gt;0,FORECAST(P2,B3:O3,B2:O2),O3)*$X$1</f>
        <v>424.7333333</v>
      </c>
      <c r="Q3" s="1">
        <f>IF(P3*FORECAST(Q2,B3:P3,B2:P2)&gt;0,FORECAST(Q2,B3:P3,B2:P2),P3)*$X$1</f>
        <v>468.2</v>
      </c>
      <c r="R3" s="1">
        <f>IF(Q3*FORECAST(R2,B3:Q3,B2:Q2)&gt;0,FORECAST(R2,B3:Q3,B2:Q2),Q3)*$X$1</f>
        <v>511.6666667</v>
      </c>
      <c r="S3" s="5">
        <f>IF(R3*FORECAST(S2,B3:R3,B2:R2)&gt;0,FORECAST(S2,B3:R3,B2:R2),R3)*$X$1</f>
        <v>555.1333333</v>
      </c>
      <c r="T3" s="5">
        <f>IF(S3*FORECAST(T2,B3:S3,B2:S2)&gt;0,FORECAST(T2,B3:S3,B2:S2),S3)*$X$1</f>
        <v>598.6</v>
      </c>
      <c r="U3" s="5">
        <f>IF(T3*FORECAST(U2,B3:T3,B2:T2)&gt;0,FORECAST(U2,B3:T3,B2:T2),T3)*$X$1</f>
        <v>642.0666667</v>
      </c>
      <c r="V3" s="5">
        <f>IF(U3*FORECAST(V2,B3:U3,B2:U2)&gt;0,FORECAST(V2,B3:U3,B2:U2),U3)*$X$1</f>
        <v>685.5333333</v>
      </c>
      <c r="W3" s="5">
        <f>IF(V3*FORECAST(W2,B3:V3,B2:V2)&gt;0,FORECAST(W2,B3:V3,B2:V2),V3)*$X$1</f>
        <v>729</v>
      </c>
      <c r="X3" s="2"/>
      <c r="Y3" s="2"/>
      <c r="Z3" s="2"/>
    </row>
    <row r="4">
      <c r="A4" s="3" t="s">
        <v>122</v>
      </c>
      <c r="B4" s="1">
        <v>832.0</v>
      </c>
      <c r="C4" s="1">
        <v>866.0</v>
      </c>
      <c r="D4" s="1">
        <v>996.0</v>
      </c>
      <c r="E4" s="1">
        <v>1110.0</v>
      </c>
      <c r="F4" s="1">
        <v>999.0</v>
      </c>
      <c r="G4" s="1">
        <v>734.0</v>
      </c>
      <c r="H4" s="1">
        <v>303.0</v>
      </c>
      <c r="I4" s="1">
        <v>568.0</v>
      </c>
      <c r="J4" s="1">
        <v>312.0</v>
      </c>
      <c r="K4" s="1">
        <v>141.0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1538</v>
      </c>
      <c r="B5" s="1">
        <v>83.0</v>
      </c>
      <c r="C5" s="1">
        <v>84.0</v>
      </c>
      <c r="D5" s="1">
        <v>85.0</v>
      </c>
      <c r="E5" s="1">
        <v>84.0</v>
      </c>
      <c r="F5" s="1">
        <v>81.0</v>
      </c>
      <c r="G5" s="1">
        <v>77.0</v>
      </c>
      <c r="H5" s="1">
        <v>76.0</v>
      </c>
      <c r="I5" s="1">
        <v>76.0</v>
      </c>
      <c r="J5" s="1">
        <v>74.0</v>
      </c>
      <c r="K5" s="1">
        <v>74.0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1539</v>
      </c>
      <c r="L7" s="1">
        <f>IF(W3*FORECAST(W2,B3:W3,B2:W2)&gt;0,FORECAST(W2,B3:W3,B2:W2),V3)*$X$1 * (1+0.02)/(0.0757-0.02)</f>
        <v>13349.7307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1540</v>
      </c>
      <c r="L8" s="6">
        <f t="array" ref="L8">NPV(0.0757,M3:W3)</f>
        <v>3501.441988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1541</v>
      </c>
      <c r="L9" s="6">
        <f t="array" ref="L9">NPV(0.0757,M16:W16)</f>
        <v>5982.320136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1542</v>
      </c>
      <c r="L10" s="6">
        <f>L8 + L9</f>
        <v>9483.762124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123</v>
      </c>
      <c r="L11" s="1">
        <v>141.0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1543</v>
      </c>
      <c r="L12" s="6">
        <f>L10 - L11</f>
        <v>9342.762124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1544</v>
      </c>
      <c r="L13" s="1">
        <v>74.0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126.2535422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(1+0.02)/(0.0757-0.02)</f>
        <v>13349.7307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142.0</v>
      </c>
      <c r="C3" s="1">
        <v>129.0</v>
      </c>
      <c r="D3" s="1">
        <v>150.0</v>
      </c>
      <c r="E3" s="1">
        <v>143.0</v>
      </c>
      <c r="F3" s="1">
        <v>227.0</v>
      </c>
      <c r="G3" s="1">
        <v>250.0</v>
      </c>
      <c r="H3" s="1">
        <v>423.0</v>
      </c>
      <c r="I3" s="1">
        <v>737.0</v>
      </c>
      <c r="J3" s="1">
        <v>992.0</v>
      </c>
      <c r="K3" s="1">
        <v>739.0</v>
      </c>
      <c r="L3" s="1">
        <f>IF(K3*FORECAST(L2,B3:K3,B2:K2)&gt;0,FORECAST(L2,B3:K3,B2:K2),K3)*$X$1</f>
        <v>900.2666667</v>
      </c>
      <c r="M3" s="1">
        <f>IF(L3*FORECAST(M2,B3:L3,B2:L2)&gt;0,FORECAST(M2,B3:L3,B2:L2),L3)*$X$1</f>
        <v>992.4606061</v>
      </c>
      <c r="N3" s="1">
        <f>IF(M3*FORECAST(N2,B3:M3,B2:M2)&gt;0,FORECAST(N2,B3:M3,B2:M2),M3)*$X$1</f>
        <v>1084.654545</v>
      </c>
      <c r="O3" s="1">
        <f>IF(N3*FORECAST(O2,B3:N3,B2:N2)&gt;0,FORECAST(O2,B3:N3,B2:N2),N3)*$X$1</f>
        <v>1176.848485</v>
      </c>
      <c r="P3" s="1">
        <f>IF(O3*FORECAST(P2,B3:O3,B2:O2)&gt;0,FORECAST(P2,B3:O3,B2:O2),O3)*$X$1</f>
        <v>1269.042424</v>
      </c>
      <c r="Q3" s="1">
        <f>IF(P3*FORECAST(Q2,B3:P3,B2:P2)&gt;0,FORECAST(Q2,B3:P3,B2:P2),P3)*$X$1</f>
        <v>1361.236364</v>
      </c>
      <c r="R3" s="1">
        <f>IF(Q3*FORECAST(R2,B3:Q3,B2:Q2)&gt;0,FORECAST(R2,B3:Q3,B2:Q2),Q3)*$X$1</f>
        <v>1453.430303</v>
      </c>
      <c r="S3" s="5">
        <f>IF(R3*FORECAST(S2,B3:R3,B2:R2)&gt;0,FORECAST(S2,B3:R3,B2:R2),R3)*$X$1</f>
        <v>1545.624242</v>
      </c>
      <c r="T3" s="5">
        <f>IF(S3*FORECAST(T2,B3:S3,B2:S2)&gt;0,FORECAST(T2,B3:S3,B2:S2),S3)*$X$1</f>
        <v>1637.818182</v>
      </c>
      <c r="U3" s="5">
        <f>IF(T3*FORECAST(U2,B3:T3,B2:T2)&gt;0,FORECAST(U2,B3:T3,B2:T2),T3)*$X$1</f>
        <v>1730.012121</v>
      </c>
      <c r="V3" s="5">
        <f>IF(U3*FORECAST(V2,B3:U3,B2:U2)&gt;0,FORECAST(V2,B3:U3,B2:U2),U3)*$X$1</f>
        <v>1822.206061</v>
      </c>
      <c r="W3" s="5">
        <f>IF(V3*FORECAST(W2,B3:V3,B2:V2)&gt;0,FORECAST(W2,B3:V3,B2:V2),V3)*$X$1</f>
        <v>1914.4</v>
      </c>
      <c r="X3" s="2"/>
      <c r="Y3" s="2"/>
      <c r="Z3" s="2"/>
    </row>
    <row r="4">
      <c r="A4" s="3" t="s">
        <v>122</v>
      </c>
      <c r="B4" s="1">
        <v>832.0</v>
      </c>
      <c r="C4" s="1">
        <v>866.0</v>
      </c>
      <c r="D4" s="1">
        <v>996.0</v>
      </c>
      <c r="E4" s="1">
        <v>1110.0</v>
      </c>
      <c r="F4" s="1">
        <v>999.0</v>
      </c>
      <c r="G4" s="1">
        <v>734.0</v>
      </c>
      <c r="H4" s="1">
        <v>303.0</v>
      </c>
      <c r="I4" s="1">
        <v>568.0</v>
      </c>
      <c r="J4" s="1">
        <v>312.0</v>
      </c>
      <c r="K4" s="1">
        <v>141.0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1538</v>
      </c>
      <c r="B5" s="1">
        <v>83.0</v>
      </c>
      <c r="C5" s="1">
        <v>84.0</v>
      </c>
      <c r="D5" s="1">
        <v>85.0</v>
      </c>
      <c r="E5" s="1">
        <v>84.0</v>
      </c>
      <c r="F5" s="1">
        <v>81.0</v>
      </c>
      <c r="G5" s="1">
        <v>77.0</v>
      </c>
      <c r="H5" s="1">
        <v>76.0</v>
      </c>
      <c r="I5" s="1">
        <v>76.0</v>
      </c>
      <c r="J5" s="1">
        <v>74.0</v>
      </c>
      <c r="K5" s="1">
        <v>74.0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1539</v>
      </c>
      <c r="L7" s="1">
        <f>IF(W3*FORECAST(W2,B3:W3,B2:W2)&gt;0,FORECAST(W2,B3:W3,B2:W2),V3)*$X$1 * (1+0.02)/(0.0757-0.02)</f>
        <v>35057.23519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1540</v>
      </c>
      <c r="L8" s="6">
        <f t="array" ref="L8">NPV(0.0757,M3:W3)</f>
        <v>10110.7405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1541</v>
      </c>
      <c r="L9" s="6">
        <f t="array" ref="L9">NPV(0.0757,M16:W16)</f>
        <v>15709.95016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1542</v>
      </c>
      <c r="L10" s="6">
        <f>L8 + L9</f>
        <v>25820.69066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123</v>
      </c>
      <c r="L11" s="1">
        <v>141.0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1543</v>
      </c>
      <c r="L12" s="6">
        <f>L10 - L11</f>
        <v>25679.69066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1544</v>
      </c>
      <c r="L13" s="1">
        <v>74.0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347.0228468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(1+0.02)/(0.0757-0.02)</f>
        <v>35057.23519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