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<sst xmlns="http://schemas.openxmlformats.org/spreadsheetml/2006/main" count="1030" uniqueCount="768">
  <si>
    <t>ticker</t>
  </si>
  <si>
    <t>MORF</t>
  </si>
  <si>
    <t>nombre</t>
  </si>
  <si>
    <t>MORPHIC HOLDING INC</t>
  </si>
  <si>
    <t>empresa</t>
  </si>
  <si>
    <t>No encontrado</t>
  </si>
  <si>
    <t>Open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</si>
  <si>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</si>
  <si>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</si>
  <si>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</si>
  <si>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</si>
  <si>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</si>
  <si>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</si>
  <si>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</si>
  <si>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</si>
  <si>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</si>
  <si>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-89.25%</t>
  </si>
  <si>
    <t>Total Assets Growth</t>
  </si>
  <si>
    <t>-87.83%</t>
  </si>
  <si>
    <t>Net Property, Plant and Equipment Growth</t>
  </si>
  <si>
    <t>0.00%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</si>
  <si>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</si>
  <si>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</si>
  <si>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</si>
  <si>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</si>
  <si>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</si>
  <si>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</si>
  <si>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</si>
  <si>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</si>
  <si>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</si>
  <si>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</si>
  <si>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</si>
  <si>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</si>
  <si>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</si>
  <si>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</si>
  <si>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</si>
  <si>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</si>
  <si>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</si>
  <si>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</si>
  <si>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</si>
  <si>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</si>
  <si>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</si>
  <si>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</si>
  <si>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</si>
  <si>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</si>
  <si>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</si>
  <si>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</si>
  <si>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</si>
  <si>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</si>
  <si>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</si>
  <si>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</si>
  <si>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</si>
  <si>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</si>
  <si>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</si>
  <si>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</si>
  <si>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</si>
  <si>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</si>
  <si>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</si>
  <si>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</si>
  <si>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</si>
  <si>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</si>
  <si>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</si>
  <si>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</si>
  <si>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</si>
  <si>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</si>
  <si>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</si>
  <si>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</si>
  <si>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</si>
  <si>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</si>
  <si>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</si>
  <si>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</si>
  <si>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</si>
  <si>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</si>
  <si>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</si>
  <si>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</si>
  <si>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</si>
  <si>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</si>
  <si>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</si>
  <si>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</si>
  <si>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</si>
  <si>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</si>
  <si>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</si>
  <si>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</si>
  <si>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</si>
  <si>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</si>
  <si>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</si>
  <si>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</si>
  <si>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</si>
  <si>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</si>
  <si>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</si>
  <si>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</si>
  <si>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-5.04</t>
  </si>
  <si>
    <t>-28.67</t>
  </si>
  <si>
    <t>4.62</t>
  </si>
  <si>
    <t>4.53</t>
  </si>
  <si>
    <t>9.08</t>
  </si>
  <si>
    <t>9.05</t>
  </si>
  <si>
    <t>14.01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</si>
  <si>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</si>
  <si>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</si>
  <si>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</si>
  <si>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</si>
  <si>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</si>
  <si>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</si>
  <si>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</si>
  <si>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</si>
  <si>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</si>
  <si>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</si>
  <si>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</si>
  <si>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</si>
  <si>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</si>
  <si>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</si>
  <si>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</si>
  <si>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</si>
  <si>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</si>
  <si>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</si>
  <si>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</si>
  <si>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</si>
  <si>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</si>
  <si>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</si>
  <si>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</si>
  <si>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</si>
  <si>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</si>
  <si>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</si>
  <si>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</si>
  <si>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</si>
  <si>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</si>
  <si>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</si>
  <si>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</si>
  <si>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</si>
  <si>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-16.73</t>
  </si>
  <si>
    <t>-22.28</t>
  </si>
  <si>
    <t>-2.69</t>
  </si>
  <si>
    <t>-1.47</t>
  </si>
  <si>
    <t>-2.67</t>
  </si>
  <si>
    <t>-1.55</t>
  </si>
  <si>
    <t>-3.59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</si>
  <si>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</si>
  <si>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</si>
  <si>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</si>
  <si>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</si>
  <si>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</si>
  <si>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</si>
  <si>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-10.46</t>
  </si>
  <si>
    <t>-13.91</t>
  </si>
  <si>
    <t>-1.65</t>
  </si>
  <si>
    <t>-0.93</t>
  </si>
  <si>
    <t>-0.95</t>
  </si>
  <si>
    <t>-2.39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</si>
  <si>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</si>
  <si>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</si>
  <si>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</si>
  <si>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</si>
  <si>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</si>
  <si>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</si>
  <si>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</si>
  <si>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-2.15</t>
  </si>
  <si>
    <t>1.25</t>
  </si>
  <si>
    <t>-0.11</t>
  </si>
  <si>
    <t>-0.25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</si>
  <si>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</si>
  <si>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</si>
  <si>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</si>
  <si>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</si>
  <si>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</si>
  <si>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</si>
  <si>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</si>
  <si>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</si>
  <si>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</si>
  <si>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</si>
  <si>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</si>
  <si>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</si>
  <si>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</si>
  <si>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</si>
  <si>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</si>
  <si>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</si>
  <si>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-14.48</t>
  </si>
  <si>
    <t>-13.45</t>
  </si>
  <si>
    <t>-12.04</t>
  </si>
  <si>
    <t>-17.91</t>
  </si>
  <si>
    <t>-9.97</t>
  </si>
  <si>
    <t>-20.47</t>
  </si>
  <si>
    <t>Return on Total Capital</t>
  </si>
  <si>
    <t>-28.54</t>
  </si>
  <si>
    <t>-25.74</t>
  </si>
  <si>
    <t>-20.61</t>
  </si>
  <si>
    <t>-24.59</t>
  </si>
  <si>
    <t>-11.41</t>
  </si>
  <si>
    <t>-21.23</t>
  </si>
  <si>
    <t>Return On Equity %</t>
  </si>
  <si>
    <t>-44.44</t>
  </si>
  <si>
    <t>-37.98</t>
  </si>
  <si>
    <t>-31.46</t>
  </si>
  <si>
    <t>-39.65</t>
  </si>
  <si>
    <t>-17.22</t>
  </si>
  <si>
    <t>-29.08</t>
  </si>
  <si>
    <t>Return on Common Equity</t>
  </si>
  <si>
    <t>57.95</t>
  </si>
  <si>
    <t>-98.06</t>
  </si>
  <si>
    <t>Margin Analysis</t>
  </si>
  <si>
    <t>Gross Profit Margin %</t>
  </si>
  <si>
    <t>-573.94</t>
  </si>
  <si>
    <t>-216.5</t>
  </si>
  <si>
    <t>-63.82</t>
  </si>
  <si>
    <t>-343.51</t>
  </si>
  <si>
    <t>-44.14</t>
  </si>
  <si>
    <t>SG&amp;A Margin</t>
  </si>
  <si>
    <t>159.47</t>
  </si>
  <si>
    <t>60.28</t>
  </si>
  <si>
    <t>41.15</t>
  </si>
  <si>
    <t>140.5</t>
  </si>
  <si>
    <t>45.39</t>
  </si>
  <si>
    <t>EBITDA Margin %</t>
  </si>
  <si>
    <t>-717.36</t>
  </si>
  <si>
    <t>-271.94</t>
  </si>
  <si>
    <t>-102.47</t>
  </si>
  <si>
    <t>-478.81</t>
  </si>
  <si>
    <t>-88.11</t>
  </si>
  <si>
    <t>EBITA Margin %</t>
  </si>
  <si>
    <t>-733.41</t>
  </si>
  <si>
    <t>-276.77</t>
  </si>
  <si>
    <t>-104.97</t>
  </si>
  <si>
    <t>-484.02</t>
  </si>
  <si>
    <t>-89.53</t>
  </si>
  <si>
    <t>EBIT Margin %</t>
  </si>
  <si>
    <t>Income From Continuing Operations Margin %</t>
  </si>
  <si>
    <t>-709.68</t>
  </si>
  <si>
    <t>-255.22</t>
  </si>
  <si>
    <t>-100.12</t>
  </si>
  <si>
    <t>-482.68</t>
  </si>
  <si>
    <t>-83.38</t>
  </si>
  <si>
    <t>Net Income Margin %</t>
  </si>
  <si>
    <t>Net Avail. For Common Margin %</t>
  </si>
  <si>
    <t>Normalized Net Income Margin</t>
  </si>
  <si>
    <t>-443.03</t>
  </si>
  <si>
    <t>-156.15</t>
  </si>
  <si>
    <t>-63.37</t>
  </si>
  <si>
    <t>-297.84</t>
  </si>
  <si>
    <t>-51.21</t>
  </si>
  <si>
    <t>Levered Free Cash Flow Margin</t>
  </si>
  <si>
    <t>518.89</t>
  </si>
  <si>
    <t>-188.97</t>
  </si>
  <si>
    <t>-40.89</t>
  </si>
  <si>
    <t>-202.58</t>
  </si>
  <si>
    <t>-49.56</t>
  </si>
  <si>
    <t>Unlevered Free Cash Flow Margin</t>
  </si>
  <si>
    <t>519.43</t>
  </si>
  <si>
    <t>-188.85</t>
  </si>
  <si>
    <t>Asset Turnover</t>
  </si>
  <si>
    <t>0.03</t>
  </si>
  <si>
    <t>0.08</t>
  </si>
  <si>
    <t>0.18</t>
  </si>
  <si>
    <t>0.06</t>
  </si>
  <si>
    <t>Fixed Assets Turnover</t>
  </si>
  <si>
    <t>1.88</t>
  </si>
  <si>
    <t>6.42</t>
  </si>
  <si>
    <t>14.85</t>
  </si>
  <si>
    <t>3.96</t>
  </si>
  <si>
    <t>10.88</t>
  </si>
  <si>
    <t>0.1</t>
  </si>
  <si>
    <t>Receivables Turnover (Average Receivables)</t>
  </si>
  <si>
    <t>8.34</t>
  </si>
  <si>
    <t>4.11</t>
  </si>
  <si>
    <t>51.27</t>
  </si>
  <si>
    <t>Short Term Liquidity</t>
  </si>
  <si>
    <t>Current Ratio</t>
  </si>
  <si>
    <t>8.43</t>
  </si>
  <si>
    <t>5.36</t>
  </si>
  <si>
    <t>6.89</t>
  </si>
  <si>
    <t>6.07</t>
  </si>
  <si>
    <t>10.93</t>
  </si>
  <si>
    <t>21.15</t>
  </si>
  <si>
    <t>28.94</t>
  </si>
  <si>
    <t>Quick Ratio</t>
  </si>
  <si>
    <t>8.24</t>
  </si>
  <si>
    <t>5.33</t>
  </si>
  <si>
    <t>6.8</t>
  </si>
  <si>
    <t>5.99</t>
  </si>
  <si>
    <t>10.74</t>
  </si>
  <si>
    <t>20.36</t>
  </si>
  <si>
    <t>28.43</t>
  </si>
  <si>
    <t>Operating Cash Flow to Current Liabilities</t>
  </si>
  <si>
    <t>-6.12</t>
  </si>
  <si>
    <t>2.19</t>
  </si>
  <si>
    <t>-1.18</t>
  </si>
  <si>
    <t>-1.17</t>
  </si>
  <si>
    <t>-2.18</t>
  </si>
  <si>
    <t>-5.9</t>
  </si>
  <si>
    <t>-4.53</t>
  </si>
  <si>
    <t>Days Sales Outstanding (Average Receivables)</t>
  </si>
  <si>
    <t>43.9</t>
  </si>
  <si>
    <t>88.71</t>
  </si>
  <si>
    <t>7.12</t>
  </si>
  <si>
    <t>Average Days Payable Outstanding</t>
  </si>
  <si>
    <t>21.19</t>
  </si>
  <si>
    <t>23.48</t>
  </si>
  <si>
    <t>22.4</t>
  </si>
  <si>
    <t>17.97</t>
  </si>
  <si>
    <t>14.79</t>
  </si>
  <si>
    <t>14.52</t>
  </si>
  <si>
    <t>Long Term Solvency</t>
  </si>
  <si>
    <t>Total Debt/Equity</t>
  </si>
  <si>
    <t>3.15</t>
  </si>
  <si>
    <t>1.5</t>
  </si>
  <si>
    <t>1.1</t>
  </si>
  <si>
    <t>0.34</t>
  </si>
  <si>
    <t>Total Debt / Total Capital</t>
  </si>
  <si>
    <t>3.05</t>
  </si>
  <si>
    <t>1.48</t>
  </si>
  <si>
    <t>1.09</t>
  </si>
  <si>
    <t>LT Debt/Equity</t>
  </si>
  <si>
    <t>1.58</t>
  </si>
  <si>
    <t>1.14</t>
  </si>
  <si>
    <t>0.67</t>
  </si>
  <si>
    <t>Long-Term Debt / Total Capital</t>
  </si>
  <si>
    <t>1.53</t>
  </si>
  <si>
    <t>1.12</t>
  </si>
  <si>
    <t>0.66</t>
  </si>
  <si>
    <t>Total Liabilities / Total Assets</t>
  </si>
  <si>
    <t>13.97</t>
  </si>
  <si>
    <t>53.91</t>
  </si>
  <si>
    <t>43.05</t>
  </si>
  <si>
    <t>40.1</t>
  </si>
  <si>
    <t>21.02</t>
  </si>
  <si>
    <t>5.28</t>
  </si>
  <si>
    <t>3.53</t>
  </si>
  <si>
    <t>EBIT / Interest Expense</t>
  </si>
  <si>
    <t>-849.24</t>
  </si>
  <si>
    <t>EBITDA / Interest Expense</t>
  </si>
  <si>
    <t>-830.66</t>
  </si>
  <si>
    <t>(EBITDA - Capex) / Interest Expense</t>
  </si>
  <si>
    <t>-853.38</t>
  </si>
  <si>
    <t>Total Debt / EBITDA</t>
  </si>
  <si>
    <t>-0.04</t>
  </si>
  <si>
    <t>-0.05</t>
  </si>
  <si>
    <t>-0.06</t>
  </si>
  <si>
    <t>-0.01</t>
  </si>
  <si>
    <t>Net Debt / EBITDA</t>
  </si>
  <si>
    <t>1.22</t>
  </si>
  <si>
    <t>7.72</t>
  </si>
  <si>
    <t>5.13</t>
  </si>
  <si>
    <t>4.96</t>
  </si>
  <si>
    <t>4.31</t>
  </si>
  <si>
    <t>5.67</t>
  </si>
  <si>
    <t>3.99</t>
  </si>
  <si>
    <t>Total Debt / (EBITDA - Capex)</t>
  </si>
  <si>
    <t>Net Debt / (EBITDA - Capex)</t>
  </si>
  <si>
    <t>1.15</t>
  </si>
  <si>
    <t>7.51</t>
  </si>
  <si>
    <t>4.9</t>
  </si>
  <si>
    <t>4.27</t>
  </si>
  <si>
    <t>5.63</t>
  </si>
  <si>
    <t>Growth Over Prior Year</t>
  </si>
  <si>
    <t>Total Revenues, 1 Yr. Growth %</t>
  </si>
  <si>
    <t>405.57</t>
  </si>
  <si>
    <t>164.74</t>
  </si>
  <si>
    <t>-55.96</t>
  </si>
  <si>
    <t>257.72</t>
  </si>
  <si>
    <t>-99.26</t>
  </si>
  <si>
    <t>Gross Profit, 1 Yr. Growth %</t>
  </si>
  <si>
    <t>36.66</t>
  </si>
  <si>
    <t>90.71</t>
  </si>
  <si>
    <t>-21.96</t>
  </si>
  <si>
    <t>137.04</t>
  </si>
  <si>
    <t>-54.03</t>
  </si>
  <si>
    <t>347.5</t>
  </si>
  <si>
    <t>EBITDA, 1 Yr. Growth %</t>
  </si>
  <si>
    <t>46.04</t>
  </si>
  <si>
    <t>91.65</t>
  </si>
  <si>
    <t>-0.24</t>
  </si>
  <si>
    <t>105.79</t>
  </si>
  <si>
    <t>-34.17</t>
  </si>
  <si>
    <t>184.65</t>
  </si>
  <si>
    <t>EBITA, 1 Yr. Growth %</t>
  </si>
  <si>
    <t>45.48</t>
  </si>
  <si>
    <t>90.79</t>
  </si>
  <si>
    <t>0.41</t>
  </si>
  <si>
    <t>103.06</t>
  </si>
  <si>
    <t>-33.83</t>
  </si>
  <si>
    <t>181.86</t>
  </si>
  <si>
    <t>EBIT, 1 Yr. Growth %</t>
  </si>
  <si>
    <t>Earnings From Cont. Operations, 1 Yr. Growth %</t>
  </si>
  <si>
    <t>40.85</t>
  </si>
  <si>
    <t>81.81</t>
  </si>
  <si>
    <t>3.86</t>
  </si>
  <si>
    <t>112.32</t>
  </si>
  <si>
    <t>-38.2</t>
  </si>
  <si>
    <t>157.61</t>
  </si>
  <si>
    <t>Net Income, 1 Yr. Growth %</t>
  </si>
  <si>
    <t>Normalized Net Income, 1 Yr. Growth %</t>
  </si>
  <si>
    <t>40.68</t>
  </si>
  <si>
    <t>77.99</t>
  </si>
  <si>
    <t>7.43</t>
  </si>
  <si>
    <t>109.06</t>
  </si>
  <si>
    <t>-38.49</t>
  </si>
  <si>
    <t>179.75</t>
  </si>
  <si>
    <t>Diluted EPS Before Extra, 1 Yr. Growth %</t>
  </si>
  <si>
    <t>33.14</t>
  </si>
  <si>
    <t>-87.92</t>
  </si>
  <si>
    <t>-45.34</t>
  </si>
  <si>
    <t>81.46</t>
  </si>
  <si>
    <t>-41.96</t>
  </si>
  <si>
    <t>131.61</t>
  </si>
  <si>
    <t>Accounts Receivable, 1 Yr. Growth %</t>
  </si>
  <si>
    <t>110.96</t>
  </si>
  <si>
    <t>-68.46</t>
  </si>
  <si>
    <t>-80.28</t>
  </si>
  <si>
    <t>Net Property, Plant and Equip., 1 Yr. Growth %</t>
  </si>
  <si>
    <t>6.84</t>
  </si>
  <si>
    <t>86.98</t>
  </si>
  <si>
    <t>-24.38</t>
  </si>
  <si>
    <t>183.54</t>
  </si>
  <si>
    <t>-23.77</t>
  </si>
  <si>
    <t>-13.01</t>
  </si>
  <si>
    <t>Total Assets, 1 Yr. Growth %</t>
  </si>
  <si>
    <t>714.5</t>
  </si>
  <si>
    <t>30.71</t>
  </si>
  <si>
    <t>-2.04</t>
  </si>
  <si>
    <t>75.88</t>
  </si>
  <si>
    <t>-13.54</t>
  </si>
  <si>
    <t>96.02</t>
  </si>
  <si>
    <t>Tangible Book Value, 1 Yr. Growth %</t>
  </si>
  <si>
    <t>76.98</t>
  </si>
  <si>
    <t>-368.15</t>
  </si>
  <si>
    <t>3.04</t>
  </si>
  <si>
    <t>131.89</t>
  </si>
  <si>
    <t>3.69</t>
  </si>
  <si>
    <t>99.65</t>
  </si>
  <si>
    <t>Common Equity, 1 Yr. Growth %</t>
  </si>
  <si>
    <t>Cash From Operations, 1 Yr. Growth %</t>
  </si>
  <si>
    <t>-595.21</t>
  </si>
  <si>
    <t>-154.56</t>
  </si>
  <si>
    <t>10.42</t>
  </si>
  <si>
    <t>81.48</t>
  </si>
  <si>
    <t>20.99</t>
  </si>
  <si>
    <t>11.23</t>
  </si>
  <si>
    <t>Capital Expenditures, 1 Yr. Growth %</t>
  </si>
  <si>
    <t>-30.26</t>
  </si>
  <si>
    <t>227.47</t>
  </si>
  <si>
    <t>-74.79</t>
  </si>
  <si>
    <t>87.5</t>
  </si>
  <si>
    <t>-64.22</t>
  </si>
  <si>
    <t>Levered Free Cash Flow, 1 Yr. Growth %</t>
  </si>
  <si>
    <t>-284.12</t>
  </si>
  <si>
    <t>-42.68</t>
  </si>
  <si>
    <t>118.18</t>
  </si>
  <si>
    <t>-12.49</t>
  </si>
  <si>
    <t>76.73</t>
  </si>
  <si>
    <t>Unlevered Free Cash Flow, 1 Yr. Growth %</t>
  </si>
  <si>
    <t>-283.81</t>
  </si>
  <si>
    <t>Compound Annual Growth Rate Over Two Years</t>
  </si>
  <si>
    <t>Total Revenues, 2 Yr. CAGR %</t>
  </si>
  <si>
    <t>265.85</t>
  </si>
  <si>
    <t>7.98</t>
  </si>
  <si>
    <t>25.52</t>
  </si>
  <si>
    <t>-83.78</t>
  </si>
  <si>
    <t>Gross Profit, 2 Yr. CAGR %</t>
  </si>
  <si>
    <t>61.44</t>
  </si>
  <si>
    <t>36.01</t>
  </si>
  <si>
    <t>4.38</t>
  </si>
  <si>
    <t>43.42</t>
  </si>
  <si>
    <t>EBITDA, 2 Yr. CAGR %</t>
  </si>
  <si>
    <t>67.3</t>
  </si>
  <si>
    <t>38.27</t>
  </si>
  <si>
    <t>43.28</t>
  </si>
  <si>
    <t>16.39</t>
  </si>
  <si>
    <t>36.89</t>
  </si>
  <si>
    <t>EBITA, 2 Yr. CAGR %</t>
  </si>
  <si>
    <t>66.6</t>
  </si>
  <si>
    <t>38.41</t>
  </si>
  <si>
    <t>42.79</t>
  </si>
  <si>
    <t>15.92</t>
  </si>
  <si>
    <t>36.57</t>
  </si>
  <si>
    <t>EBIT, 2 Yr. CAGR %</t>
  </si>
  <si>
    <t>Earnings From Cont. Operations, 2 Yr. CAGR %</t>
  </si>
  <si>
    <t>60.02</t>
  </si>
  <si>
    <t>37.41</t>
  </si>
  <si>
    <t>48.5</t>
  </si>
  <si>
    <t>14.54</t>
  </si>
  <si>
    <t>26.17</t>
  </si>
  <si>
    <t>Net Income, 2 Yr. CAGR %</t>
  </si>
  <si>
    <t>Normalized Net Income, 2 Yr. CAGR %</t>
  </si>
  <si>
    <t>58.33</t>
  </si>
  <si>
    <t>38.28</t>
  </si>
  <si>
    <t>46.46</t>
  </si>
  <si>
    <t>13.4</t>
  </si>
  <si>
    <t>31.18</t>
  </si>
  <si>
    <t>Diluted EPS Before Extra, 2 Yr. CAGR %</t>
  </si>
  <si>
    <t>-59.9</t>
  </si>
  <si>
    <t>-74.31</t>
  </si>
  <si>
    <t>-0.41</t>
  </si>
  <si>
    <t>2.63</t>
  </si>
  <si>
    <t>15.95</t>
  </si>
  <si>
    <t>Accounts Receivable, 2 Yr. CAGR %</t>
  </si>
  <si>
    <t>-18.43</t>
  </si>
  <si>
    <t>-75.06</t>
  </si>
  <si>
    <t>Net Property, Plant and Equip., 2 Yr. CAGR %</t>
  </si>
  <si>
    <t>41.34</t>
  </si>
  <si>
    <t>18.91</t>
  </si>
  <si>
    <t>46.43</t>
  </si>
  <si>
    <t>47.02</t>
  </si>
  <si>
    <t>-18.57</t>
  </si>
  <si>
    <t>Total Assets, 2 Yr. CAGR %</t>
  </si>
  <si>
    <t>226.28</t>
  </si>
  <si>
    <t>13.15</t>
  </si>
  <si>
    <t>31.26</t>
  </si>
  <si>
    <t>23.32</t>
  </si>
  <si>
    <t>30.19</t>
  </si>
  <si>
    <t>Tangible Book Value, 2 Yr. CAGR %</t>
  </si>
  <si>
    <t>117.85</t>
  </si>
  <si>
    <t>66.22</t>
  </si>
  <si>
    <t>54.57</t>
  </si>
  <si>
    <t>55.06</t>
  </si>
  <si>
    <t>43.88</t>
  </si>
  <si>
    <t>Common Equity, 2 Yr. CAGR %</t>
  </si>
  <si>
    <t>Cash From Operations, 2 Yr. CAGR %</t>
  </si>
  <si>
    <t>64.38</t>
  </si>
  <si>
    <t>-22.38</t>
  </si>
  <si>
    <t>41.56</t>
  </si>
  <si>
    <t>48.18</t>
  </si>
  <si>
    <t>Capital Expenditures, 2 Yr. CAGR %</t>
  </si>
  <si>
    <t>51.12</t>
  </si>
  <si>
    <t>-9.14</t>
  </si>
  <si>
    <t>-31.25</t>
  </si>
  <si>
    <t>-18.09</t>
  </si>
  <si>
    <t>10.3</t>
  </si>
  <si>
    <t>Levered Free Cash Flow, 2 Yr. CAGR %</t>
  </si>
  <si>
    <t>2.7</t>
  </si>
  <si>
    <t>11.83</t>
  </si>
  <si>
    <t>38.18</t>
  </si>
  <si>
    <t>24.36</t>
  </si>
  <si>
    <t>Unlevered Free Cash Flow, 2 Yr. CAGR %</t>
  </si>
  <si>
    <t>2.65</t>
  </si>
  <si>
    <t>Compound Annual Growth Rate Over Three Years</t>
  </si>
  <si>
    <t>Total Revenues, 3 Yr. CAGR %</t>
  </si>
  <si>
    <t>80.64</t>
  </si>
  <si>
    <t>60.97</t>
  </si>
  <si>
    <t>-77.37</t>
  </si>
  <si>
    <t>Gross Profit, 3 Yr. CAGR %</t>
  </si>
  <si>
    <t>26.7</t>
  </si>
  <si>
    <t>52.23</t>
  </si>
  <si>
    <t>-5.26</t>
  </si>
  <si>
    <t>69.57</t>
  </si>
  <si>
    <t>EBITDA, 3 Yr. CAGR %</t>
  </si>
  <si>
    <t>40.81</t>
  </si>
  <si>
    <t>57.87</t>
  </si>
  <si>
    <t>10.56</t>
  </si>
  <si>
    <t>56.82</t>
  </si>
  <si>
    <t>EBITA, 3 Yr. CAGR %</t>
  </si>
  <si>
    <t>40.73</t>
  </si>
  <si>
    <t>57.27</t>
  </si>
  <si>
    <t>10.5</t>
  </si>
  <si>
    <t>55.88</t>
  </si>
  <si>
    <t>EBIT, 3 Yr. CAGR %</t>
  </si>
  <si>
    <t>Earnings From Cont. Operations, 3 Yr. CAGR %</t>
  </si>
  <si>
    <t>38.55</t>
  </si>
  <si>
    <t>58.86</t>
  </si>
  <si>
    <t>10.87</t>
  </si>
  <si>
    <t>50.07</t>
  </si>
  <si>
    <t>Net Income, 3 Yr. CAGR %</t>
  </si>
  <si>
    <t>Normalized Net Income, 3 Yr. CAGR %</t>
  </si>
  <si>
    <t>39.13</t>
  </si>
  <si>
    <t>58.18</t>
  </si>
  <si>
    <t>9.68</t>
  </si>
  <si>
    <t>53.22</t>
  </si>
  <si>
    <t>Diluted EPS Before Extra, 3 Yr. CAGR %</t>
  </si>
  <si>
    <t>-55.54</t>
  </si>
  <si>
    <t>-50.7</t>
  </si>
  <si>
    <t>-16.81</t>
  </si>
  <si>
    <t>34.62</t>
  </si>
  <si>
    <t>Accounts Receivable, 3 Yr. CAGR %</t>
  </si>
  <si>
    <t>-49.18</t>
  </si>
  <si>
    <t>Net Property, Plant and Equip., 3 Yr. CAGR %</t>
  </si>
  <si>
    <t>14.74</t>
  </si>
  <si>
    <t>17.8</t>
  </si>
  <si>
    <t>23.43</t>
  </si>
  <si>
    <t>Total Assets, 3 Yr. CAGR %</t>
  </si>
  <si>
    <t>118.48</t>
  </si>
  <si>
    <t>31.07</t>
  </si>
  <si>
    <t>14.21</t>
  </si>
  <si>
    <t>43.92</t>
  </si>
  <si>
    <t>Tangible Book Value, 3 Yr. CAGR %</t>
  </si>
  <si>
    <t>69.73</t>
  </si>
  <si>
    <t>85.73</t>
  </si>
  <si>
    <t>35.31</t>
  </si>
  <si>
    <t>68.69</t>
  </si>
  <si>
    <t>Common Equity, 3 Yr. CAGR %</t>
  </si>
  <si>
    <t>Cash From Operations, 3 Yr. CAGR %</t>
  </si>
  <si>
    <t>43.96</t>
  </si>
  <si>
    <t>3.02</t>
  </si>
  <si>
    <t>34.34</t>
  </si>
  <si>
    <t>34.66</t>
  </si>
  <si>
    <t>Capital Expenditures, 3 Yr. CAGR %</t>
  </si>
  <si>
    <t>15.67</t>
  </si>
  <si>
    <t>-44.7</t>
  </si>
  <si>
    <t>31.64</t>
  </si>
  <si>
    <t>Levered Free Cash Flow, 3 Yr. CAGR %</t>
  </si>
  <si>
    <t>32.02</t>
  </si>
  <si>
    <t>3.06</t>
  </si>
  <si>
    <t>49.99</t>
  </si>
  <si>
    <t>Unlevered Free Cash Flow, 3 Yr. CAGR %</t>
  </si>
  <si>
    <t>31.98</t>
  </si>
  <si>
    <t>Compound Annual Growth Rate Over Five Years</t>
  </si>
  <si>
    <t>Total Revenues, 5 Yr. CAGR %</t>
  </si>
  <si>
    <t>-31.11</t>
  </si>
  <si>
    <t>Gross Profit, 5 Yr. CAGR %</t>
  </si>
  <si>
    <t>17.25</t>
  </si>
  <si>
    <t>48.65</t>
  </si>
  <si>
    <t>EBITDA, 5 Yr. CAGR %</t>
  </si>
  <si>
    <t>30.48</t>
  </si>
  <si>
    <t>49.12</t>
  </si>
  <si>
    <t>EBITA, 5 Yr. CAGR %</t>
  </si>
  <si>
    <t>30.22</t>
  </si>
  <si>
    <t>48.64</t>
  </si>
  <si>
    <t>EBIT, 5 Yr. CAGR %</t>
  </si>
  <si>
    <t>Earnings From Cont. Operations, 5 Yr. CAGR %</t>
  </si>
  <si>
    <t>28.4</t>
  </si>
  <si>
    <t>44.88</t>
  </si>
  <si>
    <t>Net Income, 5 Yr. CAGR %</t>
  </si>
  <si>
    <t>Normalized Net Income, 5 Yr. CAGR %</t>
  </si>
  <si>
    <t>27.95</t>
  </si>
  <si>
    <t>46.77</t>
  </si>
  <si>
    <t>Diluted EPS Before Extra, 5 Yr. CAGR %</t>
  </si>
  <si>
    <t>-37.87</t>
  </si>
  <si>
    <t>-30.59</t>
  </si>
  <si>
    <t>Net Property, Plant and Equip., 5 Yr. CAGR %</t>
  </si>
  <si>
    <t>21.6</t>
  </si>
  <si>
    <t>Total Assets, 5 Yr. CAGR %</t>
  </si>
  <si>
    <t>73.8</t>
  </si>
  <si>
    <t>30.72</t>
  </si>
  <si>
    <t>Tangible Book Value, 5 Yr. CAGR %</t>
  </si>
  <si>
    <t>63.71</t>
  </si>
  <si>
    <t>67.7</t>
  </si>
  <si>
    <t>Common Equity, 5 Yr. CAGR %</t>
  </si>
  <si>
    <t>Cash From Operations, 5 Yr. CAGR %</t>
  </si>
  <si>
    <t>45.63</t>
  </si>
  <si>
    <t>8.03</t>
  </si>
  <si>
    <t>Capital Expenditures, 5 Yr. CAGR %</t>
  </si>
  <si>
    <t>-17.33</t>
  </si>
  <si>
    <t>13.5</t>
  </si>
  <si>
    <t>Levered Free Cash Flow, 5 Yr. CAGR %</t>
  </si>
  <si>
    <t>28.9</t>
  </si>
  <si>
    <t>Unlevered Free Cash Flow, 5 Yr. CAGR %</t>
  </si>
  <si>
    <t>28.88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</si>
  <si>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</si>
  <si>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</si>
  <si>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</si>
  <si>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</si>
  <si>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</si>
  <si>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</si>
  <si>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</si>
  <si>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</si>
  <si>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523.1</t>
  </si>
  <si>
    <t>1,044</t>
  </si>
  <si>
    <t>1,751</t>
  </si>
  <si>
    <t>1,031</t>
  </si>
  <si>
    <t>1,437</t>
  </si>
  <si>
    <t>2,862</t>
  </si>
  <si>
    <t>Change</t>
  </si>
  <si>
    <t>-</t>
  </si>
  <si>
    <t>99.63%</t>
  </si>
  <si>
    <t>67.7%</t>
  </si>
  <si>
    <t>-41.11%</t>
  </si>
  <si>
    <t>39.3%</t>
  </si>
  <si>
    <t>99.24%</t>
  </si>
  <si>
    <t>0%</t>
  </si>
  <si>
    <t>Enterprise Value (EV)</t>
  </si>
  <si>
    <t>683</t>
  </si>
  <si>
    <t>732.2</t>
  </si>
  <si>
    <t>-61%</t>
  </si>
  <si>
    <t>7.2%</t>
  </si>
  <si>
    <t>290.9%</t>
  </si>
  <si>
    <t>P/E ratio</t>
  </si>
  <si>
    <t>-6.38x</t>
  </si>
  <si>
    <t>-22.8x</t>
  </si>
  <si>
    <t>-17.7x</t>
  </si>
  <si>
    <t>-17.3x</t>
  </si>
  <si>
    <t>-8.04x</t>
  </si>
  <si>
    <t>PBR</t>
  </si>
  <si>
    <t>PEG</t>
  </si>
  <si>
    <t>0.5x</t>
  </si>
  <si>
    <t>-0.2x</t>
  </si>
  <si>
    <t>0.4x</t>
  </si>
  <si>
    <t>-0x</t>
  </si>
  <si>
    <t>Capitalization / Revenue</t>
  </si>
  <si>
    <t>30,812,112x</t>
  </si>
  <si>
    <t>23,233,893x</t>
  </si>
  <si>
    <t>88,473,348x</t>
  </si>
  <si>
    <t>14,564,455x</t>
  </si>
  <si>
    <t>2,757,345,217x</t>
  </si>
  <si>
    <t>EV / Revenue</t>
  </si>
  <si>
    <t>30.8x</t>
  </si>
  <si>
    <t>23.2x</t>
  </si>
  <si>
    <t>88.5x</t>
  </si>
  <si>
    <t>9.65x</t>
  </si>
  <si>
    <t>1,405x</t>
  </si>
  <si>
    <t>EV / EBITDA</t>
  </si>
  <si>
    <t>-4.12x</t>
  </si>
  <si>
    <t>EV / EBIT</t>
  </si>
  <si>
    <t>-11.1x</t>
  </si>
  <si>
    <t>-22.1x</t>
  </si>
  <si>
    <t>-18.3x</t>
  </si>
  <si>
    <t>-10.8x</t>
  </si>
  <si>
    <t>-4.1x</t>
  </si>
  <si>
    <t>EV / FCF</t>
  </si>
  <si>
    <t>-22.4x</t>
  </si>
  <si>
    <t>-6.74x</t>
  </si>
  <si>
    <t>-6.45x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</si>
  <si>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</si>
  <si>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</si>
  <si>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</si>
  <si>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</si>
  <si>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</si>
  <si>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Distribution rate</t>
  </si>
  <si>
    <t>Net sales</t>
  </si>
  <si>
    <t>16.98</t>
  </si>
  <si>
    <t>44.94</t>
  </si>
  <si>
    <t>19.79</t>
  </si>
  <si>
    <t>70.81</t>
  </si>
  <si>
    <t>0.521</t>
  </si>
  <si>
    <t>-177.6</t>
  </si>
  <si>
    <t>-46.99</t>
  </si>
  <si>
    <t>-47.18</t>
  </si>
  <si>
    <t>-95.81</t>
  </si>
  <si>
    <t>-63.4</t>
  </si>
  <si>
    <t>-178.7</t>
  </si>
  <si>
    <t>Net income</t>
  </si>
  <si>
    <t>-43.33</t>
  </si>
  <si>
    <t>-45</t>
  </si>
  <si>
    <t>-95.54</t>
  </si>
  <si>
    <t>-59.04</t>
  </si>
  <si>
    <t>-152.1</t>
  </si>
  <si>
    <t>-348.2</t>
  </si>
  <si>
    <t>-704.3</t>
  </si>
  <si>
    <t>Reference price
                                    2</t>
  </si>
  <si>
    <t>17.16</t>
  </si>
  <si>
    <t>33.55</t>
  </si>
  <si>
    <t>47.38</t>
  </si>
  <si>
    <t>26.75</t>
  </si>
  <si>
    <t>56.99</t>
  </si>
  <si>
    <t>Nbr of stocks (in thousands)</t>
  </si>
  <si>
    <t>30,484</t>
  </si>
  <si>
    <t>31,125</t>
  </si>
  <si>
    <t>36,962</t>
  </si>
  <si>
    <t>38,553</t>
  </si>
  <si>
    <t>49,743</t>
  </si>
  <si>
    <t>50,225</t>
  </si>
  <si>
    <t>Announcement Date</t>
  </si>
  <si>
    <t>2/27/20</t>
  </si>
  <si>
    <t>3/1/21</t>
  </si>
  <si>
    <t>2/24/22</t>
  </si>
  <si>
    <t>2/23/23</t>
  </si>
  <si>
    <t>2/22/24</t>
  </si>
  <si>
    <t>quoteType</t>
  </si>
  <si>
    <t>NONE</t>
  </si>
  <si>
    <t>symbol</t>
  </si>
  <si>
    <t>underlyingSymbol</t>
  </si>
  <si>
    <t>messageBoardId</t>
  </si>
  <si>
    <t>finmb_345057935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</si>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</sst>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-48.86735314844433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</v>
      </c>
      <c r="B8" s="1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</v>
      </c>
      <c r="B12" s="1" t="s">
        <v>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20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21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-16.0</v>
      </c>
      <c r="C2" s="1">
        <v>-23.0</v>
      </c>
      <c r="D2" s="1">
        <v>-43.0</v>
      </c>
      <c r="E2" s="1">
        <v>-45.0</v>
      </c>
      <c r="F2" s="1">
        <v>-95.0</v>
      </c>
      <c r="G2" s="1">
        <v>-59.0</v>
      </c>
      <c r="H2" s="1">
        <v>-152.0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43.0</v>
      </c>
      <c r="C3" s="1">
        <v>53.0</v>
      </c>
      <c r="D3" s="1">
        <v>82.0</v>
      </c>
      <c r="E3" s="1">
        <v>1.0</v>
      </c>
      <c r="F3" s="1">
        <v>1.0</v>
      </c>
      <c r="G3" s="1">
        <v>1.0</v>
      </c>
      <c r="H3" s="1">
        <v>1.0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43.0</v>
      </c>
      <c r="C4" s="1">
        <v>53.0</v>
      </c>
      <c r="D4" s="1">
        <v>82.0</v>
      </c>
      <c r="E4" s="1">
        <v>1.0</v>
      </c>
      <c r="F4" s="1">
        <v>1.0</v>
      </c>
      <c r="G4" s="1">
        <v>1.0</v>
      </c>
      <c r="H4" s="1">
        <v>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0.0</v>
      </c>
      <c r="C6" s="1">
        <v>0.0</v>
      </c>
      <c r="D6" s="1">
        <v>-1.0</v>
      </c>
      <c r="E6" s="1">
        <v>45.0</v>
      </c>
      <c r="F6" s="1">
        <v>1.0</v>
      </c>
      <c r="G6" s="1">
        <v>95.0</v>
      </c>
      <c r="H6" s="1">
        <v>-10.0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44.0</v>
      </c>
      <c r="C7" s="1">
        <v>99.0</v>
      </c>
      <c r="D7" s="1">
        <v>3.0</v>
      </c>
      <c r="E7" s="1">
        <v>11.0</v>
      </c>
      <c r="F7" s="1">
        <v>21.0</v>
      </c>
      <c r="G7" s="1">
        <v>29.0</v>
      </c>
      <c r="H7" s="1">
        <v>40.0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1.0</v>
      </c>
      <c r="C8" s="1">
        <v>7.0</v>
      </c>
      <c r="D8" s="1">
        <v>7.0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0.0</v>
      </c>
      <c r="C9" s="1">
        <v>0.0</v>
      </c>
      <c r="D9" s="1">
        <v>-3.0</v>
      </c>
      <c r="E9" s="1">
        <v>-3.0</v>
      </c>
      <c r="F9" s="1">
        <v>5.0</v>
      </c>
      <c r="G9" s="1">
        <v>1.0</v>
      </c>
      <c r="H9" s="1">
        <v>45.0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28.0</v>
      </c>
      <c r="C10" s="1">
        <v>86.0</v>
      </c>
      <c r="D10" s="1">
        <v>3.0</v>
      </c>
      <c r="E10" s="1">
        <v>-1.0</v>
      </c>
      <c r="F10" s="1">
        <v>97.0</v>
      </c>
      <c r="G10" s="1">
        <v>-1.0</v>
      </c>
      <c r="H10" s="1">
        <v>3.0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0.0</v>
      </c>
      <c r="C11" s="1">
        <v>96.0</v>
      </c>
      <c r="D11" s="1">
        <v>-2.0</v>
      </c>
      <c r="E11" s="1">
        <v>-11.0</v>
      </c>
      <c r="F11" s="1">
        <v>-14.0</v>
      </c>
      <c r="G11" s="1">
        <v>-67.0</v>
      </c>
      <c r="H11" s="1">
        <v>-47.0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32.0</v>
      </c>
      <c r="C12" s="1">
        <v>1.0</v>
      </c>
      <c r="D12" s="1">
        <v>1.0</v>
      </c>
      <c r="E12" s="1">
        <v>2.0</v>
      </c>
      <c r="F12" s="1">
        <v>-2.0</v>
      </c>
      <c r="G12" s="1">
        <v>-5.0</v>
      </c>
      <c r="H12" s="1">
        <v>4.0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-15.0</v>
      </c>
      <c r="C13" s="1">
        <v>76.0</v>
      </c>
      <c r="D13" s="1">
        <v>-41.0</v>
      </c>
      <c r="E13" s="1">
        <v>-45.0</v>
      </c>
      <c r="F13" s="1">
        <v>-83.0</v>
      </c>
      <c r="G13" s="1">
        <v>-101.0</v>
      </c>
      <c r="H13" s="1">
        <v>-112.0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-94.0</v>
      </c>
      <c r="C14" s="1">
        <v>-65.0</v>
      </c>
      <c r="D14" s="1">
        <v>-2.0</v>
      </c>
      <c r="E14" s="1">
        <v>-54.0</v>
      </c>
      <c r="F14" s="1">
        <v>-1.0</v>
      </c>
      <c r="G14" s="1">
        <v>-36.0</v>
      </c>
      <c r="H14" s="1">
        <v>-1.0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3.0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0.0</v>
      </c>
      <c r="C16" s="1">
        <v>0.0</v>
      </c>
      <c r="D16" s="1">
        <v>-134.0</v>
      </c>
      <c r="E16" s="1">
        <v>8.0</v>
      </c>
      <c r="F16" s="1">
        <v>-112.0</v>
      </c>
      <c r="G16" s="1">
        <v>-56.0</v>
      </c>
      <c r="H16" s="1">
        <v>-341.0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-90.0</v>
      </c>
      <c r="C17" s="1">
        <v>-65.0</v>
      </c>
      <c r="D17" s="1">
        <v>-136.0</v>
      </c>
      <c r="E17" s="1">
        <v>8.0</v>
      </c>
      <c r="F17" s="1">
        <v>-113.0</v>
      </c>
      <c r="G17" s="1">
        <v>-56.0</v>
      </c>
      <c r="H17" s="1">
        <v>-342.0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1">
        <v>-33.0</v>
      </c>
      <c r="C18" s="1">
        <v>-65.0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1">
        <v>-33.0</v>
      </c>
      <c r="C19" s="1">
        <v>-65.0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1">
        <v>0.0</v>
      </c>
      <c r="C20" s="1">
        <v>0.0</v>
      </c>
      <c r="D20" s="1">
        <v>93.0</v>
      </c>
      <c r="E20" s="1">
        <v>38.0</v>
      </c>
      <c r="F20" s="1">
        <v>266.0</v>
      </c>
      <c r="G20" s="1">
        <v>45.0</v>
      </c>
      <c r="H20" s="1">
        <v>453.0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20.0</v>
      </c>
      <c r="C21" s="1">
        <v>90.0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0.0</v>
      </c>
      <c r="C22" s="1">
        <v>-16.0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1">
        <v>20.0</v>
      </c>
      <c r="C23" s="1">
        <v>89.0</v>
      </c>
      <c r="D23" s="1">
        <v>93.0</v>
      </c>
      <c r="E23" s="1">
        <v>38.0</v>
      </c>
      <c r="F23" s="1">
        <v>266.0</v>
      </c>
      <c r="G23" s="1">
        <v>45.0</v>
      </c>
      <c r="H23" s="1">
        <v>453.0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</v>
      </c>
      <c r="B24" s="1">
        <v>3.0</v>
      </c>
      <c r="C24" s="1">
        <v>165.0</v>
      </c>
      <c r="D24" s="1">
        <v>-84.0</v>
      </c>
      <c r="E24" s="1">
        <v>48.0</v>
      </c>
      <c r="F24" s="1">
        <v>69.0</v>
      </c>
      <c r="G24" s="1">
        <v>-112.0</v>
      </c>
      <c r="H24" s="1">
        <v>-69.0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</v>
      </c>
      <c r="B26" s="1">
        <v>3.0</v>
      </c>
      <c r="C26" s="1">
        <v>6.0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</v>
      </c>
      <c r="B27" s="1">
        <v>0.0</v>
      </c>
      <c r="C27" s="1">
        <v>0.0</v>
      </c>
      <c r="D27" s="1">
        <v>55.0</v>
      </c>
      <c r="E27" s="1">
        <v>48.0</v>
      </c>
      <c r="F27" s="1">
        <v>17.0</v>
      </c>
      <c r="G27" s="1">
        <v>5.0</v>
      </c>
      <c r="H27" s="1">
        <v>33.0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</v>
      </c>
      <c r="B28" s="1">
        <v>0.0</v>
      </c>
      <c r="C28" s="1">
        <v>17.0</v>
      </c>
      <c r="D28" s="1">
        <v>-32.0</v>
      </c>
      <c r="E28" s="1">
        <v>-18.0</v>
      </c>
      <c r="F28" s="1">
        <v>-40.0</v>
      </c>
      <c r="G28" s="1">
        <v>-35.0</v>
      </c>
      <c r="H28" s="1">
        <v>-62.0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1">
        <v>0.0</v>
      </c>
      <c r="C29" s="1">
        <v>17.0</v>
      </c>
      <c r="D29" s="1">
        <v>-32.0</v>
      </c>
      <c r="E29" s="1">
        <v>-18.0</v>
      </c>
      <c r="F29" s="1">
        <v>-40.0</v>
      </c>
      <c r="G29" s="1">
        <v>-35.0</v>
      </c>
      <c r="H29" s="1">
        <v>-62.0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1">
        <v>0.0</v>
      </c>
      <c r="C30" s="1">
        <v>-31.0</v>
      </c>
      <c r="D30" s="1">
        <v>4.0</v>
      </c>
      <c r="E30" s="1">
        <v>52.0</v>
      </c>
      <c r="F30" s="1">
        <v>1.0</v>
      </c>
      <c r="G30" s="1">
        <v>25.0</v>
      </c>
      <c r="H30" s="1">
        <v>-8.0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1">
        <v>-33.0</v>
      </c>
      <c r="C31" s="1">
        <v>-65.0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21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20.0</v>
      </c>
      <c r="C3" s="1">
        <v>186.0</v>
      </c>
      <c r="D3" s="1">
        <v>102.0</v>
      </c>
      <c r="E3" s="1">
        <v>102.0</v>
      </c>
      <c r="F3" s="1">
        <v>171.0</v>
      </c>
      <c r="G3" s="1">
        <v>59.0</v>
      </c>
      <c r="H3" s="1">
        <v>58.0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0.0</v>
      </c>
      <c r="C4" s="1">
        <v>0.0</v>
      </c>
      <c r="D4" s="1">
        <v>135.0</v>
      </c>
      <c r="E4" s="1">
        <v>126.0</v>
      </c>
      <c r="F4" s="1">
        <v>237.0</v>
      </c>
      <c r="G4" s="1">
        <v>289.0</v>
      </c>
      <c r="H4" s="1">
        <v>646.0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20.0</v>
      </c>
      <c r="C5" s="1">
        <v>186.0</v>
      </c>
      <c r="D5" s="1">
        <v>237.0</v>
      </c>
      <c r="E5" s="1">
        <v>228.0</v>
      </c>
      <c r="F5" s="1">
        <v>408.0</v>
      </c>
      <c r="G5" s="1">
        <v>348.0</v>
      </c>
      <c r="H5" s="1">
        <v>704.0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0.0</v>
      </c>
      <c r="C6" s="1">
        <v>0.0</v>
      </c>
      <c r="D6" s="1">
        <v>3.0</v>
      </c>
      <c r="E6" s="1">
        <v>7.0</v>
      </c>
      <c r="F6" s="1">
        <v>2.0</v>
      </c>
      <c r="G6" s="1">
        <v>45.0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0.0</v>
      </c>
      <c r="C7" s="1">
        <v>0.0</v>
      </c>
      <c r="D7" s="1">
        <v>0.0</v>
      </c>
      <c r="E7" s="1">
        <v>60.0</v>
      </c>
      <c r="F7" s="1">
        <v>60.0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0.0</v>
      </c>
      <c r="C8" s="1">
        <v>0.0</v>
      </c>
      <c r="D8" s="1">
        <v>3.0</v>
      </c>
      <c r="E8" s="1">
        <v>7.0</v>
      </c>
      <c r="F8" s="1">
        <v>2.0</v>
      </c>
      <c r="G8" s="1">
        <v>45.0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47.0</v>
      </c>
      <c r="C9" s="1">
        <v>1.0</v>
      </c>
      <c r="D9" s="1">
        <v>3.0</v>
      </c>
      <c r="E9" s="1">
        <v>3.0</v>
      </c>
      <c r="F9" s="1">
        <v>7.0</v>
      </c>
      <c r="G9" s="1">
        <v>13.0</v>
      </c>
      <c r="H9" s="1">
        <v>12.0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21.0</v>
      </c>
      <c r="C10" s="1">
        <v>187.0</v>
      </c>
      <c r="D10" s="1">
        <v>244.0</v>
      </c>
      <c r="E10" s="1">
        <v>239.0</v>
      </c>
      <c r="F10" s="1">
        <v>418.0</v>
      </c>
      <c r="G10" s="1">
        <v>362.0</v>
      </c>
      <c r="H10" s="1">
        <v>717.0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2.0</v>
      </c>
      <c r="C11" s="1">
        <v>3.0</v>
      </c>
      <c r="D11" s="1">
        <v>5.0</v>
      </c>
      <c r="E11" s="1">
        <v>5.0</v>
      </c>
      <c r="F11" s="1">
        <v>11.0</v>
      </c>
      <c r="G11" s="1">
        <v>10.0</v>
      </c>
      <c r="H11" s="1">
        <v>11.0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-67.0</v>
      </c>
      <c r="C12" s="1">
        <v>-1.0</v>
      </c>
      <c r="D12" s="1">
        <v>-2.0</v>
      </c>
      <c r="E12" s="1">
        <v>-3.0</v>
      </c>
      <c r="F12" s="1">
        <v>-4.0</v>
      </c>
      <c r="G12" s="1">
        <v>-5.0</v>
      </c>
      <c r="H12" s="1">
        <v>-6.0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1.0</v>
      </c>
      <c r="C13" s="1">
        <v>1.0</v>
      </c>
      <c r="D13" s="1">
        <v>3.0</v>
      </c>
      <c r="E13" s="1">
        <v>2.0</v>
      </c>
      <c r="F13" s="1">
        <v>7.0</v>
      </c>
      <c r="G13" s="1">
        <v>5.0</v>
      </c>
      <c r="H13" s="1">
        <v>4.0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28.0</v>
      </c>
      <c r="C14" s="1">
        <v>33.0</v>
      </c>
      <c r="D14" s="1">
        <v>41.0</v>
      </c>
      <c r="E14" s="1">
        <v>34.0</v>
      </c>
      <c r="F14" s="1">
        <v>56.0</v>
      </c>
      <c r="G14" s="1">
        <v>77.0</v>
      </c>
      <c r="H14" s="1">
        <v>68.0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23.0</v>
      </c>
      <c r="C15" s="1">
        <v>189.0</v>
      </c>
      <c r="D15" s="1">
        <v>247.0</v>
      </c>
      <c r="E15" s="1">
        <v>242.0</v>
      </c>
      <c r="F15" s="1">
        <v>426.0</v>
      </c>
      <c r="G15" s="1">
        <v>369.0</v>
      </c>
      <c r="H15" s="1">
        <v>723.0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88.0</v>
      </c>
      <c r="C17" s="1">
        <v>1.0</v>
      </c>
      <c r="D17" s="1">
        <v>5.0</v>
      </c>
      <c r="E17" s="1">
        <v>3.0</v>
      </c>
      <c r="F17" s="1">
        <v>4.0</v>
      </c>
      <c r="G17" s="1">
        <v>3.0</v>
      </c>
      <c r="H17" s="1">
        <v>7.0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1.0</v>
      </c>
      <c r="C18" s="1">
        <v>3.0</v>
      </c>
      <c r="D18" s="1">
        <v>6.0</v>
      </c>
      <c r="E18" s="1">
        <v>10.0</v>
      </c>
      <c r="F18" s="1">
        <v>11.0</v>
      </c>
      <c r="G18" s="1">
        <v>11.0</v>
      </c>
      <c r="H18" s="1">
        <v>15.0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31.0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1.0</v>
      </c>
      <c r="H20" s="1">
        <v>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0.0</v>
      </c>
      <c r="C21" s="1">
        <v>29.0</v>
      </c>
      <c r="D21" s="1">
        <v>23.0</v>
      </c>
      <c r="E21" s="1">
        <v>25.0</v>
      </c>
      <c r="F21" s="1">
        <v>20.0</v>
      </c>
      <c r="G21" s="1">
        <v>47.0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2.0</v>
      </c>
      <c r="C22" s="1">
        <v>5.0</v>
      </c>
      <c r="D22" s="1">
        <v>9.0</v>
      </c>
      <c r="E22" s="1">
        <v>16.0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2.0</v>
      </c>
      <c r="C23" s="1">
        <v>34.0</v>
      </c>
      <c r="D23" s="1">
        <v>35.0</v>
      </c>
      <c r="E23" s="1">
        <v>39.0</v>
      </c>
      <c r="F23" s="1">
        <v>38.0</v>
      </c>
      <c r="G23" s="1">
        <v>17.0</v>
      </c>
      <c r="H23" s="1">
        <v>24.0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31.0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0.0</v>
      </c>
      <c r="C25" s="1">
        <v>0.0</v>
      </c>
      <c r="D25" s="1">
        <v>0.0</v>
      </c>
      <c r="E25" s="1">
        <v>0.0</v>
      </c>
      <c r="F25" s="1">
        <v>3.0</v>
      </c>
      <c r="G25" s="1">
        <v>2.0</v>
      </c>
      <c r="H25" s="1">
        <v>71.0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0.0</v>
      </c>
      <c r="C26" s="1">
        <v>66.0</v>
      </c>
      <c r="D26" s="1">
        <v>70.0</v>
      </c>
      <c r="E26" s="1">
        <v>57.0</v>
      </c>
      <c r="F26" s="1">
        <v>47.0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41.0</v>
      </c>
      <c r="C27" s="1">
        <v>36.0</v>
      </c>
      <c r="D27" s="1">
        <v>21.0</v>
      </c>
      <c r="E27" s="1">
        <v>7.0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3.0</v>
      </c>
      <c r="C28" s="1">
        <v>102.0</v>
      </c>
      <c r="D28" s="1">
        <v>107.0</v>
      </c>
      <c r="E28" s="1">
        <v>97.0</v>
      </c>
      <c r="F28" s="1">
        <v>89.0</v>
      </c>
      <c r="G28" s="1">
        <v>19.0</v>
      </c>
      <c r="H28" s="1">
        <v>25.0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49.0</v>
      </c>
      <c r="C29" s="1">
        <v>140.0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49.0</v>
      </c>
      <c r="C30" s="1">
        <v>140.0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66.0</v>
      </c>
      <c r="C32" s="1">
        <v>1.0</v>
      </c>
      <c r="D32" s="1">
        <v>238.0</v>
      </c>
      <c r="E32" s="1">
        <v>288.0</v>
      </c>
      <c r="F32" s="1">
        <v>575.0</v>
      </c>
      <c r="G32" s="1">
        <v>650.0</v>
      </c>
      <c r="H32" s="1">
        <v>1140.0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-30.0</v>
      </c>
      <c r="C33" s="1">
        <v>-54.0</v>
      </c>
      <c r="D33" s="1">
        <v>-97.0</v>
      </c>
      <c r="E33" s="1">
        <v>-143.0</v>
      </c>
      <c r="F33" s="1">
        <v>-238.0</v>
      </c>
      <c r="G33" s="1">
        <v>-297.0</v>
      </c>
      <c r="H33" s="1">
        <v>-449.0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0.0</v>
      </c>
      <c r="C34" s="1">
        <v>0.0</v>
      </c>
      <c r="D34" s="1">
        <v>4.0</v>
      </c>
      <c r="E34" s="1">
        <v>-2.0</v>
      </c>
      <c r="F34" s="1">
        <v>-48.0</v>
      </c>
      <c r="G34" s="1">
        <v>-3.0</v>
      </c>
      <c r="H34" s="1">
        <v>2.0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-29.0</v>
      </c>
      <c r="C35" s="1">
        <v>-52.0</v>
      </c>
      <c r="D35" s="1">
        <v>141.0</v>
      </c>
      <c r="E35" s="1">
        <v>145.0</v>
      </c>
      <c r="F35" s="1">
        <v>337.0</v>
      </c>
      <c r="G35" s="1">
        <v>349.0</v>
      </c>
      <c r="H35" s="1">
        <v>697.0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19.0</v>
      </c>
      <c r="C36" s="1">
        <v>87.0</v>
      </c>
      <c r="D36" s="1">
        <v>141.0</v>
      </c>
      <c r="E36" s="1">
        <v>145.0</v>
      </c>
      <c r="F36" s="1">
        <v>337.0</v>
      </c>
      <c r="G36" s="1">
        <v>349.0</v>
      </c>
      <c r="H36" s="1">
        <v>697.0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23.0</v>
      </c>
      <c r="C37" s="1">
        <v>189.0</v>
      </c>
      <c r="D37" s="1">
        <v>247.0</v>
      </c>
      <c r="E37" s="1">
        <v>242.0</v>
      </c>
      <c r="F37" s="1">
        <v>426.0</v>
      </c>
      <c r="G37" s="1">
        <v>369.0</v>
      </c>
      <c r="H37" s="1">
        <v>723.0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5.0</v>
      </c>
      <c r="C39" s="1">
        <v>1.0</v>
      </c>
      <c r="D39" s="1">
        <v>30.0</v>
      </c>
      <c r="E39" s="1">
        <v>32.0</v>
      </c>
      <c r="F39" s="1">
        <v>37.0</v>
      </c>
      <c r="G39" s="1">
        <v>39.0</v>
      </c>
      <c r="H39" s="1">
        <v>50.0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>
        <v>5.0</v>
      </c>
      <c r="C40" s="1">
        <v>1.0</v>
      </c>
      <c r="D40" s="1">
        <v>30.0</v>
      </c>
      <c r="E40" s="1">
        <v>32.0</v>
      </c>
      <c r="F40" s="1">
        <v>37.0</v>
      </c>
      <c r="G40" s="1">
        <v>38.0</v>
      </c>
      <c r="H40" s="1">
        <v>49.0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 t="s">
        <v>91</v>
      </c>
      <c r="C41" s="1" t="s">
        <v>92</v>
      </c>
      <c r="D41" s="1" t="s">
        <v>93</v>
      </c>
      <c r="E41" s="1" t="s">
        <v>94</v>
      </c>
      <c r="F41" s="1" t="s">
        <v>95</v>
      </c>
      <c r="G41" s="1" t="s">
        <v>96</v>
      </c>
      <c r="H41" s="1" t="s">
        <v>97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-29.0</v>
      </c>
      <c r="C42" s="1">
        <v>-52.0</v>
      </c>
      <c r="D42" s="1">
        <v>141.0</v>
      </c>
      <c r="E42" s="1">
        <v>145.0</v>
      </c>
      <c r="F42" s="1">
        <v>337.0</v>
      </c>
      <c r="G42" s="1">
        <v>349.0</v>
      </c>
      <c r="H42" s="1">
        <v>697.0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 t="s">
        <v>91</v>
      </c>
      <c r="C43" s="1" t="s">
        <v>92</v>
      </c>
      <c r="D43" s="1" t="s">
        <v>93</v>
      </c>
      <c r="E43" s="1" t="s">
        <v>94</v>
      </c>
      <c r="F43" s="1" t="s">
        <v>95</v>
      </c>
      <c r="G43" s="1" t="s">
        <v>96</v>
      </c>
      <c r="H43" s="1" t="s">
        <v>97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63.0</v>
      </c>
      <c r="C44" s="1" t="s">
        <v>101</v>
      </c>
      <c r="D44" s="1" t="s">
        <v>101</v>
      </c>
      <c r="E44" s="1" t="s">
        <v>101</v>
      </c>
      <c r="F44" s="1">
        <v>5.0</v>
      </c>
      <c r="G44" s="1">
        <v>3.0</v>
      </c>
      <c r="H44" s="1">
        <v>2.0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-20.0</v>
      </c>
      <c r="C45" s="1">
        <v>-186.0</v>
      </c>
      <c r="D45" s="1">
        <v>-237.0</v>
      </c>
      <c r="E45" s="1">
        <v>-228.0</v>
      </c>
      <c r="F45" s="1">
        <v>-403.0</v>
      </c>
      <c r="G45" s="1">
        <v>-344.0</v>
      </c>
      <c r="H45" s="1">
        <v>-702.0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6.0</v>
      </c>
      <c r="C46" s="1">
        <v>7.0</v>
      </c>
      <c r="D46" s="1">
        <v>7.0</v>
      </c>
      <c r="E46" s="1">
        <v>8.0</v>
      </c>
      <c r="F46" s="1">
        <v>10.0</v>
      </c>
      <c r="G46" s="1">
        <v>12.0</v>
      </c>
      <c r="H46" s="1">
        <v>12.0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1.0</v>
      </c>
      <c r="C48" s="1">
        <v>2.0</v>
      </c>
      <c r="D48" s="1">
        <v>4.0</v>
      </c>
      <c r="E48" s="1">
        <v>5.0</v>
      </c>
      <c r="F48" s="1">
        <v>6.0</v>
      </c>
      <c r="G48" s="1">
        <v>6.0</v>
      </c>
      <c r="H48" s="1">
        <v>7.0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0.0</v>
      </c>
      <c r="C49" s="1">
        <v>37.0</v>
      </c>
      <c r="D49" s="1">
        <v>76.0</v>
      </c>
      <c r="E49" s="1">
        <v>89.0</v>
      </c>
      <c r="F49" s="1">
        <v>101.0</v>
      </c>
      <c r="G49" s="1">
        <v>102.0</v>
      </c>
      <c r="H49" s="1">
        <v>121.0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21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0.0</v>
      </c>
      <c r="C2" s="1">
        <v>3.0</v>
      </c>
      <c r="D2" s="1">
        <v>16.0</v>
      </c>
      <c r="E2" s="1">
        <v>44.0</v>
      </c>
      <c r="F2" s="1">
        <v>19.0</v>
      </c>
      <c r="G2" s="1">
        <v>70.0</v>
      </c>
      <c r="H2" s="1">
        <v>52.0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>
        <v>3.0</v>
      </c>
      <c r="D3" s="1">
        <v>16.0</v>
      </c>
      <c r="E3" s="1">
        <v>44.0</v>
      </c>
      <c r="F3" s="1">
        <v>19.0</v>
      </c>
      <c r="G3" s="1">
        <v>70.0</v>
      </c>
      <c r="H3" s="1">
        <v>52.0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14.0</v>
      </c>
      <c r="C4" s="1">
        <v>22.0</v>
      </c>
      <c r="D4" s="1">
        <v>53.0</v>
      </c>
      <c r="E4" s="1">
        <v>73.0</v>
      </c>
      <c r="F4" s="1">
        <v>87.0</v>
      </c>
      <c r="G4" s="1">
        <v>102.0</v>
      </c>
      <c r="H4" s="1">
        <v>140.0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-14.0</v>
      </c>
      <c r="C5" s="1">
        <v>-19.0</v>
      </c>
      <c r="D5" s="1">
        <v>-36.0</v>
      </c>
      <c r="E5" s="1">
        <v>-28.0</v>
      </c>
      <c r="F5" s="1">
        <v>-68.0</v>
      </c>
      <c r="G5" s="1">
        <v>-31.0</v>
      </c>
      <c r="H5" s="1">
        <v>-140.0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2.0</v>
      </c>
      <c r="C6" s="1">
        <v>5.0</v>
      </c>
      <c r="D6" s="1">
        <v>10.0</v>
      </c>
      <c r="E6" s="1">
        <v>18.0</v>
      </c>
      <c r="F6" s="1">
        <v>27.0</v>
      </c>
      <c r="G6" s="1">
        <v>32.0</v>
      </c>
      <c r="H6" s="1">
        <v>38.0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2.0</v>
      </c>
      <c r="C7" s="1">
        <v>5.0</v>
      </c>
      <c r="D7" s="1">
        <v>10.0</v>
      </c>
      <c r="E7" s="1">
        <v>18.0</v>
      </c>
      <c r="F7" s="1">
        <v>27.0</v>
      </c>
      <c r="G7" s="1">
        <v>32.0</v>
      </c>
      <c r="H7" s="1">
        <v>38.0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-16.0</v>
      </c>
      <c r="C8" s="1">
        <v>-24.0</v>
      </c>
      <c r="D8" s="1">
        <v>-46.0</v>
      </c>
      <c r="E8" s="1">
        <v>-47.0</v>
      </c>
      <c r="F8" s="1">
        <v>-95.0</v>
      </c>
      <c r="G8" s="1">
        <v>-63.0</v>
      </c>
      <c r="H8" s="1">
        <v>-179.0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0.0</v>
      </c>
      <c r="C9" s="1">
        <v>-2.0</v>
      </c>
      <c r="D9" s="1">
        <v>-3.0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1.0</v>
      </c>
      <c r="C10" s="1">
        <v>90.0</v>
      </c>
      <c r="D10" s="1">
        <v>4.0</v>
      </c>
      <c r="E10" s="1">
        <v>1.0</v>
      </c>
      <c r="F10" s="1">
        <v>27.0</v>
      </c>
      <c r="G10" s="1">
        <v>4.0</v>
      </c>
      <c r="H10" s="1">
        <v>26.0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1.0</v>
      </c>
      <c r="C11" s="1">
        <v>87.0</v>
      </c>
      <c r="D11" s="1">
        <v>4.0</v>
      </c>
      <c r="E11" s="1">
        <v>1.0</v>
      </c>
      <c r="F11" s="1">
        <v>27.0</v>
      </c>
      <c r="G11" s="1">
        <v>4.0</v>
      </c>
      <c r="H11" s="1">
        <v>26.0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0.0</v>
      </c>
      <c r="C12" s="1">
        <v>-4.0</v>
      </c>
      <c r="D12" s="1">
        <v>-9.0</v>
      </c>
      <c r="E12" s="1">
        <v>-1.0</v>
      </c>
      <c r="F12" s="1">
        <v>1.0</v>
      </c>
      <c r="G12" s="1">
        <v>80.0</v>
      </c>
      <c r="H12" s="1">
        <v>-10.0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-16.0</v>
      </c>
      <c r="C13" s="1">
        <v>-23.0</v>
      </c>
      <c r="D13" s="1">
        <v>-42.0</v>
      </c>
      <c r="E13" s="1">
        <v>-45.0</v>
      </c>
      <c r="F13" s="1">
        <v>-94.0</v>
      </c>
      <c r="G13" s="1">
        <v>-58.0</v>
      </c>
      <c r="H13" s="1">
        <v>-162.0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0.0</v>
      </c>
      <c r="C14" s="1">
        <v>0.0</v>
      </c>
      <c r="D14" s="1">
        <v>0.0</v>
      </c>
      <c r="E14" s="1">
        <v>0.0</v>
      </c>
      <c r="F14" s="1">
        <v>-1.0</v>
      </c>
      <c r="G14" s="1">
        <v>-95.0</v>
      </c>
      <c r="H14" s="1">
        <v>10.0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0.0</v>
      </c>
      <c r="C15" s="1">
        <v>-2.0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-16.0</v>
      </c>
      <c r="C16" s="1">
        <v>-23.0</v>
      </c>
      <c r="D16" s="1">
        <v>-42.0</v>
      </c>
      <c r="E16" s="1">
        <v>-45.0</v>
      </c>
      <c r="F16" s="1">
        <v>-95.0</v>
      </c>
      <c r="G16" s="1">
        <v>-58.0</v>
      </c>
      <c r="H16" s="1">
        <v>-152.0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0.0</v>
      </c>
      <c r="C17" s="1">
        <v>0.0</v>
      </c>
      <c r="D17" s="1">
        <v>91.0</v>
      </c>
      <c r="E17" s="1">
        <v>-57.0</v>
      </c>
      <c r="F17" s="1">
        <v>0.0</v>
      </c>
      <c r="G17" s="1">
        <v>6.0</v>
      </c>
      <c r="H17" s="1">
        <v>38.0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-16.0</v>
      </c>
      <c r="C18" s="1">
        <v>-23.0</v>
      </c>
      <c r="D18" s="1">
        <v>-43.0</v>
      </c>
      <c r="E18" s="1">
        <v>-45.0</v>
      </c>
      <c r="F18" s="1">
        <v>-95.0</v>
      </c>
      <c r="G18" s="1">
        <v>-59.0</v>
      </c>
      <c r="H18" s="1">
        <v>-152.0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-16.0</v>
      </c>
      <c r="C19" s="1">
        <v>-23.0</v>
      </c>
      <c r="D19" s="1">
        <v>-43.0</v>
      </c>
      <c r="E19" s="1">
        <v>-45.0</v>
      </c>
      <c r="F19" s="1">
        <v>-95.0</v>
      </c>
      <c r="G19" s="1">
        <v>-59.0</v>
      </c>
      <c r="H19" s="1">
        <v>-152.0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-16.0</v>
      </c>
      <c r="C20" s="1">
        <v>-23.0</v>
      </c>
      <c r="D20" s="1">
        <v>-43.0</v>
      </c>
      <c r="E20" s="1">
        <v>-45.0</v>
      </c>
      <c r="F20" s="1">
        <v>-95.0</v>
      </c>
      <c r="G20" s="1">
        <v>-59.0</v>
      </c>
      <c r="H20" s="1">
        <v>-152.0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-16.0</v>
      </c>
      <c r="C21" s="1">
        <v>-23.0</v>
      </c>
      <c r="D21" s="1">
        <v>-43.0</v>
      </c>
      <c r="E21" s="1">
        <v>-45.0</v>
      </c>
      <c r="F21" s="1">
        <v>-95.0</v>
      </c>
      <c r="G21" s="1">
        <v>-59.0</v>
      </c>
      <c r="H21" s="1">
        <v>-152.0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-16.0</v>
      </c>
      <c r="C22" s="1">
        <v>-23.0</v>
      </c>
      <c r="D22" s="1">
        <v>-43.0</v>
      </c>
      <c r="E22" s="1">
        <v>-45.0</v>
      </c>
      <c r="F22" s="1">
        <v>-95.0</v>
      </c>
      <c r="G22" s="1">
        <v>-59.0</v>
      </c>
      <c r="H22" s="1">
        <v>-152.0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 t="s">
        <v>130</v>
      </c>
      <c r="C24" s="1" t="s">
        <v>131</v>
      </c>
      <c r="D24" s="1" t="s">
        <v>132</v>
      </c>
      <c r="E24" s="1" t="s">
        <v>133</v>
      </c>
      <c r="F24" s="1" t="s">
        <v>134</v>
      </c>
      <c r="G24" s="1" t="s">
        <v>135</v>
      </c>
      <c r="H24" s="1" t="s">
        <v>136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 t="s">
        <v>130</v>
      </c>
      <c r="C25" s="1" t="s">
        <v>131</v>
      </c>
      <c r="D25" s="1" t="s">
        <v>132</v>
      </c>
      <c r="E25" s="1" t="s">
        <v>133</v>
      </c>
      <c r="F25" s="1" t="s">
        <v>134</v>
      </c>
      <c r="G25" s="1" t="s">
        <v>135</v>
      </c>
      <c r="H25" s="1" t="s">
        <v>136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>
        <v>1.0</v>
      </c>
      <c r="C26" s="1">
        <v>1.0</v>
      </c>
      <c r="D26" s="1">
        <v>16.0</v>
      </c>
      <c r="E26" s="1">
        <v>30.0</v>
      </c>
      <c r="F26" s="1">
        <v>35.0</v>
      </c>
      <c r="G26" s="1">
        <v>38.0</v>
      </c>
      <c r="H26" s="1">
        <v>42.0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 t="s">
        <v>130</v>
      </c>
      <c r="C27" s="1" t="s">
        <v>131</v>
      </c>
      <c r="D27" s="1" t="s">
        <v>132</v>
      </c>
      <c r="E27" s="1" t="s">
        <v>133</v>
      </c>
      <c r="F27" s="1" t="s">
        <v>134</v>
      </c>
      <c r="G27" s="1" t="s">
        <v>135</v>
      </c>
      <c r="H27" s="1" t="s">
        <v>136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 t="s">
        <v>130</v>
      </c>
      <c r="C28" s="1" t="s">
        <v>131</v>
      </c>
      <c r="D28" s="1" t="s">
        <v>132</v>
      </c>
      <c r="E28" s="1" t="s">
        <v>133</v>
      </c>
      <c r="F28" s="1" t="s">
        <v>134</v>
      </c>
      <c r="G28" s="1" t="s">
        <v>135</v>
      </c>
      <c r="H28" s="1" t="s">
        <v>136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141</v>
      </c>
      <c r="B29" s="1">
        <v>1.0</v>
      </c>
      <c r="C29" s="1">
        <v>1.0</v>
      </c>
      <c r="D29" s="1">
        <v>16.0</v>
      </c>
      <c r="E29" s="1">
        <v>30.0</v>
      </c>
      <c r="F29" s="1">
        <v>35.0</v>
      </c>
      <c r="G29" s="1">
        <v>38.0</v>
      </c>
      <c r="H29" s="1">
        <v>42.0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142</v>
      </c>
      <c r="B30" s="1" t="s">
        <v>143</v>
      </c>
      <c r="C30" s="1" t="s">
        <v>144</v>
      </c>
      <c r="D30" s="1" t="s">
        <v>145</v>
      </c>
      <c r="E30" s="1" t="s">
        <v>146</v>
      </c>
      <c r="F30" s="1" t="s">
        <v>145</v>
      </c>
      <c r="G30" s="1" t="s">
        <v>147</v>
      </c>
      <c r="H30" s="1" t="s">
        <v>148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 t="s">
        <v>143</v>
      </c>
      <c r="C31" s="1" t="s">
        <v>144</v>
      </c>
      <c r="D31" s="1" t="s">
        <v>145</v>
      </c>
      <c r="E31" s="1" t="s">
        <v>146</v>
      </c>
      <c r="F31" s="1" t="s">
        <v>145</v>
      </c>
      <c r="G31" s="1" t="s">
        <v>147</v>
      </c>
      <c r="H31" s="1" t="s">
        <v>148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>
        <v>-16.0</v>
      </c>
      <c r="C33" s="1">
        <v>-24.0</v>
      </c>
      <c r="D33" s="1">
        <v>-46.0</v>
      </c>
      <c r="E33" s="1">
        <v>-46.0</v>
      </c>
      <c r="F33" s="1">
        <v>-94.0</v>
      </c>
      <c r="G33" s="1">
        <v>-62.0</v>
      </c>
      <c r="H33" s="1">
        <v>-178.0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>
        <v>-16.0</v>
      </c>
      <c r="C34" s="1">
        <v>-24.0</v>
      </c>
      <c r="D34" s="1">
        <v>-46.0</v>
      </c>
      <c r="E34" s="1">
        <v>-47.0</v>
      </c>
      <c r="F34" s="1">
        <v>-95.0</v>
      </c>
      <c r="G34" s="1">
        <v>-63.0</v>
      </c>
      <c r="H34" s="1">
        <v>-179.0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152</v>
      </c>
      <c r="B35" s="1">
        <v>-16.0</v>
      </c>
      <c r="C35" s="1">
        <v>-24.0</v>
      </c>
      <c r="D35" s="1">
        <v>-46.0</v>
      </c>
      <c r="E35" s="1">
        <v>-47.0</v>
      </c>
      <c r="F35" s="1">
        <v>-95.0</v>
      </c>
      <c r="G35" s="1">
        <v>-63.0</v>
      </c>
      <c r="H35" s="1">
        <v>-179.0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1">
        <v>-15.0</v>
      </c>
      <c r="C36" s="1">
        <v>-23.0</v>
      </c>
      <c r="D36" s="1">
        <v>-45.0</v>
      </c>
      <c r="E36" s="1">
        <v>-44.0</v>
      </c>
      <c r="F36" s="1">
        <v>-93.0</v>
      </c>
      <c r="G36" s="1">
        <v>-60.0</v>
      </c>
      <c r="H36" s="1">
        <v>-176.0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154</v>
      </c>
      <c r="B37" s="1">
        <v>0.0</v>
      </c>
      <c r="C37" s="1">
        <v>0.0</v>
      </c>
      <c r="D37" s="1">
        <v>16.0</v>
      </c>
      <c r="E37" s="1">
        <v>0.0</v>
      </c>
      <c r="F37" s="1">
        <v>0.0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155</v>
      </c>
      <c r="B38" s="1">
        <v>0.0</v>
      </c>
      <c r="C38" s="1">
        <v>0.0</v>
      </c>
      <c r="D38" s="1" t="s">
        <v>156</v>
      </c>
      <c r="E38" s="1" t="s">
        <v>157</v>
      </c>
      <c r="F38" s="1">
        <v>0.0</v>
      </c>
      <c r="G38" s="1" t="s">
        <v>158</v>
      </c>
      <c r="H38" s="1" t="s">
        <v>159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0.0</v>
      </c>
      <c r="C39" s="1">
        <v>0.0</v>
      </c>
      <c r="D39" s="1">
        <v>92.0</v>
      </c>
      <c r="E39" s="1">
        <v>-57.0</v>
      </c>
      <c r="F39" s="1">
        <v>0.0</v>
      </c>
      <c r="G39" s="1">
        <v>5.0</v>
      </c>
      <c r="H39" s="1">
        <v>34.0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1.0</v>
      </c>
      <c r="H40" s="1">
        <v>3.0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0.0</v>
      </c>
      <c r="C41" s="1">
        <v>0.0</v>
      </c>
      <c r="D41" s="1">
        <v>92.0</v>
      </c>
      <c r="E41" s="1">
        <v>-57.0</v>
      </c>
      <c r="F41" s="1">
        <v>0.0</v>
      </c>
      <c r="G41" s="1">
        <v>6.0</v>
      </c>
      <c r="H41" s="1">
        <v>38.0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0.0</v>
      </c>
      <c r="C44" s="1">
        <v>0.0</v>
      </c>
      <c r="D44" s="1">
        <v>-1.0</v>
      </c>
      <c r="E44" s="1">
        <v>0.0</v>
      </c>
      <c r="F44" s="1">
        <v>0.0</v>
      </c>
      <c r="G44" s="1">
        <v>0.0</v>
      </c>
      <c r="H44" s="1">
        <v>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166</v>
      </c>
      <c r="B45" s="1">
        <v>-10.0</v>
      </c>
      <c r="C45" s="1">
        <v>-14.0</v>
      </c>
      <c r="D45" s="1">
        <v>-26.0</v>
      </c>
      <c r="E45" s="1">
        <v>-28.0</v>
      </c>
      <c r="F45" s="1">
        <v>-58.0</v>
      </c>
      <c r="G45" s="1">
        <v>-36.0</v>
      </c>
      <c r="H45" s="1">
        <v>-101.0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168</v>
      </c>
      <c r="B47" s="1">
        <v>2.0</v>
      </c>
      <c r="C47" s="1">
        <v>5.0</v>
      </c>
      <c r="D47" s="1">
        <v>10.0</v>
      </c>
      <c r="E47" s="1">
        <v>18.0</v>
      </c>
      <c r="F47" s="1">
        <v>27.0</v>
      </c>
      <c r="G47" s="1">
        <v>32.0</v>
      </c>
      <c r="H47" s="1">
        <v>38.0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169</v>
      </c>
      <c r="B48" s="1">
        <v>14.0</v>
      </c>
      <c r="C48" s="1">
        <v>22.0</v>
      </c>
      <c r="D48" s="1">
        <v>53.0</v>
      </c>
      <c r="E48" s="1">
        <v>73.0</v>
      </c>
      <c r="F48" s="1">
        <v>87.0</v>
      </c>
      <c r="G48" s="1">
        <v>102.0</v>
      </c>
      <c r="H48" s="1">
        <v>140.0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170</v>
      </c>
      <c r="B49" s="1">
        <v>84.0</v>
      </c>
      <c r="C49" s="1">
        <v>94.0</v>
      </c>
      <c r="D49" s="1">
        <v>92.0</v>
      </c>
      <c r="E49" s="1">
        <v>1.0</v>
      </c>
      <c r="F49" s="1">
        <v>1.0</v>
      </c>
      <c r="G49" s="1">
        <v>1.0</v>
      </c>
      <c r="H49" s="1">
        <v>1.0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171</v>
      </c>
      <c r="B50" s="1">
        <v>12.0</v>
      </c>
      <c r="C50" s="1">
        <v>52.0</v>
      </c>
      <c r="D50" s="1">
        <v>2.0</v>
      </c>
      <c r="E50" s="1">
        <v>6.0</v>
      </c>
      <c r="F50" s="1">
        <v>9.0</v>
      </c>
      <c r="G50" s="1">
        <v>13.0</v>
      </c>
      <c r="H50" s="1">
        <v>19.0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172</v>
      </c>
      <c r="B51" s="1">
        <v>16.0</v>
      </c>
      <c r="C51" s="1">
        <v>47.0</v>
      </c>
      <c r="D51" s="1">
        <v>1.0</v>
      </c>
      <c r="E51" s="1">
        <v>4.0</v>
      </c>
      <c r="F51" s="1">
        <v>11.0</v>
      </c>
      <c r="G51" s="1">
        <v>15.0</v>
      </c>
      <c r="H51" s="1">
        <v>21.0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173</v>
      </c>
      <c r="B52" s="1">
        <v>28.0</v>
      </c>
      <c r="C52" s="1">
        <v>99.0</v>
      </c>
      <c r="D52" s="1">
        <v>3.0</v>
      </c>
      <c r="E52" s="1">
        <v>11.0</v>
      </c>
      <c r="F52" s="1">
        <v>21.0</v>
      </c>
      <c r="G52" s="1">
        <v>29.0</v>
      </c>
      <c r="H52" s="1">
        <v>40.0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21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175</v>
      </c>
      <c r="B3" s="1">
        <v>0.0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182</v>
      </c>
      <c r="B4" s="1">
        <v>0.0</v>
      </c>
      <c r="C4" s="1" t="s">
        <v>183</v>
      </c>
      <c r="D4" s="1" t="s">
        <v>184</v>
      </c>
      <c r="E4" s="1" t="s">
        <v>185</v>
      </c>
      <c r="F4" s="1" t="s">
        <v>186</v>
      </c>
      <c r="G4" s="1" t="s">
        <v>187</v>
      </c>
      <c r="H4" s="1" t="s">
        <v>188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189</v>
      </c>
      <c r="B5" s="1">
        <v>0.0</v>
      </c>
      <c r="C5" s="1" t="s">
        <v>190</v>
      </c>
      <c r="D5" s="1" t="s">
        <v>191</v>
      </c>
      <c r="E5" s="1" t="s">
        <v>192</v>
      </c>
      <c r="F5" s="1" t="s">
        <v>193</v>
      </c>
      <c r="G5" s="1" t="s">
        <v>194</v>
      </c>
      <c r="H5" s="1" t="s">
        <v>195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>
        <v>0.0</v>
      </c>
      <c r="C6" s="1" t="s">
        <v>197</v>
      </c>
      <c r="D6" s="1" t="s">
        <v>198</v>
      </c>
      <c r="E6" s="1" t="s">
        <v>192</v>
      </c>
      <c r="F6" s="1" t="s">
        <v>193</v>
      </c>
      <c r="G6" s="1" t="s">
        <v>194</v>
      </c>
      <c r="H6" s="1" t="s">
        <v>195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>
        <v>0.0</v>
      </c>
      <c r="C8" s="1" t="s">
        <v>201</v>
      </c>
      <c r="D8" s="1" t="s">
        <v>202</v>
      </c>
      <c r="E8" s="1" t="s">
        <v>203</v>
      </c>
      <c r="F8" s="1" t="s">
        <v>204</v>
      </c>
      <c r="G8" s="1" t="s">
        <v>205</v>
      </c>
      <c r="H8" s="1">
        <v>-2.0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206</v>
      </c>
      <c r="B9" s="1">
        <v>0.0</v>
      </c>
      <c r="C9" s="1" t="s">
        <v>207</v>
      </c>
      <c r="D9" s="1" t="s">
        <v>208</v>
      </c>
      <c r="E9" s="1" t="s">
        <v>209</v>
      </c>
      <c r="F9" s="1" t="s">
        <v>210</v>
      </c>
      <c r="G9" s="1" t="s">
        <v>211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212</v>
      </c>
      <c r="B10" s="1">
        <v>0.0</v>
      </c>
      <c r="C10" s="1" t="s">
        <v>213</v>
      </c>
      <c r="D10" s="1" t="s">
        <v>214</v>
      </c>
      <c r="E10" s="1" t="s">
        <v>215</v>
      </c>
      <c r="F10" s="1" t="s">
        <v>216</v>
      </c>
      <c r="G10" s="1" t="s">
        <v>217</v>
      </c>
      <c r="H10" s="1">
        <v>-3.0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1">
        <v>0.0</v>
      </c>
      <c r="C11" s="1" t="s">
        <v>219</v>
      </c>
      <c r="D11" s="1" t="s">
        <v>220</v>
      </c>
      <c r="E11" s="1" t="s">
        <v>221</v>
      </c>
      <c r="F11" s="1" t="s">
        <v>222</v>
      </c>
      <c r="G11" s="1" t="s">
        <v>223</v>
      </c>
      <c r="H11" s="1">
        <v>-3.0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224</v>
      </c>
      <c r="B12" s="1">
        <v>0.0</v>
      </c>
      <c r="C12" s="1" t="s">
        <v>219</v>
      </c>
      <c r="D12" s="1" t="s">
        <v>220</v>
      </c>
      <c r="E12" s="1" t="s">
        <v>221</v>
      </c>
      <c r="F12" s="1" t="s">
        <v>222</v>
      </c>
      <c r="G12" s="1" t="s">
        <v>223</v>
      </c>
      <c r="H12" s="1">
        <v>-3.0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225</v>
      </c>
      <c r="B13" s="1">
        <v>0.0</v>
      </c>
      <c r="C13" s="1" t="s">
        <v>226</v>
      </c>
      <c r="D13" s="1" t="s">
        <v>227</v>
      </c>
      <c r="E13" s="1" t="s">
        <v>228</v>
      </c>
      <c r="F13" s="1" t="s">
        <v>229</v>
      </c>
      <c r="G13" s="1" t="s">
        <v>230</v>
      </c>
      <c r="H13" s="1">
        <v>-2.0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231</v>
      </c>
      <c r="B14" s="1">
        <v>0.0</v>
      </c>
      <c r="C14" s="1" t="s">
        <v>226</v>
      </c>
      <c r="D14" s="1" t="s">
        <v>227</v>
      </c>
      <c r="E14" s="1" t="s">
        <v>228</v>
      </c>
      <c r="F14" s="1" t="s">
        <v>229</v>
      </c>
      <c r="G14" s="1" t="s">
        <v>230</v>
      </c>
      <c r="H14" s="1">
        <v>-2.0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232</v>
      </c>
      <c r="B15" s="1">
        <v>0.0</v>
      </c>
      <c r="C15" s="1" t="s">
        <v>226</v>
      </c>
      <c r="D15" s="1" t="s">
        <v>227</v>
      </c>
      <c r="E15" s="1" t="s">
        <v>228</v>
      </c>
      <c r="F15" s="1" t="s">
        <v>229</v>
      </c>
      <c r="G15" s="1" t="s">
        <v>230</v>
      </c>
      <c r="H15" s="1">
        <v>-2.0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233</v>
      </c>
      <c r="B16" s="1">
        <v>0.0</v>
      </c>
      <c r="C16" s="1" t="s">
        <v>234</v>
      </c>
      <c r="D16" s="1" t="s">
        <v>235</v>
      </c>
      <c r="E16" s="1" t="s">
        <v>236</v>
      </c>
      <c r="F16" s="1" t="s">
        <v>237</v>
      </c>
      <c r="G16" s="1" t="s">
        <v>238</v>
      </c>
      <c r="H16" s="1">
        <v>-1.0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239</v>
      </c>
      <c r="B17" s="1">
        <v>0.0</v>
      </c>
      <c r="C17" s="1" t="s">
        <v>240</v>
      </c>
      <c r="D17" s="1" t="s">
        <v>241</v>
      </c>
      <c r="E17" s="1" t="s">
        <v>242</v>
      </c>
      <c r="F17" s="1" t="s">
        <v>243</v>
      </c>
      <c r="G17" s="1" t="s">
        <v>244</v>
      </c>
      <c r="H17" s="1">
        <v>-1.0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245</v>
      </c>
      <c r="B18" s="1">
        <v>0.0</v>
      </c>
      <c r="C18" s="1" t="s">
        <v>246</v>
      </c>
      <c r="D18" s="1" t="s">
        <v>247</v>
      </c>
      <c r="E18" s="1" t="s">
        <v>242</v>
      </c>
      <c r="F18" s="1" t="s">
        <v>243</v>
      </c>
      <c r="G18" s="1" t="s">
        <v>244</v>
      </c>
      <c r="H18" s="1">
        <v>-1.0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248</v>
      </c>
      <c r="B20" s="1">
        <v>0.0</v>
      </c>
      <c r="C20" s="1" t="s">
        <v>249</v>
      </c>
      <c r="D20" s="1" t="s">
        <v>250</v>
      </c>
      <c r="E20" s="1" t="s">
        <v>251</v>
      </c>
      <c r="F20" s="1" t="s">
        <v>252</v>
      </c>
      <c r="G20" s="1" t="s">
        <v>251</v>
      </c>
      <c r="H20" s="1" t="s">
        <v>101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253</v>
      </c>
      <c r="B21" s="1">
        <v>0.0</v>
      </c>
      <c r="C21" s="1" t="s">
        <v>254</v>
      </c>
      <c r="D21" s="1" t="s">
        <v>255</v>
      </c>
      <c r="E21" s="1" t="s">
        <v>256</v>
      </c>
      <c r="F21" s="1" t="s">
        <v>257</v>
      </c>
      <c r="G21" s="1" t="s">
        <v>258</v>
      </c>
      <c r="H21" s="1" t="s">
        <v>259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260</v>
      </c>
      <c r="B22" s="1">
        <v>0.0</v>
      </c>
      <c r="C22" s="1">
        <v>0.0</v>
      </c>
      <c r="D22" s="1">
        <v>0.0</v>
      </c>
      <c r="E22" s="1" t="s">
        <v>261</v>
      </c>
      <c r="F22" s="1" t="s">
        <v>262</v>
      </c>
      <c r="G22" s="1" t="s">
        <v>263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265</v>
      </c>
      <c r="B24" s="1" t="s">
        <v>266</v>
      </c>
      <c r="C24" s="1" t="s">
        <v>267</v>
      </c>
      <c r="D24" s="1" t="s">
        <v>268</v>
      </c>
      <c r="E24" s="1" t="s">
        <v>269</v>
      </c>
      <c r="F24" s="1" t="s">
        <v>270</v>
      </c>
      <c r="G24" s="1" t="s">
        <v>271</v>
      </c>
      <c r="H24" s="1" t="s">
        <v>272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273</v>
      </c>
      <c r="B25" s="1" t="s">
        <v>274</v>
      </c>
      <c r="C25" s="1" t="s">
        <v>275</v>
      </c>
      <c r="D25" s="1" t="s">
        <v>276</v>
      </c>
      <c r="E25" s="1" t="s">
        <v>277</v>
      </c>
      <c r="F25" s="1" t="s">
        <v>278</v>
      </c>
      <c r="G25" s="1" t="s">
        <v>279</v>
      </c>
      <c r="H25" s="1" t="s">
        <v>280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281</v>
      </c>
      <c r="B26" s="1" t="s">
        <v>282</v>
      </c>
      <c r="C26" s="1" t="s">
        <v>283</v>
      </c>
      <c r="D26" s="1" t="s">
        <v>284</v>
      </c>
      <c r="E26" s="1" t="s">
        <v>285</v>
      </c>
      <c r="F26" s="1" t="s">
        <v>286</v>
      </c>
      <c r="G26" s="1" t="s">
        <v>287</v>
      </c>
      <c r="H26" s="1" t="s">
        <v>288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289</v>
      </c>
      <c r="B27" s="1">
        <v>0.0</v>
      </c>
      <c r="C27" s="1">
        <v>0.0</v>
      </c>
      <c r="D27" s="1">
        <v>0.0</v>
      </c>
      <c r="E27" s="1" t="s">
        <v>290</v>
      </c>
      <c r="F27" s="1" t="s">
        <v>291</v>
      </c>
      <c r="G27" s="1" t="s">
        <v>292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293</v>
      </c>
      <c r="B28" s="1">
        <v>0.0</v>
      </c>
      <c r="C28" s="1" t="s">
        <v>294</v>
      </c>
      <c r="D28" s="1" t="s">
        <v>295</v>
      </c>
      <c r="E28" s="1" t="s">
        <v>296</v>
      </c>
      <c r="F28" s="1" t="s">
        <v>297</v>
      </c>
      <c r="G28" s="1" t="s">
        <v>298</v>
      </c>
      <c r="H28" s="1" t="s">
        <v>299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301</v>
      </c>
      <c r="B30" s="1" t="s">
        <v>302</v>
      </c>
      <c r="C30" s="1">
        <v>0.0</v>
      </c>
      <c r="D30" s="1">
        <v>0.0</v>
      </c>
      <c r="E30" s="1">
        <v>0.0</v>
      </c>
      <c r="F30" s="1" t="s">
        <v>303</v>
      </c>
      <c r="G30" s="1" t="s">
        <v>304</v>
      </c>
      <c r="H30" s="1" t="s">
        <v>305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306</v>
      </c>
      <c r="B31" s="1" t="s">
        <v>307</v>
      </c>
      <c r="C31" s="1">
        <v>0.0</v>
      </c>
      <c r="D31" s="1">
        <v>0.0</v>
      </c>
      <c r="E31" s="1">
        <v>0.0</v>
      </c>
      <c r="F31" s="1" t="s">
        <v>308</v>
      </c>
      <c r="G31" s="1" t="s">
        <v>309</v>
      </c>
      <c r="H31" s="1" t="s">
        <v>305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310</v>
      </c>
      <c r="B32" s="1" t="s">
        <v>311</v>
      </c>
      <c r="C32" s="1">
        <v>0.0</v>
      </c>
      <c r="D32" s="1">
        <v>0.0</v>
      </c>
      <c r="E32" s="1">
        <v>0.0</v>
      </c>
      <c r="F32" s="1" t="s">
        <v>312</v>
      </c>
      <c r="G32" s="1" t="s">
        <v>313</v>
      </c>
      <c r="H32" s="1" t="s">
        <v>259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314</v>
      </c>
      <c r="B33" s="1" t="s">
        <v>315</v>
      </c>
      <c r="C33" s="1">
        <v>0.0</v>
      </c>
      <c r="D33" s="1">
        <v>0.0</v>
      </c>
      <c r="E33" s="1">
        <v>0.0</v>
      </c>
      <c r="F33" s="1" t="s">
        <v>316</v>
      </c>
      <c r="G33" s="1" t="s">
        <v>317</v>
      </c>
      <c r="H33" s="1" t="s">
        <v>259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318</v>
      </c>
      <c r="B34" s="1" t="s">
        <v>319</v>
      </c>
      <c r="C34" s="1" t="s">
        <v>320</v>
      </c>
      <c r="D34" s="1" t="s">
        <v>321</v>
      </c>
      <c r="E34" s="1" t="s">
        <v>322</v>
      </c>
      <c r="F34" s="1" t="s">
        <v>323</v>
      </c>
      <c r="G34" s="1" t="s">
        <v>324</v>
      </c>
      <c r="H34" s="1" t="s">
        <v>325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326</v>
      </c>
      <c r="B35" s="1">
        <v>0.0</v>
      </c>
      <c r="C35" s="1" t="s">
        <v>327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328</v>
      </c>
      <c r="B36" s="1">
        <v>0.0</v>
      </c>
      <c r="C36" s="1" t="s">
        <v>329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330</v>
      </c>
      <c r="B37" s="1">
        <v>0.0</v>
      </c>
      <c r="C37" s="1" t="s">
        <v>331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332</v>
      </c>
      <c r="B38" s="1" t="s">
        <v>333</v>
      </c>
      <c r="C38" s="1">
        <v>0.0</v>
      </c>
      <c r="D38" s="1">
        <v>0.0</v>
      </c>
      <c r="E38" s="1">
        <v>0.0</v>
      </c>
      <c r="F38" s="1" t="s">
        <v>334</v>
      </c>
      <c r="G38" s="1" t="s">
        <v>335</v>
      </c>
      <c r="H38" s="1" t="s">
        <v>336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337</v>
      </c>
      <c r="B39" s="1" t="s">
        <v>338</v>
      </c>
      <c r="C39" s="1" t="s">
        <v>339</v>
      </c>
      <c r="D39" s="1" t="s">
        <v>340</v>
      </c>
      <c r="E39" s="1" t="s">
        <v>341</v>
      </c>
      <c r="F39" s="1" t="s">
        <v>342</v>
      </c>
      <c r="G39" s="1" t="s">
        <v>343</v>
      </c>
      <c r="H39" s="1" t="s">
        <v>344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345</v>
      </c>
      <c r="B40" s="1" t="s">
        <v>333</v>
      </c>
      <c r="C40" s="1">
        <v>0.0</v>
      </c>
      <c r="D40" s="1">
        <v>0.0</v>
      </c>
      <c r="E40" s="1">
        <v>0.0</v>
      </c>
      <c r="F40" s="1" t="s">
        <v>334</v>
      </c>
      <c r="G40" s="1" t="s">
        <v>335</v>
      </c>
      <c r="H40" s="1" t="s">
        <v>336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346</v>
      </c>
      <c r="B41" s="1" t="s">
        <v>347</v>
      </c>
      <c r="C41" s="1" t="s">
        <v>348</v>
      </c>
      <c r="D41" s="1" t="s">
        <v>349</v>
      </c>
      <c r="E41" s="1" t="s">
        <v>349</v>
      </c>
      <c r="F41" s="1" t="s">
        <v>350</v>
      </c>
      <c r="G41" s="1" t="s">
        <v>351</v>
      </c>
      <c r="H41" s="1" t="s">
        <v>257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353</v>
      </c>
      <c r="B43" s="1">
        <v>0.0</v>
      </c>
      <c r="C43" s="1">
        <v>0.0</v>
      </c>
      <c r="D43" s="1" t="s">
        <v>354</v>
      </c>
      <c r="E43" s="1" t="s">
        <v>355</v>
      </c>
      <c r="F43" s="1" t="s">
        <v>356</v>
      </c>
      <c r="G43" s="1" t="s">
        <v>357</v>
      </c>
      <c r="H43" s="1" t="s">
        <v>358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359</v>
      </c>
      <c r="B44" s="1">
        <v>0.0</v>
      </c>
      <c r="C44" s="1" t="s">
        <v>360</v>
      </c>
      <c r="D44" s="1" t="s">
        <v>361</v>
      </c>
      <c r="E44" s="1" t="s">
        <v>362</v>
      </c>
      <c r="F44" s="1" t="s">
        <v>363</v>
      </c>
      <c r="G44" s="1" t="s">
        <v>364</v>
      </c>
      <c r="H44" s="1" t="s">
        <v>365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366</v>
      </c>
      <c r="B45" s="1">
        <v>0.0</v>
      </c>
      <c r="C45" s="1" t="s">
        <v>367</v>
      </c>
      <c r="D45" s="1" t="s">
        <v>368</v>
      </c>
      <c r="E45" s="1" t="s">
        <v>369</v>
      </c>
      <c r="F45" s="1" t="s">
        <v>370</v>
      </c>
      <c r="G45" s="1" t="s">
        <v>371</v>
      </c>
      <c r="H45" s="1" t="s">
        <v>372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373</v>
      </c>
      <c r="B46" s="1">
        <v>0.0</v>
      </c>
      <c r="C46" s="1" t="s">
        <v>374</v>
      </c>
      <c r="D46" s="1" t="s">
        <v>375</v>
      </c>
      <c r="E46" s="1" t="s">
        <v>376</v>
      </c>
      <c r="F46" s="1" t="s">
        <v>377</v>
      </c>
      <c r="G46" s="1" t="s">
        <v>378</v>
      </c>
      <c r="H46" s="1" t="s">
        <v>379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380</v>
      </c>
      <c r="B47" s="1">
        <v>0.0</v>
      </c>
      <c r="C47" s="1" t="s">
        <v>374</v>
      </c>
      <c r="D47" s="1" t="s">
        <v>375</v>
      </c>
      <c r="E47" s="1" t="s">
        <v>376</v>
      </c>
      <c r="F47" s="1" t="s">
        <v>377</v>
      </c>
      <c r="G47" s="1" t="s">
        <v>378</v>
      </c>
      <c r="H47" s="1" t="s">
        <v>379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381</v>
      </c>
      <c r="B48" s="1">
        <v>0.0</v>
      </c>
      <c r="C48" s="1" t="s">
        <v>382</v>
      </c>
      <c r="D48" s="1" t="s">
        <v>383</v>
      </c>
      <c r="E48" s="1" t="s">
        <v>384</v>
      </c>
      <c r="F48" s="1" t="s">
        <v>385</v>
      </c>
      <c r="G48" s="1" t="s">
        <v>386</v>
      </c>
      <c r="H48" s="1" t="s">
        <v>387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388</v>
      </c>
      <c r="B49" s="1">
        <v>0.0</v>
      </c>
      <c r="C49" s="1" t="s">
        <v>382</v>
      </c>
      <c r="D49" s="1" t="s">
        <v>383</v>
      </c>
      <c r="E49" s="1" t="s">
        <v>384</v>
      </c>
      <c r="F49" s="1" t="s">
        <v>385</v>
      </c>
      <c r="G49" s="1" t="s">
        <v>386</v>
      </c>
      <c r="H49" s="1" t="s">
        <v>387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389</v>
      </c>
      <c r="B50" s="1">
        <v>0.0</v>
      </c>
      <c r="C50" s="1" t="s">
        <v>390</v>
      </c>
      <c r="D50" s="1" t="s">
        <v>391</v>
      </c>
      <c r="E50" s="1" t="s">
        <v>392</v>
      </c>
      <c r="F50" s="1" t="s">
        <v>393</v>
      </c>
      <c r="G50" s="1" t="s">
        <v>394</v>
      </c>
      <c r="H50" s="1" t="s">
        <v>395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396</v>
      </c>
      <c r="B51" s="1">
        <v>0.0</v>
      </c>
      <c r="C51" s="1" t="s">
        <v>397</v>
      </c>
      <c r="D51" s="1" t="s">
        <v>398</v>
      </c>
      <c r="E51" s="1" t="s">
        <v>399</v>
      </c>
      <c r="F51" s="1" t="s">
        <v>400</v>
      </c>
      <c r="G51" s="1" t="s">
        <v>401</v>
      </c>
      <c r="H51" s="1" t="s">
        <v>402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403</v>
      </c>
      <c r="B52" s="1">
        <v>0.0</v>
      </c>
      <c r="C52" s="1">
        <v>0.0</v>
      </c>
      <c r="D52" s="1">
        <v>0.0</v>
      </c>
      <c r="E52" s="1" t="s">
        <v>404</v>
      </c>
      <c r="F52" s="1" t="s">
        <v>405</v>
      </c>
      <c r="G52" s="1" t="s">
        <v>406</v>
      </c>
      <c r="H52" s="1">
        <v>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407</v>
      </c>
      <c r="B53" s="1">
        <v>0.0</v>
      </c>
      <c r="C53" s="1" t="s">
        <v>408</v>
      </c>
      <c r="D53" s="1" t="s">
        <v>409</v>
      </c>
      <c r="E53" s="1" t="s">
        <v>410</v>
      </c>
      <c r="F53" s="1" t="s">
        <v>411</v>
      </c>
      <c r="G53" s="1" t="s">
        <v>412</v>
      </c>
      <c r="H53" s="1" t="s">
        <v>413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414</v>
      </c>
      <c r="B54" s="1">
        <v>0.0</v>
      </c>
      <c r="C54" s="1" t="s">
        <v>415</v>
      </c>
      <c r="D54" s="1" t="s">
        <v>416</v>
      </c>
      <c r="E54" s="1" t="s">
        <v>417</v>
      </c>
      <c r="F54" s="1" t="s">
        <v>418</v>
      </c>
      <c r="G54" s="1" t="s">
        <v>419</v>
      </c>
      <c r="H54" s="1" t="s">
        <v>420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421</v>
      </c>
      <c r="B55" s="1">
        <v>0.0</v>
      </c>
      <c r="C55" s="1" t="s">
        <v>422</v>
      </c>
      <c r="D55" s="1" t="s">
        <v>423</v>
      </c>
      <c r="E55" s="1" t="s">
        <v>424</v>
      </c>
      <c r="F55" s="1" t="s">
        <v>425</v>
      </c>
      <c r="G55" s="1" t="s">
        <v>426</v>
      </c>
      <c r="H55" s="1" t="s">
        <v>427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428</v>
      </c>
      <c r="B56" s="1">
        <v>0.0</v>
      </c>
      <c r="C56" s="1" t="s">
        <v>422</v>
      </c>
      <c r="D56" s="1" t="s">
        <v>423</v>
      </c>
      <c r="E56" s="1" t="s">
        <v>424</v>
      </c>
      <c r="F56" s="1" t="s">
        <v>425</v>
      </c>
      <c r="G56" s="1" t="s">
        <v>426</v>
      </c>
      <c r="H56" s="1" t="s">
        <v>427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429</v>
      </c>
      <c r="B57" s="1">
        <v>0.0</v>
      </c>
      <c r="C57" s="1" t="s">
        <v>430</v>
      </c>
      <c r="D57" s="1" t="s">
        <v>431</v>
      </c>
      <c r="E57" s="1" t="s">
        <v>432</v>
      </c>
      <c r="F57" s="1" t="s">
        <v>433</v>
      </c>
      <c r="G57" s="1" t="s">
        <v>434</v>
      </c>
      <c r="H57" s="1" t="s">
        <v>435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436</v>
      </c>
      <c r="B58" s="1">
        <v>0.0</v>
      </c>
      <c r="C58" s="1" t="s">
        <v>437</v>
      </c>
      <c r="D58" s="1" t="s">
        <v>438</v>
      </c>
      <c r="E58" s="1" t="s">
        <v>439</v>
      </c>
      <c r="F58" s="1" t="s">
        <v>440</v>
      </c>
      <c r="G58" s="1" t="s">
        <v>441</v>
      </c>
      <c r="H58" s="1">
        <v>240.0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442</v>
      </c>
      <c r="B59" s="1">
        <v>0.0</v>
      </c>
      <c r="C59" s="1">
        <v>0.0</v>
      </c>
      <c r="D59" s="1" t="s">
        <v>443</v>
      </c>
      <c r="E59" s="1" t="s">
        <v>444</v>
      </c>
      <c r="F59" s="1" t="s">
        <v>445</v>
      </c>
      <c r="G59" s="1" t="s">
        <v>446</v>
      </c>
      <c r="H59" s="1" t="s">
        <v>447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448</v>
      </c>
      <c r="B60" s="1">
        <v>0.0</v>
      </c>
      <c r="C60" s="1">
        <v>0.0</v>
      </c>
      <c r="D60" s="1" t="s">
        <v>449</v>
      </c>
      <c r="E60" s="1" t="s">
        <v>444</v>
      </c>
      <c r="F60" s="1" t="s">
        <v>445</v>
      </c>
      <c r="G60" s="1" t="s">
        <v>446</v>
      </c>
      <c r="H60" s="1" t="s">
        <v>447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450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451</v>
      </c>
      <c r="B62" s="1">
        <v>0.0</v>
      </c>
      <c r="C62" s="1">
        <v>0.0</v>
      </c>
      <c r="D62" s="1">
        <v>0.0</v>
      </c>
      <c r="E62" s="1" t="s">
        <v>452</v>
      </c>
      <c r="F62" s="1" t="s">
        <v>453</v>
      </c>
      <c r="G62" s="1" t="s">
        <v>454</v>
      </c>
      <c r="H62" s="1" t="s">
        <v>455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456</v>
      </c>
      <c r="B63" s="1">
        <v>0.0</v>
      </c>
      <c r="C63" s="1">
        <v>0.0</v>
      </c>
      <c r="D63" s="1" t="s">
        <v>457</v>
      </c>
      <c r="E63" s="1">
        <v>22.0</v>
      </c>
      <c r="F63" s="1" t="s">
        <v>458</v>
      </c>
      <c r="G63" s="1" t="s">
        <v>459</v>
      </c>
      <c r="H63" s="1" t="s">
        <v>460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461</v>
      </c>
      <c r="B64" s="1">
        <v>0.0</v>
      </c>
      <c r="C64" s="1">
        <v>0.0</v>
      </c>
      <c r="D64" s="1" t="s">
        <v>462</v>
      </c>
      <c r="E64" s="1" t="s">
        <v>463</v>
      </c>
      <c r="F64" s="1" t="s">
        <v>464</v>
      </c>
      <c r="G64" s="1" t="s">
        <v>465</v>
      </c>
      <c r="H64" s="1" t="s">
        <v>466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467</v>
      </c>
      <c r="B65" s="1">
        <v>0.0</v>
      </c>
      <c r="C65" s="1">
        <v>0.0</v>
      </c>
      <c r="D65" s="1" t="s">
        <v>468</v>
      </c>
      <c r="E65" s="1" t="s">
        <v>469</v>
      </c>
      <c r="F65" s="1" t="s">
        <v>470</v>
      </c>
      <c r="G65" s="1" t="s">
        <v>471</v>
      </c>
      <c r="H65" s="1" t="s">
        <v>472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473</v>
      </c>
      <c r="B66" s="1">
        <v>0.0</v>
      </c>
      <c r="C66" s="1">
        <v>0.0</v>
      </c>
      <c r="D66" s="1" t="s">
        <v>468</v>
      </c>
      <c r="E66" s="1" t="s">
        <v>469</v>
      </c>
      <c r="F66" s="1" t="s">
        <v>470</v>
      </c>
      <c r="G66" s="1" t="s">
        <v>471</v>
      </c>
      <c r="H66" s="1" t="s">
        <v>472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474</v>
      </c>
      <c r="B67" s="1">
        <v>0.0</v>
      </c>
      <c r="C67" s="1">
        <v>0.0</v>
      </c>
      <c r="D67" s="1" t="s">
        <v>475</v>
      </c>
      <c r="E67" s="1" t="s">
        <v>476</v>
      </c>
      <c r="F67" s="1" t="s">
        <v>477</v>
      </c>
      <c r="G67" s="1" t="s">
        <v>478</v>
      </c>
      <c r="H67" s="1" t="s">
        <v>479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480</v>
      </c>
      <c r="B68" s="1">
        <v>0.0</v>
      </c>
      <c r="C68" s="1">
        <v>0.0</v>
      </c>
      <c r="D68" s="1" t="s">
        <v>475</v>
      </c>
      <c r="E68" s="1" t="s">
        <v>476</v>
      </c>
      <c r="F68" s="1" t="s">
        <v>477</v>
      </c>
      <c r="G68" s="1" t="s">
        <v>478</v>
      </c>
      <c r="H68" s="1" t="s">
        <v>479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481</v>
      </c>
      <c r="B69" s="1">
        <v>0.0</v>
      </c>
      <c r="C69" s="1">
        <v>0.0</v>
      </c>
      <c r="D69" s="1" t="s">
        <v>482</v>
      </c>
      <c r="E69" s="1" t="s">
        <v>483</v>
      </c>
      <c r="F69" s="1" t="s">
        <v>484</v>
      </c>
      <c r="G69" s="1" t="s">
        <v>485</v>
      </c>
      <c r="H69" s="1" t="s">
        <v>486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487</v>
      </c>
      <c r="B70" s="1">
        <v>0.0</v>
      </c>
      <c r="C70" s="1">
        <v>0.0</v>
      </c>
      <c r="D70" s="1" t="s">
        <v>488</v>
      </c>
      <c r="E70" s="1" t="s">
        <v>489</v>
      </c>
      <c r="F70" s="1" t="s">
        <v>490</v>
      </c>
      <c r="G70" s="1" t="s">
        <v>491</v>
      </c>
      <c r="H70" s="1" t="s">
        <v>492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493</v>
      </c>
      <c r="B71" s="1">
        <v>0.0</v>
      </c>
      <c r="C71" s="1">
        <v>0.0</v>
      </c>
      <c r="D71" s="1">
        <v>0.0</v>
      </c>
      <c r="E71" s="1">
        <v>0.0</v>
      </c>
      <c r="F71" s="1" t="s">
        <v>494</v>
      </c>
      <c r="G71" s="1" t="s">
        <v>495</v>
      </c>
      <c r="H71" s="1">
        <v>0.0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496</v>
      </c>
      <c r="B72" s="1">
        <v>0.0</v>
      </c>
      <c r="C72" s="1">
        <v>0.0</v>
      </c>
      <c r="D72" s="1" t="s">
        <v>497</v>
      </c>
      <c r="E72" s="1" t="s">
        <v>498</v>
      </c>
      <c r="F72" s="1" t="s">
        <v>499</v>
      </c>
      <c r="G72" s="1" t="s">
        <v>500</v>
      </c>
      <c r="H72" s="1" t="s">
        <v>501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502</v>
      </c>
      <c r="B73" s="1">
        <v>0.0</v>
      </c>
      <c r="C73" s="1">
        <v>0.0</v>
      </c>
      <c r="D73" s="1" t="s">
        <v>503</v>
      </c>
      <c r="E73" s="1" t="s">
        <v>504</v>
      </c>
      <c r="F73" s="1" t="s">
        <v>505</v>
      </c>
      <c r="G73" s="1" t="s">
        <v>506</v>
      </c>
      <c r="H73" s="1" t="s">
        <v>507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508</v>
      </c>
      <c r="B74" s="1">
        <v>0.0</v>
      </c>
      <c r="C74" s="1">
        <v>0.0</v>
      </c>
      <c r="D74" s="1" t="s">
        <v>509</v>
      </c>
      <c r="E74" s="1" t="s">
        <v>510</v>
      </c>
      <c r="F74" s="1" t="s">
        <v>511</v>
      </c>
      <c r="G74" s="1" t="s">
        <v>512</v>
      </c>
      <c r="H74" s="1" t="s">
        <v>513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514</v>
      </c>
      <c r="B75" s="1">
        <v>0.0</v>
      </c>
      <c r="C75" s="1">
        <v>0.0</v>
      </c>
      <c r="D75" s="1" t="s">
        <v>509</v>
      </c>
      <c r="E75" s="1" t="s">
        <v>510</v>
      </c>
      <c r="F75" s="1" t="s">
        <v>511</v>
      </c>
      <c r="G75" s="1" t="s">
        <v>512</v>
      </c>
      <c r="H75" s="1" t="s">
        <v>513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515</v>
      </c>
      <c r="B76" s="1">
        <v>0.0</v>
      </c>
      <c r="C76" s="1">
        <v>0.0</v>
      </c>
      <c r="D76" s="1" t="s">
        <v>516</v>
      </c>
      <c r="E76" s="1" t="s">
        <v>517</v>
      </c>
      <c r="F76" s="1" t="s">
        <v>518</v>
      </c>
      <c r="G76" s="1" t="s">
        <v>519</v>
      </c>
      <c r="H76" s="1">
        <v>16.0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520</v>
      </c>
      <c r="B77" s="1">
        <v>0.0</v>
      </c>
      <c r="C77" s="1">
        <v>0.0</v>
      </c>
      <c r="D77" s="1" t="s">
        <v>521</v>
      </c>
      <c r="E77" s="1" t="s">
        <v>522</v>
      </c>
      <c r="F77" s="1" t="s">
        <v>523</v>
      </c>
      <c r="G77" s="1" t="s">
        <v>524</v>
      </c>
      <c r="H77" s="1" t="s">
        <v>525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526</v>
      </c>
      <c r="B78" s="1">
        <v>0.0</v>
      </c>
      <c r="C78" s="1">
        <v>0.0</v>
      </c>
      <c r="D78" s="1">
        <v>0.0</v>
      </c>
      <c r="E78" s="1" t="s">
        <v>527</v>
      </c>
      <c r="F78" s="1" t="s">
        <v>528</v>
      </c>
      <c r="G78" s="1" t="s">
        <v>529</v>
      </c>
      <c r="H78" s="1" t="s">
        <v>530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531</v>
      </c>
      <c r="B79" s="1">
        <v>0.0</v>
      </c>
      <c r="C79" s="1">
        <v>0.0</v>
      </c>
      <c r="D79" s="1">
        <v>0.0</v>
      </c>
      <c r="E79" s="1" t="s">
        <v>532</v>
      </c>
      <c r="F79" s="1" t="s">
        <v>528</v>
      </c>
      <c r="G79" s="1" t="s">
        <v>529</v>
      </c>
      <c r="H79" s="1" t="s">
        <v>530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534</v>
      </c>
      <c r="B81" s="1">
        <v>0.0</v>
      </c>
      <c r="C81" s="1">
        <v>0.0</v>
      </c>
      <c r="D81" s="1">
        <v>0.0</v>
      </c>
      <c r="E81" s="1">
        <v>0.0</v>
      </c>
      <c r="F81" s="1" t="s">
        <v>535</v>
      </c>
      <c r="G81" s="1" t="s">
        <v>536</v>
      </c>
      <c r="H81" s="1" t="s">
        <v>537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538</v>
      </c>
      <c r="B82" s="1">
        <v>0.0</v>
      </c>
      <c r="C82" s="1">
        <v>0.0</v>
      </c>
      <c r="D82" s="1">
        <v>0.0</v>
      </c>
      <c r="E82" s="1" t="s">
        <v>539</v>
      </c>
      <c r="F82" s="1" t="s">
        <v>540</v>
      </c>
      <c r="G82" s="1" t="s">
        <v>541</v>
      </c>
      <c r="H82" s="1" t="s">
        <v>542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543</v>
      </c>
      <c r="B83" s="1">
        <v>0.0</v>
      </c>
      <c r="C83" s="1">
        <v>0.0</v>
      </c>
      <c r="D83" s="1">
        <v>0.0</v>
      </c>
      <c r="E83" s="1" t="s">
        <v>544</v>
      </c>
      <c r="F83" s="1" t="s">
        <v>545</v>
      </c>
      <c r="G83" s="1" t="s">
        <v>546</v>
      </c>
      <c r="H83" s="1" t="s">
        <v>547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548</v>
      </c>
      <c r="B84" s="1">
        <v>0.0</v>
      </c>
      <c r="C84" s="1">
        <v>0.0</v>
      </c>
      <c r="D84" s="1">
        <v>0.0</v>
      </c>
      <c r="E84" s="1" t="s">
        <v>549</v>
      </c>
      <c r="F84" s="1" t="s">
        <v>550</v>
      </c>
      <c r="G84" s="1" t="s">
        <v>551</v>
      </c>
      <c r="H84" s="1" t="s">
        <v>552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553</v>
      </c>
      <c r="B85" s="1">
        <v>0.0</v>
      </c>
      <c r="C85" s="1">
        <v>0.0</v>
      </c>
      <c r="D85" s="1">
        <v>0.0</v>
      </c>
      <c r="E85" s="1" t="s">
        <v>549</v>
      </c>
      <c r="F85" s="1" t="s">
        <v>550</v>
      </c>
      <c r="G85" s="1" t="s">
        <v>551</v>
      </c>
      <c r="H85" s="1" t="s">
        <v>552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554</v>
      </c>
      <c r="B86" s="1">
        <v>0.0</v>
      </c>
      <c r="C86" s="1">
        <v>0.0</v>
      </c>
      <c r="D86" s="1">
        <v>0.0</v>
      </c>
      <c r="E86" s="1" t="s">
        <v>555</v>
      </c>
      <c r="F86" s="1" t="s">
        <v>556</v>
      </c>
      <c r="G86" s="1" t="s">
        <v>557</v>
      </c>
      <c r="H86" s="1" t="s">
        <v>558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559</v>
      </c>
      <c r="B87" s="1">
        <v>0.0</v>
      </c>
      <c r="C87" s="1">
        <v>0.0</v>
      </c>
      <c r="D87" s="1">
        <v>0.0</v>
      </c>
      <c r="E87" s="1" t="s">
        <v>555</v>
      </c>
      <c r="F87" s="1" t="s">
        <v>556</v>
      </c>
      <c r="G87" s="1" t="s">
        <v>557</v>
      </c>
      <c r="H87" s="1" t="s">
        <v>558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560</v>
      </c>
      <c r="B88" s="1">
        <v>0.0</v>
      </c>
      <c r="C88" s="1">
        <v>0.0</v>
      </c>
      <c r="D88" s="1">
        <v>0.0</v>
      </c>
      <c r="E88" s="1" t="s">
        <v>561</v>
      </c>
      <c r="F88" s="1" t="s">
        <v>562</v>
      </c>
      <c r="G88" s="1" t="s">
        <v>563</v>
      </c>
      <c r="H88" s="1" t="s">
        <v>564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565</v>
      </c>
      <c r="B89" s="1">
        <v>0.0</v>
      </c>
      <c r="C89" s="1">
        <v>0.0</v>
      </c>
      <c r="D89" s="1">
        <v>0.0</v>
      </c>
      <c r="E89" s="1" t="s">
        <v>566</v>
      </c>
      <c r="F89" s="1" t="s">
        <v>567</v>
      </c>
      <c r="G89" s="1" t="s">
        <v>568</v>
      </c>
      <c r="H89" s="1" t="s">
        <v>569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570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 t="s">
        <v>571</v>
      </c>
      <c r="H90" s="1">
        <v>0.0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572</v>
      </c>
      <c r="B91" s="1">
        <v>0.0</v>
      </c>
      <c r="C91" s="1">
        <v>0.0</v>
      </c>
      <c r="D91" s="1">
        <v>0.0</v>
      </c>
      <c r="E91" s="1" t="s">
        <v>573</v>
      </c>
      <c r="F91" s="1" t="s">
        <v>556</v>
      </c>
      <c r="G91" s="1" t="s">
        <v>574</v>
      </c>
      <c r="H91" s="1" t="s">
        <v>575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576</v>
      </c>
      <c r="B92" s="1">
        <v>0.0</v>
      </c>
      <c r="C92" s="1">
        <v>0.0</v>
      </c>
      <c r="D92" s="1">
        <v>0.0</v>
      </c>
      <c r="E92" s="1" t="s">
        <v>577</v>
      </c>
      <c r="F92" s="1" t="s">
        <v>578</v>
      </c>
      <c r="G92" s="1" t="s">
        <v>579</v>
      </c>
      <c r="H92" s="1" t="s">
        <v>580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581</v>
      </c>
      <c r="B93" s="1">
        <v>0.0</v>
      </c>
      <c r="C93" s="1">
        <v>0.0</v>
      </c>
      <c r="D93" s="1">
        <v>0.0</v>
      </c>
      <c r="E93" s="1" t="s">
        <v>582</v>
      </c>
      <c r="F93" s="1" t="s">
        <v>583</v>
      </c>
      <c r="G93" s="1" t="s">
        <v>584</v>
      </c>
      <c r="H93" s="1" t="s">
        <v>585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586</v>
      </c>
      <c r="B94" s="1">
        <v>0.0</v>
      </c>
      <c r="C94" s="1">
        <v>0.0</v>
      </c>
      <c r="D94" s="1">
        <v>0.0</v>
      </c>
      <c r="E94" s="1" t="s">
        <v>582</v>
      </c>
      <c r="F94" s="1" t="s">
        <v>583</v>
      </c>
      <c r="G94" s="1" t="s">
        <v>584</v>
      </c>
      <c r="H94" s="1" t="s">
        <v>585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587</v>
      </c>
      <c r="B95" s="1">
        <v>0.0</v>
      </c>
      <c r="C95" s="1">
        <v>0.0</v>
      </c>
      <c r="D95" s="1">
        <v>0.0</v>
      </c>
      <c r="E95" s="1" t="s">
        <v>588</v>
      </c>
      <c r="F95" s="1" t="s">
        <v>589</v>
      </c>
      <c r="G95" s="1" t="s">
        <v>590</v>
      </c>
      <c r="H95" s="1" t="s">
        <v>591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592</v>
      </c>
      <c r="B96" s="1">
        <v>0.0</v>
      </c>
      <c r="C96" s="1">
        <v>0.0</v>
      </c>
      <c r="D96" s="1">
        <v>0.0</v>
      </c>
      <c r="E96" s="1" t="s">
        <v>568</v>
      </c>
      <c r="F96" s="1" t="s">
        <v>593</v>
      </c>
      <c r="G96" s="1" t="s">
        <v>594</v>
      </c>
      <c r="H96" s="1" t="s">
        <v>595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596</v>
      </c>
      <c r="B97" s="1">
        <v>0.0</v>
      </c>
      <c r="C97" s="1">
        <v>0.0</v>
      </c>
      <c r="D97" s="1">
        <v>0.0</v>
      </c>
      <c r="E97" s="1">
        <v>0.0</v>
      </c>
      <c r="F97" s="1" t="s">
        <v>597</v>
      </c>
      <c r="G97" s="1" t="s">
        <v>598</v>
      </c>
      <c r="H97" s="1" t="s">
        <v>599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600</v>
      </c>
      <c r="B98" s="1">
        <v>0.0</v>
      </c>
      <c r="C98" s="1">
        <v>0.0</v>
      </c>
      <c r="D98" s="1">
        <v>0.0</v>
      </c>
      <c r="E98" s="1">
        <v>0.0</v>
      </c>
      <c r="F98" s="1" t="s">
        <v>601</v>
      </c>
      <c r="G98" s="1" t="s">
        <v>598</v>
      </c>
      <c r="H98" s="1" t="s">
        <v>599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602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 t="s">
        <v>604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606</v>
      </c>
      <c r="H101" s="1" t="s">
        <v>607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608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609</v>
      </c>
      <c r="H102" s="1" t="s">
        <v>610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611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612</v>
      </c>
      <c r="H103" s="1" t="s">
        <v>613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614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612</v>
      </c>
      <c r="H104" s="1" t="s">
        <v>613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615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616</v>
      </c>
      <c r="H105" s="1" t="s">
        <v>617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618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616</v>
      </c>
      <c r="H106" s="1" t="s">
        <v>617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619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620</v>
      </c>
      <c r="H107" s="1" t="s">
        <v>621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622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623</v>
      </c>
      <c r="H108" s="1" t="s">
        <v>624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625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539</v>
      </c>
      <c r="H109" s="1" t="s">
        <v>626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627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628</v>
      </c>
      <c r="H110" s="1" t="s">
        <v>629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630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631</v>
      </c>
      <c r="H111" s="1" t="s">
        <v>632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633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631</v>
      </c>
      <c r="H112" s="1" t="s">
        <v>632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634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635</v>
      </c>
      <c r="H113" s="1" t="s">
        <v>636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637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638</v>
      </c>
      <c r="H114" s="1" t="s">
        <v>639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640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641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642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643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21</v>
      </c>
      <c r="B1" s="1" t="s">
        <v>644</v>
      </c>
      <c r="C1" s="1" t="s">
        <v>645</v>
      </c>
      <c r="D1" s="1" t="s">
        <v>646</v>
      </c>
      <c r="E1" s="1" t="s">
        <v>647</v>
      </c>
      <c r="F1" s="1" t="s">
        <v>648</v>
      </c>
      <c r="G1" s="1" t="s">
        <v>649</v>
      </c>
      <c r="H1" s="1" t="s">
        <v>650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651</v>
      </c>
      <c r="B2" s="1" t="s">
        <v>652</v>
      </c>
      <c r="C2" s="1" t="s">
        <v>653</v>
      </c>
      <c r="D2" s="1" t="s">
        <v>654</v>
      </c>
      <c r="E2" s="1" t="s">
        <v>655</v>
      </c>
      <c r="F2" s="1" t="s">
        <v>656</v>
      </c>
      <c r="G2" s="1" t="s">
        <v>657</v>
      </c>
      <c r="H2" s="1" t="s">
        <v>657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658</v>
      </c>
      <c r="B3" s="1" t="s">
        <v>659</v>
      </c>
      <c r="C3" s="1" t="s">
        <v>660</v>
      </c>
      <c r="D3" s="1" t="s">
        <v>661</v>
      </c>
      <c r="E3" s="1" t="s">
        <v>662</v>
      </c>
      <c r="F3" s="1" t="s">
        <v>663</v>
      </c>
      <c r="G3" s="1" t="s">
        <v>664</v>
      </c>
      <c r="H3" s="1" t="s">
        <v>665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666</v>
      </c>
      <c r="B4" s="1" t="s">
        <v>652</v>
      </c>
      <c r="C4" s="1" t="s">
        <v>653</v>
      </c>
      <c r="D4" s="1" t="s">
        <v>654</v>
      </c>
      <c r="E4" s="1" t="s">
        <v>667</v>
      </c>
      <c r="F4" s="1" t="s">
        <v>668</v>
      </c>
      <c r="G4" s="1" t="s">
        <v>657</v>
      </c>
      <c r="H4" s="1" t="s">
        <v>657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658</v>
      </c>
      <c r="B5" s="1" t="s">
        <v>659</v>
      </c>
      <c r="C5" s="1" t="s">
        <v>660</v>
      </c>
      <c r="D5" s="1" t="s">
        <v>661</v>
      </c>
      <c r="E5" s="1" t="s">
        <v>669</v>
      </c>
      <c r="F5" s="1" t="s">
        <v>670</v>
      </c>
      <c r="G5" s="1" t="s">
        <v>671</v>
      </c>
      <c r="H5" s="1" t="s">
        <v>665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672</v>
      </c>
      <c r="B6" s="1" t="s">
        <v>673</v>
      </c>
      <c r="C6" s="1" t="s">
        <v>674</v>
      </c>
      <c r="D6" s="1" t="s">
        <v>675</v>
      </c>
      <c r="E6" s="1" t="s">
        <v>676</v>
      </c>
      <c r="F6" s="1" t="s">
        <v>677</v>
      </c>
      <c r="G6" s="1" t="s">
        <v>659</v>
      </c>
      <c r="H6" s="1" t="s">
        <v>659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678</v>
      </c>
      <c r="B7" s="1" t="s">
        <v>659</v>
      </c>
      <c r="C7" s="1" t="s">
        <v>659</v>
      </c>
      <c r="D7" s="1" t="s">
        <v>659</v>
      </c>
      <c r="E7" s="1" t="s">
        <v>659</v>
      </c>
      <c r="F7" s="1" t="s">
        <v>659</v>
      </c>
      <c r="G7" s="1" t="s">
        <v>659</v>
      </c>
      <c r="H7" s="1" t="s">
        <v>659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679</v>
      </c>
      <c r="B8" s="1" t="s">
        <v>659</v>
      </c>
      <c r="C8" s="1" t="s">
        <v>680</v>
      </c>
      <c r="D8" s="1" t="s">
        <v>681</v>
      </c>
      <c r="E8" s="1" t="s">
        <v>682</v>
      </c>
      <c r="F8" s="1" t="s">
        <v>683</v>
      </c>
      <c r="G8" s="1" t="s">
        <v>659</v>
      </c>
      <c r="H8" s="1" t="s">
        <v>659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684</v>
      </c>
      <c r="B9" s="1" t="s">
        <v>685</v>
      </c>
      <c r="C9" s="1" t="s">
        <v>686</v>
      </c>
      <c r="D9" s="1" t="s">
        <v>687</v>
      </c>
      <c r="E9" s="1" t="s">
        <v>688</v>
      </c>
      <c r="F9" s="1" t="s">
        <v>689</v>
      </c>
      <c r="G9" s="1" t="s">
        <v>659</v>
      </c>
      <c r="H9" s="1" t="s">
        <v>659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690</v>
      </c>
      <c r="B10" s="1" t="s">
        <v>691</v>
      </c>
      <c r="C10" s="1" t="s">
        <v>692</v>
      </c>
      <c r="D10" s="1" t="s">
        <v>693</v>
      </c>
      <c r="E10" s="1" t="s">
        <v>694</v>
      </c>
      <c r="F10" s="1" t="s">
        <v>695</v>
      </c>
      <c r="G10" s="1" t="s">
        <v>659</v>
      </c>
      <c r="H10" s="1" t="s">
        <v>659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696</v>
      </c>
      <c r="B11" s="1" t="s">
        <v>659</v>
      </c>
      <c r="C11" s="1" t="s">
        <v>659</v>
      </c>
      <c r="D11" s="1" t="s">
        <v>659</v>
      </c>
      <c r="E11" s="1" t="s">
        <v>659</v>
      </c>
      <c r="F11" s="1" t="s">
        <v>697</v>
      </c>
      <c r="G11" s="1" t="s">
        <v>659</v>
      </c>
      <c r="H11" s="1" t="s">
        <v>659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698</v>
      </c>
      <c r="B12" s="1" t="s">
        <v>699</v>
      </c>
      <c r="C12" s="1" t="s">
        <v>700</v>
      </c>
      <c r="D12" s="1" t="s">
        <v>701</v>
      </c>
      <c r="E12" s="1" t="s">
        <v>702</v>
      </c>
      <c r="F12" s="1" t="s">
        <v>703</v>
      </c>
      <c r="G12" s="1" t="s">
        <v>659</v>
      </c>
      <c r="H12" s="1" t="s">
        <v>659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704</v>
      </c>
      <c r="B13" s="1" t="s">
        <v>659</v>
      </c>
      <c r="C13" s="1" t="s">
        <v>705</v>
      </c>
      <c r="D13" s="1" t="s">
        <v>659</v>
      </c>
      <c r="E13" s="1" t="s">
        <v>706</v>
      </c>
      <c r="F13" s="1" t="s">
        <v>707</v>
      </c>
      <c r="G13" s="1" t="s">
        <v>659</v>
      </c>
      <c r="H13" s="1" t="s">
        <v>659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708</v>
      </c>
      <c r="B14" s="1" t="s">
        <v>659</v>
      </c>
      <c r="C14" s="1" t="s">
        <v>709</v>
      </c>
      <c r="D14" s="1" t="s">
        <v>659</v>
      </c>
      <c r="E14" s="1" t="s">
        <v>709</v>
      </c>
      <c r="F14" s="1" t="s">
        <v>709</v>
      </c>
      <c r="G14" s="1" t="s">
        <v>659</v>
      </c>
      <c r="H14" s="1" t="s">
        <v>659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710</v>
      </c>
      <c r="B15" s="1" t="s">
        <v>659</v>
      </c>
      <c r="C15" s="1" t="s">
        <v>659</v>
      </c>
      <c r="D15" s="1" t="s">
        <v>659</v>
      </c>
      <c r="E15" s="1" t="s">
        <v>659</v>
      </c>
      <c r="F15" s="1" t="s">
        <v>659</v>
      </c>
      <c r="G15" s="1" t="s">
        <v>659</v>
      </c>
      <c r="H15" s="1" t="s">
        <v>659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711</v>
      </c>
      <c r="B16" s="1" t="s">
        <v>659</v>
      </c>
      <c r="C16" s="1" t="s">
        <v>659</v>
      </c>
      <c r="D16" s="1" t="s">
        <v>659</v>
      </c>
      <c r="E16" s="1" t="s">
        <v>659</v>
      </c>
      <c r="F16" s="1" t="s">
        <v>659</v>
      </c>
      <c r="G16" s="1" t="s">
        <v>659</v>
      </c>
      <c r="H16" s="1" t="s">
        <v>659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712</v>
      </c>
      <c r="B17" s="1" t="s">
        <v>132</v>
      </c>
      <c r="C17" s="1" t="s">
        <v>133</v>
      </c>
      <c r="D17" s="1" t="s">
        <v>134</v>
      </c>
      <c r="E17" s="1" t="s">
        <v>135</v>
      </c>
      <c r="F17" s="1" t="s">
        <v>136</v>
      </c>
      <c r="G17" s="1" t="s">
        <v>659</v>
      </c>
      <c r="H17" s="1" t="s">
        <v>659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713</v>
      </c>
      <c r="B18" s="1" t="s">
        <v>659</v>
      </c>
      <c r="C18" s="1" t="s">
        <v>659</v>
      </c>
      <c r="D18" s="1" t="s">
        <v>659</v>
      </c>
      <c r="E18" s="1" t="s">
        <v>659</v>
      </c>
      <c r="F18" s="1" t="s">
        <v>659</v>
      </c>
      <c r="G18" s="1" t="s">
        <v>659</v>
      </c>
      <c r="H18" s="1" t="s">
        <v>659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714</v>
      </c>
      <c r="B19" s="1" t="s">
        <v>715</v>
      </c>
      <c r="C19" s="1" t="s">
        <v>716</v>
      </c>
      <c r="D19" s="1" t="s">
        <v>717</v>
      </c>
      <c r="E19" s="1" t="s">
        <v>718</v>
      </c>
      <c r="F19" s="1" t="s">
        <v>719</v>
      </c>
      <c r="G19" s="1" t="s">
        <v>659</v>
      </c>
      <c r="H19" s="1" t="s">
        <v>659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 t="s">
        <v>659</v>
      </c>
      <c r="C20" s="1" t="s">
        <v>659</v>
      </c>
      <c r="D20" s="1" t="s">
        <v>659</v>
      </c>
      <c r="E20" s="1" t="s">
        <v>659</v>
      </c>
      <c r="F20" s="1" t="s">
        <v>720</v>
      </c>
      <c r="G20" s="1" t="s">
        <v>659</v>
      </c>
      <c r="H20" s="1" t="s">
        <v>659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 t="s">
        <v>721</v>
      </c>
      <c r="C21" s="1" t="s">
        <v>722</v>
      </c>
      <c r="D21" s="1" t="s">
        <v>723</v>
      </c>
      <c r="E21" s="1" t="s">
        <v>724</v>
      </c>
      <c r="F21" s="1" t="s">
        <v>725</v>
      </c>
      <c r="G21" s="1" t="s">
        <v>659</v>
      </c>
      <c r="H21" s="1" t="s">
        <v>659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726</v>
      </c>
      <c r="B22" s="1" t="s">
        <v>727</v>
      </c>
      <c r="C22" s="1" t="s">
        <v>728</v>
      </c>
      <c r="D22" s="1" t="s">
        <v>729</v>
      </c>
      <c r="E22" s="1" t="s">
        <v>730</v>
      </c>
      <c r="F22" s="1" t="s">
        <v>731</v>
      </c>
      <c r="G22" s="1" t="s">
        <v>659</v>
      </c>
      <c r="H22" s="1" t="s">
        <v>659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 t="s">
        <v>659</v>
      </c>
      <c r="C23" s="1" t="s">
        <v>659</v>
      </c>
      <c r="D23" s="1" t="s">
        <v>659</v>
      </c>
      <c r="E23" s="1" t="s">
        <v>732</v>
      </c>
      <c r="F23" s="1" t="s">
        <v>733</v>
      </c>
      <c r="G23" s="1" t="s">
        <v>659</v>
      </c>
      <c r="H23" s="1" t="s">
        <v>659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734</v>
      </c>
      <c r="B24" s="1" t="s">
        <v>735</v>
      </c>
      <c r="C24" s="1" t="s">
        <v>736</v>
      </c>
      <c r="D24" s="1" t="s">
        <v>737</v>
      </c>
      <c r="E24" s="1" t="s">
        <v>738</v>
      </c>
      <c r="F24" s="1" t="s">
        <v>643</v>
      </c>
      <c r="G24" s="1" t="s">
        <v>739</v>
      </c>
      <c r="H24" s="1" t="s">
        <v>739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740</v>
      </c>
      <c r="B25" s="1" t="s">
        <v>741</v>
      </c>
      <c r="C25" s="1" t="s">
        <v>742</v>
      </c>
      <c r="D25" s="1" t="s">
        <v>743</v>
      </c>
      <c r="E25" s="1" t="s">
        <v>744</v>
      </c>
      <c r="F25" s="1" t="s">
        <v>745</v>
      </c>
      <c r="G25" s="1" t="s">
        <v>746</v>
      </c>
      <c r="H25" s="1" t="s">
        <v>746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747</v>
      </c>
      <c r="B26" s="1" t="s">
        <v>748</v>
      </c>
      <c r="C26" s="1" t="s">
        <v>749</v>
      </c>
      <c r="D26" s="1" t="s">
        <v>750</v>
      </c>
      <c r="E26" s="1" t="s">
        <v>751</v>
      </c>
      <c r="F26" s="1" t="s">
        <v>752</v>
      </c>
      <c r="G26" s="1" t="s">
        <v>659</v>
      </c>
      <c r="H26" s="1" t="s">
        <v>659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753</v>
      </c>
      <c r="B2" s="1" t="s">
        <v>754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755</v>
      </c>
      <c r="B3" s="1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756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757</v>
      </c>
      <c r="B5" s="1" t="s">
        <v>758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759</v>
      </c>
      <c r="B6" s="1">
        <v>86400.0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760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17.0</v>
      </c>
      <c r="D3" s="1">
        <v>-32.0</v>
      </c>
      <c r="E3" s="1">
        <v>-18.0</v>
      </c>
      <c r="F3" s="1">
        <v>-40.0</v>
      </c>
      <c r="G3" s="1">
        <v>-35.0</v>
      </c>
      <c r="H3" s="1">
        <v>-62.0</v>
      </c>
      <c r="I3" s="1">
        <f>IF(H3*FORECAST(I2,B3:H3,B2:H2)&gt;0,FORECAST(I2,B3:H3,B2:H2),H3)*$X$1</f>
        <v>-66.85714286</v>
      </c>
      <c r="J3" s="1">
        <f>IF(I3*FORECAST(J2,B3:I3,B2:I2)&gt;0,FORECAST(J2,B3:I3,B2:I2),I3)*$X$1</f>
        <v>-77.5</v>
      </c>
      <c r="K3" s="1">
        <f>IF(J3*FORECAST(K2,B3:J3,B2:J2)&gt;0,FORECAST(K2,B3:J3,B2:J2),J3)*$X$1</f>
        <v>-88.14285714</v>
      </c>
      <c r="L3" s="1">
        <f>IF(K3*FORECAST(L2,B3:K3,B2:K2)&gt;0,FORECAST(L2,B3:K3,B2:K2),K3)*$X$1</f>
        <v>-98.78571429</v>
      </c>
      <c r="M3" s="1">
        <f>IF(L3*FORECAST(M2,B3:L3,B2:L2)&gt;0,FORECAST(M2,B3:L3,B2:L2),L3)*$X$1</f>
        <v>-109.4285714</v>
      </c>
      <c r="N3" s="1">
        <f>IF(M3*FORECAST(N2,B3:M3,B2:M2)&gt;0,FORECAST(N2,B3:M3,B2:M2),M3)*$X$1</f>
        <v>-120.0714286</v>
      </c>
      <c r="O3" s="1">
        <f>IF(N3*FORECAST(O2,B3:N3,B2:N2)&gt;0,FORECAST(O2,B3:N3,B2:N2),N3)*$X$1</f>
        <v>-130.7142857</v>
      </c>
      <c r="P3" s="4">
        <f>IF(O3*FORECAST(P2,B3:O3,B2:O2)&gt;0,FORECAST(P2,B3:O3,B2:O2),O3)*$X$1</f>
        <v>-141.3571429</v>
      </c>
      <c r="Q3" s="4">
        <f>IF(P3*FORECAST(Q2,B3:P3,B2:P2)&gt;0,FORECAST(Q2,B3:P3,B2:P2),P3)*$X$1</f>
        <v>-152</v>
      </c>
      <c r="R3" s="4">
        <f>IF(Q3*FORECAST(R2,B3:Q3,B2:Q2)&gt;0,FORECAST(R2,B3:Q3,B2:Q2),Q3)*$X$1</f>
        <v>-162.6428571</v>
      </c>
      <c r="S3" s="4">
        <f>IF(R3*FORECAST(S2,B3:R3,B2:R2)&gt;0,FORECAST(S2,B3:R3,B2:R2),R3)*$X$1</f>
        <v>-173.2857143</v>
      </c>
      <c r="T3" s="4">
        <f>IF(S3*FORECAST(T2,B3:S3,B2:S2)&gt;0,FORECAST(T2,B3:S3,B2:S2),S3)*$X$1</f>
        <v>-183.9285714</v>
      </c>
      <c r="U3" s="2"/>
      <c r="V3" s="2"/>
      <c r="W3" s="2"/>
      <c r="X3" s="2"/>
      <c r="Y3" s="2"/>
      <c r="Z3" s="2"/>
    </row>
    <row r="4">
      <c r="A4" s="3" t="s">
        <v>100</v>
      </c>
      <c r="B4" s="1">
        <v>-20.0</v>
      </c>
      <c r="C4" s="1">
        <v>-186.0</v>
      </c>
      <c r="D4" s="1">
        <v>-237.0</v>
      </c>
      <c r="E4" s="1">
        <v>-228.0</v>
      </c>
      <c r="F4" s="1">
        <v>-403.0</v>
      </c>
      <c r="G4" s="1">
        <v>-344.0</v>
      </c>
      <c r="H4" s="1">
        <v>-702.0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761</v>
      </c>
      <c r="B5" s="1">
        <v>1.0</v>
      </c>
      <c r="C5" s="1">
        <v>1.0</v>
      </c>
      <c r="D5" s="1">
        <v>16.0</v>
      </c>
      <c r="E5" s="1">
        <v>30.0</v>
      </c>
      <c r="F5" s="1">
        <v>35.0</v>
      </c>
      <c r="G5" s="1">
        <v>38.0</v>
      </c>
      <c r="H5" s="1">
        <v>42.0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762</v>
      </c>
      <c r="L7" s="1">
        <f>IF(T3*FORECAST(T2,B3:T3,B2:T2)&gt;0,FORECAST(T2,B3:T3,B2:T2),S3)*$X$1 * (1+0.02)/(0.0874-0.02)</f>
        <v>-2783.488766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763</v>
      </c>
      <c r="L8" s="5">
        <f t="array" ref="L8">NPV(0.0874,J3:T3)</f>
        <v>-839.9912152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764</v>
      </c>
      <c r="L9" s="5">
        <f t="array" ref="L9">NPV(0.0874,J16:T16)</f>
        <v>-1107.405963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765</v>
      </c>
      <c r="L10" s="5">
        <f>L8 + L9</f>
        <v>-1947.397178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-702.0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766</v>
      </c>
      <c r="L12" s="5">
        <f>L10 - L11</f>
        <v>-1245.397178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767</v>
      </c>
      <c r="L13" s="1">
        <v>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-29.65231376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(1+0.02)/(0.0874-0.02)</f>
        <v>-2783.488766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22</v>
      </c>
      <c r="B3" s="1">
        <v>-16.0</v>
      </c>
      <c r="C3" s="1">
        <v>-23.0</v>
      </c>
      <c r="D3" s="1">
        <v>-43.0</v>
      </c>
      <c r="E3" s="1">
        <v>-45.0</v>
      </c>
      <c r="F3" s="1">
        <v>-95.0</v>
      </c>
      <c r="G3" s="1">
        <v>-59.0</v>
      </c>
      <c r="H3" s="1">
        <v>-152.0</v>
      </c>
      <c r="I3" s="1">
        <f>IF(H3*FORECAST(I2,B3:H3,B2:H2)&gt;0,FORECAST(I2,B3:H3,B2:H2),H3)*$X$1</f>
        <v>-137.8571429</v>
      </c>
      <c r="J3" s="1">
        <f>IF(I3*FORECAST(J2,B3:I3,B2:I2)&gt;0,FORECAST(J2,B3:I3,B2:I2),I3)*$X$1</f>
        <v>-156.8571429</v>
      </c>
      <c r="K3" s="1">
        <f>IF(J3*FORECAST(K2,B3:J3,B2:J2)&gt;0,FORECAST(K2,B3:J3,B2:J2),J3)*$X$1</f>
        <v>-175.8571429</v>
      </c>
      <c r="L3" s="1">
        <f>IF(K3*FORECAST(L2,B3:K3,B2:K2)&gt;0,FORECAST(L2,B3:K3,B2:K2),K3)*$X$1</f>
        <v>-194.8571429</v>
      </c>
      <c r="M3" s="1">
        <f>IF(L3*FORECAST(M2,B3:L3,B2:L2)&gt;0,FORECAST(M2,B3:L3,B2:L2),L3)*$X$1</f>
        <v>-213.8571429</v>
      </c>
      <c r="N3" s="1">
        <f>IF(M3*FORECAST(N2,B3:M3,B2:M2)&gt;0,FORECAST(N2,B3:M3,B2:M2),M3)*$X$1</f>
        <v>-232.8571429</v>
      </c>
      <c r="O3" s="1">
        <f>IF(N3*FORECAST(O2,B3:N3,B2:N2)&gt;0,FORECAST(O2,B3:N3,B2:N2),N3)*$X$1</f>
        <v>-251.8571429</v>
      </c>
      <c r="P3" s="4">
        <f>IF(O3*FORECAST(P2,B3:O3,B2:O2)&gt;0,FORECAST(P2,B3:O3,B2:O2),O3)*$X$1</f>
        <v>-270.8571429</v>
      </c>
      <c r="Q3" s="4">
        <f>IF(P3*FORECAST(Q2,B3:P3,B2:P2)&gt;0,FORECAST(Q2,B3:P3,B2:P2),P3)*$X$1</f>
        <v>-289.8571429</v>
      </c>
      <c r="R3" s="4">
        <f>IF(Q3*FORECAST(R2,B3:Q3,B2:Q2)&gt;0,FORECAST(R2,B3:Q3,B2:Q2),Q3)*$X$1</f>
        <v>-308.8571429</v>
      </c>
      <c r="S3" s="4">
        <f>IF(R3*FORECAST(S2,B3:R3,B2:R2)&gt;0,FORECAST(S2,B3:R3,B2:R2),R3)*$X$1</f>
        <v>-327.8571429</v>
      </c>
      <c r="T3" s="4">
        <f>IF(S3*FORECAST(T2,B3:S3,B2:S2)&gt;0,FORECAST(T2,B3:S3,B2:S2),S3)*$X$1</f>
        <v>-346.8571429</v>
      </c>
      <c r="U3" s="2"/>
      <c r="V3" s="2"/>
      <c r="W3" s="2"/>
      <c r="X3" s="2"/>
      <c r="Y3" s="2"/>
      <c r="Z3" s="2"/>
    </row>
    <row r="4">
      <c r="A4" s="3" t="s">
        <v>100</v>
      </c>
      <c r="B4" s="1">
        <v>-20.0</v>
      </c>
      <c r="C4" s="1">
        <v>-186.0</v>
      </c>
      <c r="D4" s="1">
        <v>-237.0</v>
      </c>
      <c r="E4" s="1">
        <v>-228.0</v>
      </c>
      <c r="F4" s="1">
        <v>-403.0</v>
      </c>
      <c r="G4" s="1">
        <v>-344.0</v>
      </c>
      <c r="H4" s="1">
        <v>-702.0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761</v>
      </c>
      <c r="B5" s="1">
        <v>1.0</v>
      </c>
      <c r="C5" s="1">
        <v>1.0</v>
      </c>
      <c r="D5" s="1">
        <v>16.0</v>
      </c>
      <c r="E5" s="1">
        <v>30.0</v>
      </c>
      <c r="F5" s="1">
        <v>35.0</v>
      </c>
      <c r="G5" s="1">
        <v>38.0</v>
      </c>
      <c r="H5" s="1">
        <v>42.0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762</v>
      </c>
      <c r="L7" s="1">
        <f>IF(T3*FORECAST(T2,B3:T3,B2:T2)&gt;0,FORECAST(T2,B3:T3,B2:T2),S3)*$X$1 * (1+0.02)/(0.0874-0.02)</f>
        <v>-5249.173379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763</v>
      </c>
      <c r="L8" s="5">
        <f t="array" ref="L8">NPV(0.0874,J3:T3)</f>
        <v>-1627.049304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764</v>
      </c>
      <c r="L9" s="5">
        <f t="array" ref="L9">NPV(0.0874,J16:T16)</f>
        <v>-2088.374118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765</v>
      </c>
      <c r="L10" s="5">
        <f>L8 + L9</f>
        <v>-3715.423423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-702.0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766</v>
      </c>
      <c r="L12" s="5">
        <f>L10 - L11</f>
        <v>-3013.423423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767</v>
      </c>
      <c r="L13" s="1">
        <v>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-71.74817673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(1+0.02)/(0.0874-0.02)</f>
        <v>-5249.173379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