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<sst xmlns="http://schemas.openxmlformats.org/spreadsheetml/2006/main" count="1821" uniqueCount="1607">
  <si>
    <t>ticker</t>
  </si>
  <si>
    <t>MOH</t>
  </si>
  <si>
    <t>nombre</t>
  </si>
  <si>
    <t>MOLINA HEALTHCARE INC</t>
  </si>
  <si>
    <t>empresa</t>
  </si>
  <si>
    <t>Managed Healthcare</t>
  </si>
  <si>
    <t>Open</t>
  </si>
  <si>
    <t>Target Price</t>
  </si>
  <si>
    <t>Upside</t>
  </si>
  <si>
    <t>104.90%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</si>
  <si>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</si>
  <si>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</si>
  <si>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</si>
  <si>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</si>
  <si>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</si>
  <si>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</si>
  <si>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</si>
  <si>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</si>
  <si>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-11.94%</t>
  </si>
  <si>
    <t>Total Assets Growth</t>
  </si>
  <si>
    <t>-31.91%</t>
  </si>
  <si>
    <t>Net Property, Plant and Equipment Growth</t>
  </si>
  <si>
    <t>-11.90%</t>
  </si>
  <si>
    <t>EBITDA Growth</t>
  </si>
  <si>
    <t>119.16%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</si>
  <si>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</si>
  <si>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</si>
  <si>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</si>
  <si>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</si>
  <si>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</si>
  <si>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</si>
  <si>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</si>
  <si>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Total Asset Writedown</t>
  </si>
  <si>
    <t>Restructuring Activities</t>
  </si>
  <si>
    <t>Stock-Based Compensation (CF)</t>
  </si>
  <si>
    <t>Change in Accounts Receivable</t>
  </si>
  <si>
    <t>Change in Accounts Payable</t>
  </si>
  <si>
    <t>Change in Unearned Revenues</t>
  </si>
  <si>
    <t>Change In Income Taxes</t>
  </si>
  <si>
    <t>Change in insurance Reserves / Liabilities</t>
  </si>
  <si>
    <t>Change in Other Net Operating Assets (Collected)</t>
  </si>
  <si>
    <t>Other Operating Activities</t>
  </si>
  <si>
    <t>Cash from Operations</t>
  </si>
  <si>
    <t>Capital Expenditure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</si>
  <si>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</si>
  <si>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</si>
  <si>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</si>
  <si>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</si>
  <si>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</si>
  <si>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</si>
  <si>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</si>
  <si>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</si>
  <si>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</si>
  <si>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</si>
  <si>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</si>
  <si>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</si>
  <si>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</si>
  <si>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</si>
  <si>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</si>
  <si>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</si>
  <si>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</si>
  <si>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</si>
  <si>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</si>
  <si>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</si>
  <si>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</si>
  <si>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</si>
  <si>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Total Other Investments</t>
  </si>
  <si>
    <t>Total investments</t>
  </si>
  <si>
    <t>Cash And Equivalents</t>
  </si>
  <si>
    <t>Reinsurance Recoverable - (IS)</t>
  </si>
  <si>
    <t>Other Receivables - (Insurance Template)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</si>
  <si>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</si>
  <si>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</si>
  <si>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</si>
  <si>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</si>
  <si>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</si>
  <si>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Current</t>
  </si>
  <si>
    <t>Other Current Assets,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</si>
  <si>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</si>
  <si>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</si>
  <si>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</si>
  <si>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</si>
  <si>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</si>
  <si>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</si>
  <si>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</si>
  <si>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Unpaid Claims</t>
  </si>
  <si>
    <t>Unearned Premiums</t>
  </si>
  <si>
    <t>Current Portion of Long-Term Debt</t>
  </si>
  <si>
    <t>Current Portion of Leases</t>
  </si>
  <si>
    <t>Long-Term Debt</t>
  </si>
  <si>
    <t>Long-Term Leases</t>
  </si>
  <si>
    <t>Current Income Taxes Payable</t>
  </si>
  <si>
    <t>Other Current Liabilities - (Brok / FS / Ins. / REIT Template)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</si>
  <si>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</si>
  <si>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</si>
  <si>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</si>
  <si>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</si>
  <si>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</si>
  <si>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</si>
  <si>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</si>
  <si>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</si>
  <si>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</si>
  <si>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</si>
  <si>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</si>
  <si>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</si>
  <si>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</si>
  <si>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20.32</t>
  </si>
  <si>
    <t>27.8</t>
  </si>
  <si>
    <t>28.93</t>
  </si>
  <si>
    <t>22.28</t>
  </si>
  <si>
    <t>26.56</t>
  </si>
  <si>
    <t>31.61</t>
  </si>
  <si>
    <t>35.53</t>
  </si>
  <si>
    <t>45.34</t>
  </si>
  <si>
    <t>51.1</t>
  </si>
  <si>
    <t>72.67</t>
  </si>
  <si>
    <t>Tangible Book Value</t>
  </si>
  <si>
    <t>Tangible Book Value Per Share</t>
  </si>
  <si>
    <t>10.68</t>
  </si>
  <si>
    <t>13.84</t>
  </si>
  <si>
    <t>12.37</t>
  </si>
  <si>
    <t>16.22</t>
  </si>
  <si>
    <t>22.65</t>
  </si>
  <si>
    <t>27.71</t>
  </si>
  <si>
    <t>18.05</t>
  </si>
  <si>
    <t>21.69</t>
  </si>
  <si>
    <t>24.84</t>
  </si>
  <si>
    <t>45.1</t>
  </si>
  <si>
    <t>Total Debt</t>
  </si>
  <si>
    <t>Net Debt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</si>
  <si>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</si>
  <si>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</si>
  <si>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</si>
  <si>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</si>
  <si>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</si>
  <si>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</si>
  <si>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Premiums and Annuity Revenues</t>
  </si>
  <si>
    <t>Total Interest And Dividend Income</t>
  </si>
  <si>
    <t>Gain (Loss) on Sale of Investments, Total (Rev)</t>
  </si>
  <si>
    <t>Other Revenues, Total</t>
  </si>
  <si>
    <t>Total Revenues</t>
  </si>
  <si>
    <t>Policy Benefits</t>
  </si>
  <si>
    <t>Depreciation &amp; Amortization - (IS) - (Collected)</t>
  </si>
  <si>
    <t>Selling General &amp; Admin Expenses, Total</t>
  </si>
  <si>
    <t>Salaries And Other Employee Benefits</t>
  </si>
  <si>
    <t>Other Operating Expenses</t>
  </si>
  <si>
    <t>0</t>
  </si>
  <si>
    <t>Total Operating Expenses</t>
  </si>
  <si>
    <t>Operating Income</t>
  </si>
  <si>
    <t>Interest Expense, Total</t>
  </si>
  <si>
    <t>Other Non Operating Income (Expenses)</t>
  </si>
  <si>
    <t>EBT, Excl. Unusual Items</t>
  </si>
  <si>
    <t>Restructuring Charges</t>
  </si>
  <si>
    <t>Total Merger &amp; Related Restructuring Charges</t>
  </si>
  <si>
    <t>Impairment of Goodwill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</si>
  <si>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</si>
  <si>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</si>
  <si>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</si>
  <si>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</si>
  <si>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</si>
  <si>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</si>
  <si>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</si>
  <si>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</si>
  <si>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</si>
  <si>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</si>
  <si>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</si>
  <si>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</si>
  <si>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</si>
  <si>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</si>
  <si>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1.33</t>
  </si>
  <si>
    <t>2.75</t>
  </si>
  <si>
    <t>0.95</t>
  </si>
  <si>
    <t>-9.06</t>
  </si>
  <si>
    <t>11.57</t>
  </si>
  <si>
    <t>11.85</t>
  </si>
  <si>
    <t>11.41</t>
  </si>
  <si>
    <t>11.4</t>
  </si>
  <si>
    <t>13.7</t>
  </si>
  <si>
    <t>18.91</t>
  </si>
  <si>
    <t>Basic EPS - Continuing Operations</t>
  </si>
  <si>
    <t>Basic Weighted Average Shares Outstanding</t>
  </si>
  <si>
    <t>Net EPS - Diluted</t>
  </si>
  <si>
    <t>1.29</t>
  </si>
  <si>
    <t>2.58</t>
  </si>
  <si>
    <t>0.92</t>
  </si>
  <si>
    <t>-9.07</t>
  </si>
  <si>
    <t>10.61</t>
  </si>
  <si>
    <t>11.47</t>
  </si>
  <si>
    <t>11.23</t>
  </si>
  <si>
    <t>11.25</t>
  </si>
  <si>
    <t>13.55</t>
  </si>
  <si>
    <t>18.77</t>
  </si>
  <si>
    <t>Diluted EPS - Continuing Operations</t>
  </si>
  <si>
    <t>1.3</t>
  </si>
  <si>
    <t>Diluted Weighted Average Shares Outstanding</t>
  </si>
  <si>
    <t>Normalized Basic EPS</t>
  </si>
  <si>
    <t>1.8</t>
  </si>
  <si>
    <t>3.91</t>
  </si>
  <si>
    <t>2.33</t>
  </si>
  <si>
    <t>0.34</t>
  </si>
  <si>
    <t>11.07</t>
  </si>
  <si>
    <t>9.68</t>
  </si>
  <si>
    <t>9.22</t>
  </si>
  <si>
    <t>10.36</t>
  </si>
  <si>
    <t>13.81</t>
  </si>
  <si>
    <t>16.35</t>
  </si>
  <si>
    <t>Normalized Diluted EPS</t>
  </si>
  <si>
    <t>1.75</t>
  </si>
  <si>
    <t>3.63</t>
  </si>
  <si>
    <t>2.29</t>
  </si>
  <si>
    <t>10.15</t>
  </si>
  <si>
    <t>9.38</t>
  </si>
  <si>
    <t>9.08</t>
  </si>
  <si>
    <t>10.22</t>
  </si>
  <si>
    <t>13.64</t>
  </si>
  <si>
    <t>16.23</t>
  </si>
  <si>
    <t>EBITDA</t>
  </si>
  <si>
    <t>EBITA</t>
  </si>
  <si>
    <t>EBIT</t>
  </si>
  <si>
    <t>EBITDAR</t>
  </si>
  <si>
    <t>Total Revenues (As Reported)</t>
  </si>
  <si>
    <t>Effective Tax Rate - (Ratio)</t>
  </si>
  <si>
    <t>53.75</t>
  </si>
  <si>
    <t>55.59</t>
  </si>
  <si>
    <t>74.63</t>
  </si>
  <si>
    <t>16.34</t>
  </si>
  <si>
    <t>29.23</t>
  </si>
  <si>
    <t>24.18</t>
  </si>
  <si>
    <t>29.97</t>
  </si>
  <si>
    <t>24.69</t>
  </si>
  <si>
    <t>25.49</t>
  </si>
  <si>
    <t>25.48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</si>
  <si>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</si>
  <si>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</si>
  <si>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</si>
  <si>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</si>
  <si>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</si>
  <si>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</si>
  <si>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</si>
  <si>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</si>
  <si>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</si>
  <si>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</si>
  <si>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</si>
  <si>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</si>
  <si>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</si>
  <si>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</si>
  <si>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</si>
  <si>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</si>
  <si>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</si>
  <si>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</si>
  <si>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3.22</t>
  </si>
  <si>
    <t>4.43</t>
  </si>
  <si>
    <t>2.73</t>
  </si>
  <si>
    <t>1.17</t>
  </si>
  <si>
    <t>9.54</t>
  </si>
  <si>
    <t>9.41</t>
  </si>
  <si>
    <t>7.45</t>
  </si>
  <si>
    <t>6.2</t>
  </si>
  <si>
    <t>7.07</t>
  </si>
  <si>
    <t>7.43</t>
  </si>
  <si>
    <t>Return on Total Capital</t>
  </si>
  <si>
    <t>6.71</t>
  </si>
  <si>
    <t>9.63</t>
  </si>
  <si>
    <t>5.92</t>
  </si>
  <si>
    <t>2.74</t>
  </si>
  <si>
    <t>22.54</t>
  </si>
  <si>
    <t>19.79</t>
  </si>
  <si>
    <t>15.07</t>
  </si>
  <si>
    <t>13.88</t>
  </si>
  <si>
    <t>16.25</t>
  </si>
  <si>
    <t>16.55</t>
  </si>
  <si>
    <t>Return On Equity %</t>
  </si>
  <si>
    <t>6.58</t>
  </si>
  <si>
    <t>11.14</t>
  </si>
  <si>
    <t>3.24</t>
  </si>
  <si>
    <t>-34.29</t>
  </si>
  <si>
    <t>47.39</t>
  </si>
  <si>
    <t>40.86</t>
  </si>
  <si>
    <t>33.19</t>
  </si>
  <si>
    <t>27.89</t>
  </si>
  <si>
    <t>28.32</t>
  </si>
  <si>
    <t>30.39</t>
  </si>
  <si>
    <t>Return on Common Equity</t>
  </si>
  <si>
    <t>Margin Analysis</t>
  </si>
  <si>
    <t>Gross Profit Margin %</t>
  </si>
  <si>
    <t>13.83</t>
  </si>
  <si>
    <t>14.42</t>
  </si>
  <si>
    <t>14.67</t>
  </si>
  <si>
    <t>12.2</t>
  </si>
  <si>
    <t>16.57</t>
  </si>
  <si>
    <t>14.9</t>
  </si>
  <si>
    <t>13.9</t>
  </si>
  <si>
    <t>12.16</t>
  </si>
  <si>
    <t>12.62</t>
  </si>
  <si>
    <t>13.13</t>
  </si>
  <si>
    <t>SG&amp;A Margin</t>
  </si>
  <si>
    <t>8.16</t>
  </si>
  <si>
    <t>8.29</t>
  </si>
  <si>
    <t>8.05</t>
  </si>
  <si>
    <t>8.2</t>
  </si>
  <si>
    <t>7.35</t>
  </si>
  <si>
    <t>7.93</t>
  </si>
  <si>
    <t>7.97</t>
  </si>
  <si>
    <t>7.54</t>
  </si>
  <si>
    <t>7.42</t>
  </si>
  <si>
    <t>EBITDA Margin %</t>
  </si>
  <si>
    <t>2.87</t>
  </si>
  <si>
    <t>3.37</t>
  </si>
  <si>
    <t>2.21</t>
  </si>
  <si>
    <t>1.14</t>
  </si>
  <si>
    <t>6.88</t>
  </si>
  <si>
    <t>6.77</t>
  </si>
  <si>
    <t>5.56</t>
  </si>
  <si>
    <t>4.33</t>
  </si>
  <si>
    <t>4.85</t>
  </si>
  <si>
    <t>5.24</t>
  </si>
  <si>
    <t>EBITA Margin %</t>
  </si>
  <si>
    <t>2.28</t>
  </si>
  <si>
    <t>2.96</t>
  </si>
  <si>
    <t>1.95</t>
  </si>
  <si>
    <t>0.93</t>
  </si>
  <si>
    <t>6.69</t>
  </si>
  <si>
    <t>6.54</t>
  </si>
  <si>
    <t>5.37</t>
  </si>
  <si>
    <t>4.18</t>
  </si>
  <si>
    <t>4.71</t>
  </si>
  <si>
    <t>5.16</t>
  </si>
  <si>
    <t>EBIT Margin %</t>
  </si>
  <si>
    <t>2.06</t>
  </si>
  <si>
    <t>2.83</t>
  </si>
  <si>
    <t>1.77</t>
  </si>
  <si>
    <t>0.77</t>
  </si>
  <si>
    <t>6.57</t>
  </si>
  <si>
    <t>6.43</t>
  </si>
  <si>
    <t>5.29</t>
  </si>
  <si>
    <t>3.99</t>
  </si>
  <si>
    <t>4.46</t>
  </si>
  <si>
    <t>4.9</t>
  </si>
  <si>
    <t>Income From Continuing Operations Margin %</t>
  </si>
  <si>
    <t>0.67</t>
  </si>
  <si>
    <t>1.04</t>
  </si>
  <si>
    <t>0.3</t>
  </si>
  <si>
    <t>-2.63</t>
  </si>
  <si>
    <t>3.9</t>
  </si>
  <si>
    <t>4.51</t>
  </si>
  <si>
    <t>3.66</t>
  </si>
  <si>
    <t>2.44</t>
  </si>
  <si>
    <t>2.55</t>
  </si>
  <si>
    <t>3.31</t>
  </si>
  <si>
    <t>Net Income Margin %</t>
  </si>
  <si>
    <t>0.66</t>
  </si>
  <si>
    <t>Net Avail. For Common Margin %</t>
  </si>
  <si>
    <t>Normalized Net Income Margin</t>
  </si>
  <si>
    <t>0.9</t>
  </si>
  <si>
    <t>1.47</t>
  </si>
  <si>
    <t>0.74</t>
  </si>
  <si>
    <t>0.1</t>
  </si>
  <si>
    <t>3.73</t>
  </si>
  <si>
    <t>3.68</t>
  </si>
  <si>
    <t>2.22</t>
  </si>
  <si>
    <t>2.57</t>
  </si>
  <si>
    <t>2.86</t>
  </si>
  <si>
    <t>Levered Free Cash Flow Margin</t>
  </si>
  <si>
    <t>6.55</t>
  </si>
  <si>
    <t>0.98</t>
  </si>
  <si>
    <t>-0.83</t>
  </si>
  <si>
    <t>3.36</t>
  </si>
  <si>
    <t>0.07</t>
  </si>
  <si>
    <t>11.55</t>
  </si>
  <si>
    <t>3.28</t>
  </si>
  <si>
    <t>1.06</t>
  </si>
  <si>
    <t>2.62</t>
  </si>
  <si>
    <t>Unlevered Free Cash Flow Margin</t>
  </si>
  <si>
    <t>6.63</t>
  </si>
  <si>
    <t>4.37</t>
  </si>
  <si>
    <t>-0.61</t>
  </si>
  <si>
    <t>0.37</t>
  </si>
  <si>
    <t>11.89</t>
  </si>
  <si>
    <t>3.56</t>
  </si>
  <si>
    <t>1.28</t>
  </si>
  <si>
    <t>2.82</t>
  </si>
  <si>
    <t>Asset Turnover</t>
  </si>
  <si>
    <t>2.51</t>
  </si>
  <si>
    <t>2.5</t>
  </si>
  <si>
    <t>2.47</t>
  </si>
  <si>
    <t>2.32</t>
  </si>
  <si>
    <t>2.34</t>
  </si>
  <si>
    <t>2.25</t>
  </si>
  <si>
    <t>2.48</t>
  </si>
  <si>
    <t>2.54</t>
  </si>
  <si>
    <t>2.43</t>
  </si>
  <si>
    <t>Fixed Assets Turnover</t>
  </si>
  <si>
    <t>43.45</t>
  </si>
  <si>
    <t>58.15</t>
  </si>
  <si>
    <t>66.34</t>
  </si>
  <si>
    <t>77.32</t>
  </si>
  <si>
    <t>86.19</t>
  </si>
  <si>
    <t>57.54</t>
  </si>
  <si>
    <t>48.87</t>
  </si>
  <si>
    <t>69.55</t>
  </si>
  <si>
    <t>108.55</t>
  </si>
  <si>
    <t>198.81</t>
  </si>
  <si>
    <t>Receivables Turnover (Average Receivables)</t>
  </si>
  <si>
    <t>20.17</t>
  </si>
  <si>
    <t>22.23</t>
  </si>
  <si>
    <t>22.45</t>
  </si>
  <si>
    <t>21.41</t>
  </si>
  <si>
    <t>22.89</t>
  </si>
  <si>
    <t>Short Term Liquidity</t>
  </si>
  <si>
    <t>Current Ratio</t>
  </si>
  <si>
    <t>1.49</t>
  </si>
  <si>
    <t>1.39</t>
  </si>
  <si>
    <t>1.31</t>
  </si>
  <si>
    <t>1.35</t>
  </si>
  <si>
    <t>1.52</t>
  </si>
  <si>
    <t>1.83</t>
  </si>
  <si>
    <t>1.59</t>
  </si>
  <si>
    <t>1.43</t>
  </si>
  <si>
    <t>1.54</t>
  </si>
  <si>
    <t>Quick Ratio</t>
  </si>
  <si>
    <t>1.45</t>
  </si>
  <si>
    <t>1.24</t>
  </si>
  <si>
    <t>1.21</t>
  </si>
  <si>
    <t>1.19</t>
  </si>
  <si>
    <t>1.37</t>
  </si>
  <si>
    <t>1.78</t>
  </si>
  <si>
    <t>1.55</t>
  </si>
  <si>
    <t>Operating Cash Flow to Current Liabilities</t>
  </si>
  <si>
    <t>0.49</t>
  </si>
  <si>
    <t>0.29</t>
  </si>
  <si>
    <t>0.15</t>
  </si>
  <si>
    <t>0.14</t>
  </si>
  <si>
    <t>-0.07</t>
  </si>
  <si>
    <t>0.13</t>
  </si>
  <si>
    <t>0.38</t>
  </si>
  <si>
    <t>0.11</t>
  </si>
  <si>
    <t>0.2</t>
  </si>
  <si>
    <t>Days Sales Outstanding (Average Receivables)</t>
  </si>
  <si>
    <t>18.09</t>
  </si>
  <si>
    <t>16.42</t>
  </si>
  <si>
    <t>16.31</t>
  </si>
  <si>
    <t>17.05</t>
  </si>
  <si>
    <t>15.95</t>
  </si>
  <si>
    <t>Average Days Payable Outstanding</t>
  </si>
  <si>
    <t>52.36</t>
  </si>
  <si>
    <t>54.02</t>
  </si>
  <si>
    <t>52.08</t>
  </si>
  <si>
    <t>59.11</t>
  </si>
  <si>
    <t>60.73</t>
  </si>
  <si>
    <t>64.27</t>
  </si>
  <si>
    <t>57.43</t>
  </si>
  <si>
    <t>57.14</t>
  </si>
  <si>
    <t>62.19</t>
  </si>
  <si>
    <t>Long Term Solvency</t>
  </si>
  <si>
    <t>Total Debt/Equity</t>
  </si>
  <si>
    <t>89.6</t>
  </si>
  <si>
    <t>103.34</t>
  </si>
  <si>
    <t>99.76</t>
  </si>
  <si>
    <t>162.23</t>
  </si>
  <si>
    <t>88.52</t>
  </si>
  <si>
    <t>79.95</t>
  </si>
  <si>
    <t>116.41</t>
  </si>
  <si>
    <t>96.62</t>
  </si>
  <si>
    <t>85.39</t>
  </si>
  <si>
    <t>59.57</t>
  </si>
  <si>
    <t>Total Debt / Total Capital</t>
  </si>
  <si>
    <t>47.26</t>
  </si>
  <si>
    <t>50.82</t>
  </si>
  <si>
    <t>49.94</t>
  </si>
  <si>
    <t>61.87</t>
  </si>
  <si>
    <t>46.96</t>
  </si>
  <si>
    <t>44.43</t>
  </si>
  <si>
    <t>53.79</t>
  </si>
  <si>
    <t>49.14</t>
  </si>
  <si>
    <t>46.06</t>
  </si>
  <si>
    <t>37.33</t>
  </si>
  <si>
    <t>LT Debt/Equity</t>
  </si>
  <si>
    <t>89.57</t>
  </si>
  <si>
    <t>74.5</t>
  </si>
  <si>
    <t>71.13</t>
  </si>
  <si>
    <t>113.39</t>
  </si>
  <si>
    <t>73.89</t>
  </si>
  <si>
    <t>77.35</t>
  </si>
  <si>
    <t>114.84</t>
  </si>
  <si>
    <t>94.71</t>
  </si>
  <si>
    <t>83.27</t>
  </si>
  <si>
    <t>58.6</t>
  </si>
  <si>
    <t>Long-Term Debt / Total Capital</t>
  </si>
  <si>
    <t>47.24</t>
  </si>
  <si>
    <t>36.64</t>
  </si>
  <si>
    <t>35.61</t>
  </si>
  <si>
    <t>43.24</t>
  </si>
  <si>
    <t>39.19</t>
  </si>
  <si>
    <t>42.98</t>
  </si>
  <si>
    <t>53.06</t>
  </si>
  <si>
    <t>48.17</t>
  </si>
  <si>
    <t>44.91</t>
  </si>
  <si>
    <t>36.72</t>
  </si>
  <si>
    <t>Total Liabilities / Total Assets</t>
  </si>
  <si>
    <t>77.43</t>
  </si>
  <si>
    <t>76.32</t>
  </si>
  <si>
    <t>77.86</t>
  </si>
  <si>
    <t>84.22</t>
  </si>
  <si>
    <t>76.98</t>
  </si>
  <si>
    <t>71.12</t>
  </si>
  <si>
    <t>78.01</t>
  </si>
  <si>
    <t>78.46</t>
  </si>
  <si>
    <t>75.93</t>
  </si>
  <si>
    <t>71.7</t>
  </si>
  <si>
    <t>EBIT / Interest Expense</t>
  </si>
  <si>
    <t>3.4</t>
  </si>
  <si>
    <t>5.91</t>
  </si>
  <si>
    <t>3.03</t>
  </si>
  <si>
    <t>1.26</t>
  </si>
  <si>
    <t>10.37</t>
  </si>
  <si>
    <t>12.07</t>
  </si>
  <si>
    <t>9.53</t>
  </si>
  <si>
    <t>8.98</t>
  </si>
  <si>
    <t>12.61</t>
  </si>
  <si>
    <t>14.84</t>
  </si>
  <si>
    <t>EBITDA / Interest Expense</t>
  </si>
  <si>
    <t>4.73</t>
  </si>
  <si>
    <t>7.03</t>
  </si>
  <si>
    <t>3.79</t>
  </si>
  <si>
    <t>1.88</t>
  </si>
  <si>
    <t>10.86</t>
  </si>
  <si>
    <t>13.1</t>
  </si>
  <si>
    <t>10.29</t>
  </si>
  <si>
    <t>10.01</t>
  </si>
  <si>
    <t>16.02</t>
  </si>
  <si>
    <t>(EBITDA - Capex) / Interest Expense</t>
  </si>
  <si>
    <t>2.71</t>
  </si>
  <si>
    <t>5.03</t>
  </si>
  <si>
    <t>2.05</t>
  </si>
  <si>
    <t>1.15</t>
  </si>
  <si>
    <t>10.6</t>
  </si>
  <si>
    <t>12.45</t>
  </si>
  <si>
    <t>9.57</t>
  </si>
  <si>
    <t>9.37</t>
  </si>
  <si>
    <t>13.17</t>
  </si>
  <si>
    <t>15.25</t>
  </si>
  <si>
    <t>Total Debt / EBITDA</t>
  </si>
  <si>
    <t>3.47</t>
  </si>
  <si>
    <t>4.3</t>
  </si>
  <si>
    <t>9.77</t>
  </si>
  <si>
    <t>2.12</t>
  </si>
  <si>
    <t>1.64</t>
  </si>
  <si>
    <t>1.44</t>
  </si>
  <si>
    <t>Net Debt / EBITDA</t>
  </si>
  <si>
    <t>-2.36</t>
  </si>
  <si>
    <t>-1.55</t>
  </si>
  <si>
    <t>-3.07</t>
  </si>
  <si>
    <t>-4.58</t>
  </si>
  <si>
    <t>-1.1</t>
  </si>
  <si>
    <t>-0.78</t>
  </si>
  <si>
    <t>-1.63</t>
  </si>
  <si>
    <t>-1.58</t>
  </si>
  <si>
    <t>-0.96</t>
  </si>
  <si>
    <t>-1.34</t>
  </si>
  <si>
    <t>Total Debt / (EBITDA - Capex)</t>
  </si>
  <si>
    <t>5.89</t>
  </si>
  <si>
    <t>7.95</t>
  </si>
  <si>
    <t>1.2</t>
  </si>
  <si>
    <t>2.26</t>
  </si>
  <si>
    <t>1.51</t>
  </si>
  <si>
    <t>Net Debt / (EBITDA - Capex)</t>
  </si>
  <si>
    <t>-4.12</t>
  </si>
  <si>
    <t>-2.17</t>
  </si>
  <si>
    <t>-5.67</t>
  </si>
  <si>
    <t>-7.48</t>
  </si>
  <si>
    <t>-1.12</t>
  </si>
  <si>
    <t>-0.82</t>
  </si>
  <si>
    <t>-1.76</t>
  </si>
  <si>
    <t>-1.69</t>
  </si>
  <si>
    <t>-1.02</t>
  </si>
  <si>
    <t>-1.41</t>
  </si>
  <si>
    <t>Growth Over Prior Year</t>
  </si>
  <si>
    <t>Total Revenues, 1 Yr. Growth %</t>
  </si>
  <si>
    <t>46.05</t>
  </si>
  <si>
    <t>47.03</t>
  </si>
  <si>
    <t>25.64</t>
  </si>
  <si>
    <t>14.23</t>
  </si>
  <si>
    <t>-6.69</t>
  </si>
  <si>
    <t>-9.94</t>
  </si>
  <si>
    <t>46.85</t>
  </si>
  <si>
    <t>15.26</t>
  </si>
  <si>
    <t>6.12</t>
  </si>
  <si>
    <t>Gross Profit, 1 Yr. Growth %</t>
  </si>
  <si>
    <t>24.99</t>
  </si>
  <si>
    <t>53.2</t>
  </si>
  <si>
    <t>27.83</t>
  </si>
  <si>
    <t>5.52</t>
  </si>
  <si>
    <t>26.77</t>
  </si>
  <si>
    <t>-19.02</t>
  </si>
  <si>
    <t>4.93</t>
  </si>
  <si>
    <t>28.38</t>
  </si>
  <si>
    <t>19.7</t>
  </si>
  <si>
    <t>10.39</t>
  </si>
  <si>
    <t>EBITDA, 1 Yr. Growth %</t>
  </si>
  <si>
    <t>26.58</t>
  </si>
  <si>
    <t>73.13</t>
  </si>
  <si>
    <t>-15.82</t>
  </si>
  <si>
    <t>-42.04</t>
  </si>
  <si>
    <t>462.61</t>
  </si>
  <si>
    <t>-11.45</t>
  </si>
  <si>
    <t>-7.09</t>
  </si>
  <si>
    <t>16.1</t>
  </si>
  <si>
    <t>33.07</t>
  </si>
  <si>
    <t>14.86</t>
  </si>
  <si>
    <t>EBITA, 1 Yr. Growth %</t>
  </si>
  <si>
    <t>35.56</t>
  </si>
  <si>
    <t>90.65</t>
  </si>
  <si>
    <t>-16.34</t>
  </si>
  <si>
    <t>-46.75</t>
  </si>
  <si>
    <t>573.89</t>
  </si>
  <si>
    <t>-11.95</t>
  </si>
  <si>
    <t>-7.06</t>
  </si>
  <si>
    <t>16.07</t>
  </si>
  <si>
    <t>33.94</t>
  </si>
  <si>
    <t>16.48</t>
  </si>
  <si>
    <t>EBIT, 1 Yr. Growth %</t>
  </si>
  <si>
    <t>41.27</t>
  </si>
  <si>
    <t>102.07</t>
  </si>
  <si>
    <t>-20.93</t>
  </si>
  <si>
    <t>-51.31</t>
  </si>
  <si>
    <t>-11.91</t>
  </si>
  <si>
    <t>-6.9</t>
  </si>
  <si>
    <t>12.76</t>
  </si>
  <si>
    <t>32.85</t>
  </si>
  <si>
    <t>16.82</t>
  </si>
  <si>
    <t>Earnings From Cont. Operations, 1 Yr. Growth %</t>
  </si>
  <si>
    <t>39.59</t>
  </si>
  <si>
    <t>130.65</t>
  </si>
  <si>
    <t>-63.64</t>
  </si>
  <si>
    <t>-238.09</t>
  </si>
  <si>
    <t>4.24</t>
  </si>
  <si>
    <t>-8.68</t>
  </si>
  <si>
    <t>-2.08</t>
  </si>
  <si>
    <t>20.18</t>
  </si>
  <si>
    <t>37.75</t>
  </si>
  <si>
    <t>Net Income, 1 Yr. Growth %</t>
  </si>
  <si>
    <t>17.56</t>
  </si>
  <si>
    <t>Normalized Net Income, 1 Yr. Growth %</t>
  </si>
  <si>
    <t>59.1</t>
  </si>
  <si>
    <t>140.74</t>
  </si>
  <si>
    <t>-36.34</t>
  </si>
  <si>
    <t>-84.88</t>
  </si>
  <si>
    <t>-9.09</t>
  </si>
  <si>
    <t>12.18</t>
  </si>
  <si>
    <t>38.2</t>
  </si>
  <si>
    <t>18.35</t>
  </si>
  <si>
    <t>Diluted EPS Before Extra, 1 Yr. Growth %</t>
  </si>
  <si>
    <t>35.42</t>
  </si>
  <si>
    <t>98.46</t>
  </si>
  <si>
    <t>-64.34</t>
  </si>
  <si>
    <t>-216.88</t>
  </si>
  <si>
    <t>8.11</t>
  </si>
  <si>
    <t>-2.09</t>
  </si>
  <si>
    <t>0.18</t>
  </si>
  <si>
    <t>20.44</t>
  </si>
  <si>
    <t>38.52</t>
  </si>
  <si>
    <t>Net Property, Plant and Equip., 1 Yr. Growth %</t>
  </si>
  <si>
    <t>6.44</t>
  </si>
  <si>
    <t>13.51</t>
  </si>
  <si>
    <t>7.14</t>
  </si>
  <si>
    <t>-13.7</t>
  </si>
  <si>
    <t>-19.31</t>
  </si>
  <si>
    <t>102.13</t>
  </si>
  <si>
    <t>-2.11</t>
  </si>
  <si>
    <t>8.6</t>
  </si>
  <si>
    <t>-58.17</t>
  </si>
  <si>
    <t>-3.55</t>
  </si>
  <si>
    <t>Accounts Receivable, 1 Yr. Growth %</t>
  </si>
  <si>
    <t>99.53</t>
  </si>
  <si>
    <t>0.17</t>
  </si>
  <si>
    <t>65.7</t>
  </si>
  <si>
    <t>-6.35</t>
  </si>
  <si>
    <t>23.02</t>
  </si>
  <si>
    <t>Total Assets, 1 Yr. Growth %</t>
  </si>
  <si>
    <t>49.09</t>
  </si>
  <si>
    <t>48.28</t>
  </si>
  <si>
    <t>13.28</t>
  </si>
  <si>
    <t>13.72</t>
  </si>
  <si>
    <t>-15.55</t>
  </si>
  <si>
    <t>-5.13</t>
  </si>
  <si>
    <t>40.44</t>
  </si>
  <si>
    <t>28.08</t>
  </si>
  <si>
    <t>0.86</t>
  </si>
  <si>
    <t>20.94</t>
  </si>
  <si>
    <t>Common Equity, 1 Yr. Growth %</t>
  </si>
  <si>
    <t>13.16</t>
  </si>
  <si>
    <t>54.16</t>
  </si>
  <si>
    <t>-18.92</t>
  </si>
  <si>
    <t>23.19</t>
  </si>
  <si>
    <t>6.94</t>
  </si>
  <si>
    <t>12.7</t>
  </si>
  <si>
    <t>42.21</t>
  </si>
  <si>
    <t>Tangible Book Value, 1 Yr. Growth %</t>
  </si>
  <si>
    <t>10.54</t>
  </si>
  <si>
    <t>46.23</t>
  </si>
  <si>
    <t>-9.03</t>
  </si>
  <si>
    <t>38.01</t>
  </si>
  <si>
    <t>44.3</t>
  </si>
  <si>
    <t>22.36</t>
  </si>
  <si>
    <t>-38.01</t>
  </si>
  <si>
    <t>18.12</t>
  </si>
  <si>
    <t>14.55</t>
  </si>
  <si>
    <t>81.54</t>
  </si>
  <si>
    <t>Cash From Operations, 1 Yr. Growth %</t>
  </si>
  <si>
    <t>457.79</t>
  </si>
  <si>
    <t>6.13</t>
  </si>
  <si>
    <t>-40.18</t>
  </si>
  <si>
    <t>19.46</t>
  </si>
  <si>
    <t>-139.05</t>
  </si>
  <si>
    <t>-235.99</t>
  </si>
  <si>
    <t>342.62</t>
  </si>
  <si>
    <t>11.64</t>
  </si>
  <si>
    <t>-63.52</t>
  </si>
  <si>
    <t>115.01</t>
  </si>
  <si>
    <t>Capital Expenditures, 1 Yr. Growth %</t>
  </si>
  <si>
    <t>17.22</t>
  </si>
  <si>
    <t>14.78</t>
  </si>
  <si>
    <t>33.33</t>
  </si>
  <si>
    <t>-51.14</t>
  </si>
  <si>
    <t>-65.12</t>
  </si>
  <si>
    <t>29.82</t>
  </si>
  <si>
    <t>4.05</t>
  </si>
  <si>
    <t>18.18</t>
  </si>
  <si>
    <t>-7.69</t>
  </si>
  <si>
    <t>Levered Free Cash Flow, 1 Yr. Growth %</t>
  </si>
  <si>
    <t>-471.41</t>
  </si>
  <si>
    <t>-79.49</t>
  </si>
  <si>
    <t>445.99</t>
  </si>
  <si>
    <t>-122.18</t>
  </si>
  <si>
    <t>-479.22</t>
  </si>
  <si>
    <t>-98.05</t>
  </si>
  <si>
    <t>-58.06</t>
  </si>
  <si>
    <t>-61.93</t>
  </si>
  <si>
    <t>163.55</t>
  </si>
  <si>
    <t>Unlevered Free Cash Flow, 1 Yr. Growth %</t>
  </si>
  <si>
    <t>-499.87</t>
  </si>
  <si>
    <t>-78.06</t>
  </si>
  <si>
    <t>425.63</t>
  </si>
  <si>
    <t>-115.72</t>
  </si>
  <si>
    <t>-654.36</t>
  </si>
  <si>
    <t>-90.71</t>
  </si>
  <si>
    <t>-55.84</t>
  </si>
  <si>
    <t>-57.65</t>
  </si>
  <si>
    <t>135.05</t>
  </si>
  <si>
    <t>Compound Annual Growth Rate Over Two Years</t>
  </si>
  <si>
    <t>Total Revenues, 2 Yr. CAGR %</t>
  </si>
  <si>
    <t>27.61</t>
  </si>
  <si>
    <t>46.55</t>
  </si>
  <si>
    <t>35.91</t>
  </si>
  <si>
    <t>19.85</t>
  </si>
  <si>
    <t>-8.33</t>
  </si>
  <si>
    <t>0.63</t>
  </si>
  <si>
    <t>28.51</t>
  </si>
  <si>
    <t>30.1</t>
  </si>
  <si>
    <t>10.59</t>
  </si>
  <si>
    <t>Gross Profit, 2 Yr. CAGR %</t>
  </si>
  <si>
    <t>30.23</t>
  </si>
  <si>
    <t>38.42</t>
  </si>
  <si>
    <t>39.94</t>
  </si>
  <si>
    <t>16.66</t>
  </si>
  <si>
    <t>15.66</t>
  </si>
  <si>
    <t>1.32</t>
  </si>
  <si>
    <t>-7.82</t>
  </si>
  <si>
    <t>16.06</t>
  </si>
  <si>
    <t>23.96</t>
  </si>
  <si>
    <t>14.95</t>
  </si>
  <si>
    <t>EBITDA, 2 Yr. CAGR %</t>
  </si>
  <si>
    <t>59.36</t>
  </si>
  <si>
    <t>58.37</t>
  </si>
  <si>
    <t>24.27</t>
  </si>
  <si>
    <t>-30.15</t>
  </si>
  <si>
    <t>80.58</t>
  </si>
  <si>
    <t>123.2</t>
  </si>
  <si>
    <t>-7.25</t>
  </si>
  <si>
    <t>3.04</t>
  </si>
  <si>
    <t>22.84</t>
  </si>
  <si>
    <t>24.88</t>
  </si>
  <si>
    <t>EBITA, 2 Yr. CAGR %</t>
  </si>
  <si>
    <t>84.26</t>
  </si>
  <si>
    <t>60.69</t>
  </si>
  <si>
    <t>26.57</t>
  </si>
  <si>
    <t>-33.25</t>
  </si>
  <si>
    <t>89.44</t>
  </si>
  <si>
    <t>143.58</t>
  </si>
  <si>
    <t>-7.44</t>
  </si>
  <si>
    <t>3.01</t>
  </si>
  <si>
    <t>23.17</t>
  </si>
  <si>
    <t>26.22</t>
  </si>
  <si>
    <t>EBIT, 2 Yr. CAGR %</t>
  </si>
  <si>
    <t>116.67</t>
  </si>
  <si>
    <t>68.72</t>
  </si>
  <si>
    <t>25.92</t>
  </si>
  <si>
    <t>-37.95</t>
  </si>
  <si>
    <t>97.37</t>
  </si>
  <si>
    <t>165.46</t>
  </si>
  <si>
    <t>-7.3</t>
  </si>
  <si>
    <t>1.62</t>
  </si>
  <si>
    <t>20.83</t>
  </si>
  <si>
    <t>25.95</t>
  </si>
  <si>
    <t>Earnings From Cont. Operations, 2 Yr. CAGR %</t>
  </si>
  <si>
    <t>120.54</t>
  </si>
  <si>
    <t>78.26</t>
  </si>
  <si>
    <t>-8.42</t>
  </si>
  <si>
    <t>89.22</t>
  </si>
  <si>
    <t>268.73</t>
  </si>
  <si>
    <t>19.98</t>
  </si>
  <si>
    <t>-2.43</t>
  </si>
  <si>
    <t>-5.44</t>
  </si>
  <si>
    <t>8.48</t>
  </si>
  <si>
    <t>28.67</t>
  </si>
  <si>
    <t>Net Income, 2 Yr. CAGR %</t>
  </si>
  <si>
    <t>152.11</t>
  </si>
  <si>
    <t>64.26</t>
  </si>
  <si>
    <t>Normalized Net Income, 2 Yr. CAGR %</t>
  </si>
  <si>
    <t>140.57</t>
  </si>
  <si>
    <t>100.31</t>
  </si>
  <si>
    <t>23.23</t>
  </si>
  <si>
    <t>-68.97</t>
  </si>
  <si>
    <t>129.74</t>
  </si>
  <si>
    <t>201.41</t>
  </si>
  <si>
    <t>0.05</t>
  </si>
  <si>
    <t>22.72</t>
  </si>
  <si>
    <t>31.32</t>
  </si>
  <si>
    <t>Diluted EPS Before Extra, 2 Yr. CAGR %</t>
  </si>
  <si>
    <t>119.43</t>
  </si>
  <si>
    <t>63.94</t>
  </si>
  <si>
    <t>-15.88</t>
  </si>
  <si>
    <t>87.5</t>
  </si>
  <si>
    <t>239.6</t>
  </si>
  <si>
    <t>12.41</t>
  </si>
  <si>
    <t>2.88</t>
  </si>
  <si>
    <t>9.84</t>
  </si>
  <si>
    <t>29.17</t>
  </si>
  <si>
    <t>Net Property, Plant and Equip., 2 Yr. CAGR %</t>
  </si>
  <si>
    <t>20.33</t>
  </si>
  <si>
    <t>9.81</t>
  </si>
  <si>
    <t>10.28</t>
  </si>
  <si>
    <t>-3.84</t>
  </si>
  <si>
    <t>-16.56</t>
  </si>
  <si>
    <t>40.67</t>
  </si>
  <si>
    <t>3.11</t>
  </si>
  <si>
    <t>-32.6</t>
  </si>
  <si>
    <t>-36.48</t>
  </si>
  <si>
    <t>Accounts Receivable, 2 Yr. CAGR %</t>
  </si>
  <si>
    <t>99.62</t>
  </si>
  <si>
    <t>41.32</t>
  </si>
  <si>
    <t>23.77</t>
  </si>
  <si>
    <t>24.57</t>
  </si>
  <si>
    <t>-3.23</t>
  </si>
  <si>
    <t>Total Assets, 2 Yr. CAGR %</t>
  </si>
  <si>
    <t>52.12</t>
  </si>
  <si>
    <t>47.98</t>
  </si>
  <si>
    <t>29.6</t>
  </si>
  <si>
    <t>13.5</t>
  </si>
  <si>
    <t>-10.49</t>
  </si>
  <si>
    <t>15.43</t>
  </si>
  <si>
    <t>34.12</t>
  </si>
  <si>
    <t>13.66</t>
  </si>
  <si>
    <t>10.44</t>
  </si>
  <si>
    <t>Common Equity, 2 Yr. CAGR %</t>
  </si>
  <si>
    <t>13.65</t>
  </si>
  <si>
    <t>32.05</t>
  </si>
  <si>
    <t>27.78</t>
  </si>
  <si>
    <t>-7.33</t>
  </si>
  <si>
    <t>-0.06</t>
  </si>
  <si>
    <t>21.08</t>
  </si>
  <si>
    <t>12.81</t>
  </si>
  <si>
    <t>15.84</t>
  </si>
  <si>
    <t>18.92</t>
  </si>
  <si>
    <t>26.6</t>
  </si>
  <si>
    <t>Tangible Book Value, 2 Yr. CAGR %</t>
  </si>
  <si>
    <t>4.55</t>
  </si>
  <si>
    <t>27.03</t>
  </si>
  <si>
    <t>15.33</t>
  </si>
  <si>
    <t>12.05</t>
  </si>
  <si>
    <t>41.12</t>
  </si>
  <si>
    <t>32.88</t>
  </si>
  <si>
    <t>-12.91</t>
  </si>
  <si>
    <t>-14.43</t>
  </si>
  <si>
    <t>16.32</t>
  </si>
  <si>
    <t>44.2</t>
  </si>
  <si>
    <t>Cash From Operations, 2 Yr. CAGR %</t>
  </si>
  <si>
    <t>74.6</t>
  </si>
  <si>
    <t>143.33</t>
  </si>
  <si>
    <t>-20.32</t>
  </si>
  <si>
    <t>-15.46</t>
  </si>
  <si>
    <t>-31.69</t>
  </si>
  <si>
    <t>-27.12</t>
  </si>
  <si>
    <t>145.34</t>
  </si>
  <si>
    <t>120.96</t>
  </si>
  <si>
    <t>-36.18</t>
  </si>
  <si>
    <t>-11.44</t>
  </si>
  <si>
    <t>Capital Expenditures, 2 Yr. CAGR %</t>
  </si>
  <si>
    <t>21.28</t>
  </si>
  <si>
    <t>23.71</t>
  </si>
  <si>
    <t>-19.28</t>
  </si>
  <si>
    <t>-58.71</t>
  </si>
  <si>
    <t>-18.59</t>
  </si>
  <si>
    <t>57.06</t>
  </si>
  <si>
    <t>10.89</t>
  </si>
  <si>
    <t>4.45</t>
  </si>
  <si>
    <t>Levered Free Cash Flow, 2 Yr. CAGR %</t>
  </si>
  <si>
    <t>51.21</t>
  </si>
  <si>
    <t>-9.5</t>
  </si>
  <si>
    <t>5.08</t>
  </si>
  <si>
    <t>10.05</t>
  </si>
  <si>
    <t>-8.28</t>
  </si>
  <si>
    <t>-72.81</t>
  </si>
  <si>
    <t>96.59</t>
  </si>
  <si>
    <t>-60.49</t>
  </si>
  <si>
    <t>Unlevered Free Cash Flow, 2 Yr. CAGR %</t>
  </si>
  <si>
    <t>50.94</t>
  </si>
  <si>
    <t>-2.94</t>
  </si>
  <si>
    <t>-9.1</t>
  </si>
  <si>
    <t>-6.65</t>
  </si>
  <si>
    <t>-28.22</t>
  </si>
  <si>
    <t>87.62</t>
  </si>
  <si>
    <t>308.76</t>
  </si>
  <si>
    <t>-57.2</t>
  </si>
  <si>
    <t>0.42</t>
  </si>
  <si>
    <t>Compound Annual Growth Rate Over Three Years</t>
  </si>
  <si>
    <t>Total Revenues, 3 Yr. CAGR %</t>
  </si>
  <si>
    <t>28.81</t>
  </si>
  <si>
    <t>33.78</t>
  </si>
  <si>
    <t>39.22</t>
  </si>
  <si>
    <t>27.54</t>
  </si>
  <si>
    <t>10.26</t>
  </si>
  <si>
    <t>-1.35</t>
  </si>
  <si>
    <t>-1.87</t>
  </si>
  <si>
    <t>14.15</t>
  </si>
  <si>
    <t>23.93</t>
  </si>
  <si>
    <t>21.56</t>
  </si>
  <si>
    <t>Gross Profit, 3 Yr. CAGR %</t>
  </si>
  <si>
    <t>37.52</t>
  </si>
  <si>
    <t>34.8</t>
  </si>
  <si>
    <t>22.29</t>
  </si>
  <si>
    <t>19.93</t>
  </si>
  <si>
    <t>2.7</t>
  </si>
  <si>
    <t>2.94</t>
  </si>
  <si>
    <t>17.26</t>
  </si>
  <si>
    <t>19.26</t>
  </si>
  <si>
    <t>EBITDA, 3 Yr. CAGR %</t>
  </si>
  <si>
    <t>12.06</t>
  </si>
  <si>
    <t>63.7</t>
  </si>
  <si>
    <t>27.45</t>
  </si>
  <si>
    <t>-3.62</t>
  </si>
  <si>
    <t>40.02</t>
  </si>
  <si>
    <t>42.4</t>
  </si>
  <si>
    <t>66.35</t>
  </si>
  <si>
    <t>-0.56</t>
  </si>
  <si>
    <t>11.11</t>
  </si>
  <si>
    <t>20.07</t>
  </si>
  <si>
    <t>EBITA, 3 Yr. CAGR %</t>
  </si>
  <si>
    <t>86.56</t>
  </si>
  <si>
    <t>28.85</t>
  </si>
  <si>
    <t>-5.16</t>
  </si>
  <si>
    <t>44.26</t>
  </si>
  <si>
    <t>46.74</t>
  </si>
  <si>
    <t>76.34</t>
  </si>
  <si>
    <t>-0.73</t>
  </si>
  <si>
    <t>11.29</t>
  </si>
  <si>
    <t>20.85</t>
  </si>
  <si>
    <t>EBIT, 3 Yr. CAGR %</t>
  </si>
  <si>
    <t>111.72</t>
  </si>
  <si>
    <t>30.72</t>
  </si>
  <si>
    <t>-8.26</t>
  </si>
  <si>
    <t>45.5</t>
  </si>
  <si>
    <t>50.83</t>
  </si>
  <si>
    <t>86.85</t>
  </si>
  <si>
    <t>-1.59</t>
  </si>
  <si>
    <t>9.93</t>
  </si>
  <si>
    <t>19.42</t>
  </si>
  <si>
    <t>Earnings From Cont. Operations, 3 Yr. CAGR %</t>
  </si>
  <si>
    <t>-6.84</t>
  </si>
  <si>
    <t>123.17</t>
  </si>
  <si>
    <t>4.94</t>
  </si>
  <si>
    <t>70.36</t>
  </si>
  <si>
    <t>-2.32</t>
  </si>
  <si>
    <t>17.47</t>
  </si>
  <si>
    <t>Net Income, 3 Yr. CAGR %</t>
  </si>
  <si>
    <t>44.05</t>
  </si>
  <si>
    <t>144.45</t>
  </si>
  <si>
    <t>-0.63</t>
  </si>
  <si>
    <t>Normalized Net Income, 3 Yr. CAGR %</t>
  </si>
  <si>
    <t>140.45</t>
  </si>
  <si>
    <t>36.28</t>
  </si>
  <si>
    <t>-38.76</t>
  </si>
  <si>
    <t>49.78</t>
  </si>
  <si>
    <t>67.48</t>
  </si>
  <si>
    <t>101.71</t>
  </si>
  <si>
    <t>-2.1</t>
  </si>
  <si>
    <t>10.09</t>
  </si>
  <si>
    <t>21.18</t>
  </si>
  <si>
    <t>Diluted EPS Before Extra, 3 Yr. CAGR %</t>
  </si>
  <si>
    <t>-8.01</t>
  </si>
  <si>
    <t>112.2</t>
  </si>
  <si>
    <t>91.08</t>
  </si>
  <si>
    <t>60.21</t>
  </si>
  <si>
    <t>131.88</t>
  </si>
  <si>
    <t>1.97</t>
  </si>
  <si>
    <t>5.71</t>
  </si>
  <si>
    <t>18.68</t>
  </si>
  <si>
    <t>Net Property, Plant and Equip., 3 Yr. CAGR %</t>
  </si>
  <si>
    <t>17.4</t>
  </si>
  <si>
    <t>17.93</t>
  </si>
  <si>
    <t>8.91</t>
  </si>
  <si>
    <t>1.63</t>
  </si>
  <si>
    <t>-9.3</t>
  </si>
  <si>
    <t>16.88</t>
  </si>
  <si>
    <t>29.04</t>
  </si>
  <si>
    <t>-23.67</t>
  </si>
  <si>
    <t>-24.05</t>
  </si>
  <si>
    <t>Accounts Receivable, 3 Yr. CAGR %</t>
  </si>
  <si>
    <t>52.58</t>
  </si>
  <si>
    <t>58.59</t>
  </si>
  <si>
    <t>45.09</t>
  </si>
  <si>
    <t>12.78</t>
  </si>
  <si>
    <t>15.77</t>
  </si>
  <si>
    <t>Total Assets, 3 Yr. CAGR %</t>
  </si>
  <si>
    <t>39.42</t>
  </si>
  <si>
    <t>50.35</t>
  </si>
  <si>
    <t>35.37</t>
  </si>
  <si>
    <t>24.07</t>
  </si>
  <si>
    <t>2.85</t>
  </si>
  <si>
    <t>-3.05</t>
  </si>
  <si>
    <t>4.01</t>
  </si>
  <si>
    <t>19.5</t>
  </si>
  <si>
    <t>21.97</t>
  </si>
  <si>
    <t>16.04</t>
  </si>
  <si>
    <t>Common Equity, 3 Yr. CAGR %</t>
  </si>
  <si>
    <t>10.2</t>
  </si>
  <si>
    <t>25.79</t>
  </si>
  <si>
    <t>22.69</t>
  </si>
  <si>
    <t>9.8</t>
  </si>
  <si>
    <t>1.89</t>
  </si>
  <si>
    <t>5.93</t>
  </si>
  <si>
    <t>16.17</t>
  </si>
  <si>
    <t>Tangible Book Value, 3 Yr. CAGR %</t>
  </si>
  <si>
    <t>5.99</t>
  </si>
  <si>
    <t>16.85</t>
  </si>
  <si>
    <t>21.91</t>
  </si>
  <si>
    <t>34.57</t>
  </si>
  <si>
    <t>3.06</t>
  </si>
  <si>
    <t>-3.59</t>
  </si>
  <si>
    <t>-5.69</t>
  </si>
  <si>
    <t>34.93</t>
  </si>
  <si>
    <t>Cash From Operations, 3 Yr. CAGR %</t>
  </si>
  <si>
    <t>67.55</t>
  </si>
  <si>
    <t>47.89</t>
  </si>
  <si>
    <t>52.44</t>
  </si>
  <si>
    <t>-8.8</t>
  </si>
  <si>
    <t>-34.65</t>
  </si>
  <si>
    <t>-14.07</t>
  </si>
  <si>
    <t>32.96</t>
  </si>
  <si>
    <t>88.97</t>
  </si>
  <si>
    <t>21.22</t>
  </si>
  <si>
    <t>-4.33</t>
  </si>
  <si>
    <t>Capital Expenditures, 3 Yr. CAGR %</t>
  </si>
  <si>
    <t>23.8</t>
  </si>
  <si>
    <t>19.09</t>
  </si>
  <si>
    <t>21.55</t>
  </si>
  <si>
    <t>-9.23</t>
  </si>
  <si>
    <t>-38.97</t>
  </si>
  <si>
    <t>-31.33</t>
  </si>
  <si>
    <t>-4.89</t>
  </si>
  <si>
    <t>36.92</t>
  </si>
  <si>
    <t>4.32</t>
  </si>
  <si>
    <t>Levered Free Cash Flow, 3 Yr. CAGR %</t>
  </si>
  <si>
    <t>84.87</t>
  </si>
  <si>
    <t>-20.56</t>
  </si>
  <si>
    <t>63.99</t>
  </si>
  <si>
    <t>-37.43</t>
  </si>
  <si>
    <t>66.22</t>
  </si>
  <si>
    <t>-74.59</t>
  </si>
  <si>
    <t>136.39</t>
  </si>
  <si>
    <t>17.29</t>
  </si>
  <si>
    <t>372.25</t>
  </si>
  <si>
    <t>-25.71</t>
  </si>
  <si>
    <t>Unlevered Free Cash Flow, 3 Yr. CAGR %</t>
  </si>
  <si>
    <t>84.82</t>
  </si>
  <si>
    <t>-18.86</t>
  </si>
  <si>
    <t>69.72</t>
  </si>
  <si>
    <t>-43.65</t>
  </si>
  <si>
    <t>66.07</t>
  </si>
  <si>
    <t>-56.73</t>
  </si>
  <si>
    <t>163.93</t>
  </si>
  <si>
    <t>90.56</t>
  </si>
  <si>
    <t>-24.56</t>
  </si>
  <si>
    <t>Compound Annual Growth Rate Over Five Years</t>
  </si>
  <si>
    <t>Total Revenues, 5 Yr. CAGR %</t>
  </si>
  <si>
    <t>20.63</t>
  </si>
  <si>
    <t>27.53</t>
  </si>
  <si>
    <t>31.6</t>
  </si>
  <si>
    <t>27.57</t>
  </si>
  <si>
    <t>23.11</t>
  </si>
  <si>
    <t>11.76</t>
  </si>
  <si>
    <t>6.3</t>
  </si>
  <si>
    <t>9.65</t>
  </si>
  <si>
    <t>9.85</t>
  </si>
  <si>
    <t>12.71</t>
  </si>
  <si>
    <t>Gross Profit, 5 Yr. CAGR %</t>
  </si>
  <si>
    <t>21.32</t>
  </si>
  <si>
    <t>22.68</t>
  </si>
  <si>
    <t>28.62</t>
  </si>
  <si>
    <t>25.43</t>
  </si>
  <si>
    <t>23.73</t>
  </si>
  <si>
    <t>13.43</t>
  </si>
  <si>
    <t>7.85</t>
  </si>
  <si>
    <t>7.58</t>
  </si>
  <si>
    <t>EBITDA, 5 Yr. CAGR %</t>
  </si>
  <si>
    <t>29.31</t>
  </si>
  <si>
    <t>26.08</t>
  </si>
  <si>
    <t>14.94</t>
  </si>
  <si>
    <t>15.98</t>
  </si>
  <si>
    <t>46.51</t>
  </si>
  <si>
    <t>34.85</t>
  </si>
  <si>
    <t>17.57</t>
  </si>
  <si>
    <t>24.98</t>
  </si>
  <si>
    <t>46.71</t>
  </si>
  <si>
    <t>7.82</t>
  </si>
  <si>
    <t>EBITA, 5 Yr. CAGR %</t>
  </si>
  <si>
    <t>27.49</t>
  </si>
  <si>
    <t>25.36</t>
  </si>
  <si>
    <t>16.12</t>
  </si>
  <si>
    <t>23.43</t>
  </si>
  <si>
    <t>50.33</t>
  </si>
  <si>
    <t>38.31</t>
  </si>
  <si>
    <t>19.56</t>
  </si>
  <si>
    <t>27.23</t>
  </si>
  <si>
    <t>52.07</t>
  </si>
  <si>
    <t>8.13</t>
  </si>
  <si>
    <t>EBIT, 5 Yr. CAGR %</t>
  </si>
  <si>
    <t>30.79</t>
  </si>
  <si>
    <t>30.01</t>
  </si>
  <si>
    <t>17.64</t>
  </si>
  <si>
    <t>29.38</t>
  </si>
  <si>
    <t>54.14</t>
  </si>
  <si>
    <t>40.32</t>
  </si>
  <si>
    <t>20.22</t>
  </si>
  <si>
    <t>28.64</t>
  </si>
  <si>
    <t>56.23</t>
  </si>
  <si>
    <t>Earnings From Cont. Operations, 5 Yr. CAGR %</t>
  </si>
  <si>
    <t>15.18</t>
  </si>
  <si>
    <t>21.07</t>
  </si>
  <si>
    <t>-7.64</t>
  </si>
  <si>
    <t>108.91</t>
  </si>
  <si>
    <t>73.48</t>
  </si>
  <si>
    <t>64.06</t>
  </si>
  <si>
    <t>36.31</t>
  </si>
  <si>
    <t>66.18</t>
  </si>
  <si>
    <t>9.12</t>
  </si>
  <si>
    <t>9.06</t>
  </si>
  <si>
    <t>Net Income, 5 Yr. CAGR %</t>
  </si>
  <si>
    <t>15.05</t>
  </si>
  <si>
    <t>20.09</t>
  </si>
  <si>
    <t>120.65</t>
  </si>
  <si>
    <t>67.89</t>
  </si>
  <si>
    <t>Normalized Net Income, 5 Yr. CAGR %</t>
  </si>
  <si>
    <t>29.87</t>
  </si>
  <si>
    <t>29.43</t>
  </si>
  <si>
    <t>5.81</t>
  </si>
  <si>
    <t>67.94</t>
  </si>
  <si>
    <t>48.14</t>
  </si>
  <si>
    <t>21.99</t>
  </si>
  <si>
    <t>36.12</t>
  </si>
  <si>
    <t>64.5</t>
  </si>
  <si>
    <t>Diluted EPS Before Extra, 5 Yr. CAGR %</t>
  </si>
  <si>
    <t>10.47</t>
  </si>
  <si>
    <t>14.34</t>
  </si>
  <si>
    <t>-11.24</t>
  </si>
  <si>
    <t>101.95</t>
  </si>
  <si>
    <t>61.69</t>
  </si>
  <si>
    <t>54.57</t>
  </si>
  <si>
    <t>34.2</t>
  </si>
  <si>
    <t>8.34</t>
  </si>
  <si>
    <t>12.09</t>
  </si>
  <si>
    <t>Net Property, Plant and Equip., 5 Yr. CAGR %</t>
  </si>
  <si>
    <t>35.34</t>
  </si>
  <si>
    <t>33.7</t>
  </si>
  <si>
    <t>14.45</t>
  </si>
  <si>
    <t>8.69</t>
  </si>
  <si>
    <t>11.35</t>
  </si>
  <si>
    <t>8.1</t>
  </si>
  <si>
    <t>8.39</t>
  </si>
  <si>
    <t>-6.22</t>
  </si>
  <si>
    <t>-2.81</t>
  </si>
  <si>
    <t>Accounts Receivable, 5 Yr. CAGR %</t>
  </si>
  <si>
    <t>34.27</t>
  </si>
  <si>
    <t>28.84</t>
  </si>
  <si>
    <t>40.31</t>
  </si>
  <si>
    <t>41.7</t>
  </si>
  <si>
    <t>23.39</t>
  </si>
  <si>
    <t>Total Assets, 5 Yr. CAGR %</t>
  </si>
  <si>
    <t>29.19</t>
  </si>
  <si>
    <t>34.23</t>
  </si>
  <si>
    <t>35.15</t>
  </si>
  <si>
    <t>34.36</t>
  </si>
  <si>
    <t>18.96</t>
  </si>
  <si>
    <t>8.88</t>
  </si>
  <si>
    <t>7.71</t>
  </si>
  <si>
    <t>7.77</t>
  </si>
  <si>
    <t>15.79</t>
  </si>
  <si>
    <t>Common Equity, 5 Yr. CAGR %</t>
  </si>
  <si>
    <t>13.24</t>
  </si>
  <si>
    <t>16.71</t>
  </si>
  <si>
    <t>16.91</t>
  </si>
  <si>
    <t>11.31</t>
  </si>
  <si>
    <t>13.02</t>
  </si>
  <si>
    <t>14.18</t>
  </si>
  <si>
    <t>9.79</t>
  </si>
  <si>
    <t>20.68</t>
  </si>
  <si>
    <t>Tangible Book Value, 5 Yr. CAGR %</t>
  </si>
  <si>
    <t>12.14</t>
  </si>
  <si>
    <t>16.59</t>
  </si>
  <si>
    <t>9.6</t>
  </si>
  <si>
    <t>14.91</t>
  </si>
  <si>
    <t>26.52</t>
  </si>
  <si>
    <t>6.56</t>
  </si>
  <si>
    <t>12.28</t>
  </si>
  <si>
    <t>8.17</t>
  </si>
  <si>
    <t>13.25</t>
  </si>
  <si>
    <t>Cash From Operations, 5 Yr. CAGR %</t>
  </si>
  <si>
    <t>46.83</t>
  </si>
  <si>
    <t>47.45</t>
  </si>
  <si>
    <t>24.46</t>
  </si>
  <si>
    <t>18.25</t>
  </si>
  <si>
    <t>10.57</t>
  </si>
  <si>
    <t>-16.63</t>
  </si>
  <si>
    <t>10.93</t>
  </si>
  <si>
    <t>25.78</t>
  </si>
  <si>
    <t>39.55</t>
  </si>
  <si>
    <t>Capital Expenditures, 5 Yr. CAGR %</t>
  </si>
  <si>
    <t>22.15</t>
  </si>
  <si>
    <t>23.78</t>
  </si>
  <si>
    <t>1.93</t>
  </si>
  <si>
    <t>-21.08</t>
  </si>
  <si>
    <t>-13.1</t>
  </si>
  <si>
    <t>-10.93</t>
  </si>
  <si>
    <t>-15.24</t>
  </si>
  <si>
    <t>22.87</t>
  </si>
  <si>
    <t>Levered Free Cash Flow, 5 Yr. CAGR %</t>
  </si>
  <si>
    <t>34.22</t>
  </si>
  <si>
    <t>77.47</t>
  </si>
  <si>
    <t>49.46</t>
  </si>
  <si>
    <t>-9.75</t>
  </si>
  <si>
    <t>29.98</t>
  </si>
  <si>
    <t>-55.17</t>
  </si>
  <si>
    <t>74.11</t>
  </si>
  <si>
    <t>4.11</t>
  </si>
  <si>
    <t>9.5</t>
  </si>
  <si>
    <t>Unlevered Free Cash Flow, 5 Yr. CAGR %</t>
  </si>
  <si>
    <t>33.32</t>
  </si>
  <si>
    <t>251.24</t>
  </si>
  <si>
    <t>50.34</t>
  </si>
  <si>
    <t>-15.31</t>
  </si>
  <si>
    <t>33.62</t>
  </si>
  <si>
    <t>-37.92</t>
  </si>
  <si>
    <t>72.31</t>
  </si>
  <si>
    <t>27.33</t>
  </si>
  <si>
    <t>8.47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</si>
  <si>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</si>
  <si>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</si>
  <si>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</si>
  <si>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</si>
  <si>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</si>
  <si>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</si>
  <si>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</si>
  <si>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</si>
  <si>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</si>
  <si>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8,508</t>
  </si>
  <si>
    <t>12,612</t>
  </si>
  <si>
    <t>18,576</t>
  </si>
  <si>
    <t>19,285</t>
  </si>
  <si>
    <t>21,064</t>
  </si>
  <si>
    <t>16,364</t>
  </si>
  <si>
    <t>-</t>
  </si>
  <si>
    <t>Change</t>
  </si>
  <si>
    <t>48.24%</t>
  </si>
  <si>
    <t>47.29%</t>
  </si>
  <si>
    <t>3.82%</t>
  </si>
  <si>
    <t>9.23%</t>
  </si>
  <si>
    <t>-22.32%</t>
  </si>
  <si>
    <t>0%</t>
  </si>
  <si>
    <t>Enterprise Value (EV)
                                    1</t>
  </si>
  <si>
    <t>5,365</t>
  </si>
  <si>
    <t>8,710</t>
  </si>
  <si>
    <t>13,109</t>
  </si>
  <si>
    <t>13,956</t>
  </si>
  <si>
    <t>14,137</t>
  </si>
  <si>
    <t>13,349</t>
  </si>
  <si>
    <t>11,772</t>
  </si>
  <si>
    <t>10,031</t>
  </si>
  <si>
    <t>62.35%</t>
  </si>
  <si>
    <t>50.51%</t>
  </si>
  <si>
    <t>6.46%</t>
  </si>
  <si>
    <t>1.3%</t>
  </si>
  <si>
    <t>-5.57%</t>
  </si>
  <si>
    <t>-11.82%</t>
  </si>
  <si>
    <t>-14.79%</t>
  </si>
  <si>
    <t>P/E ratio</t>
  </si>
  <si>
    <t>11.8x</t>
  </si>
  <si>
    <t>18.9x</t>
  </si>
  <si>
    <t>28.3x</t>
  </si>
  <si>
    <t>24.4x</t>
  </si>
  <si>
    <t>19.2x</t>
  </si>
  <si>
    <t>13.2x</t>
  </si>
  <si>
    <t>11.6x</t>
  </si>
  <si>
    <t>10.2x</t>
  </si>
  <si>
    <t>PBR</t>
  </si>
  <si>
    <t>4.29x</t>
  </si>
  <si>
    <t>5.99x</t>
  </si>
  <si>
    <t>7.01x</t>
  </si>
  <si>
    <t>6.46x</t>
  </si>
  <si>
    <t>4.97x</t>
  </si>
  <si>
    <t>3.24x</t>
  </si>
  <si>
    <t>2.56x</t>
  </si>
  <si>
    <t>2.06x</t>
  </si>
  <si>
    <t>PEG</t>
  </si>
  <si>
    <t>-9.03x</t>
  </si>
  <si>
    <t>158.9x</t>
  </si>
  <si>
    <t>1.2x</t>
  </si>
  <si>
    <t>0.5x</t>
  </si>
  <si>
    <t>0.8x</t>
  </si>
  <si>
    <t>0.9x</t>
  </si>
  <si>
    <t>0.7x</t>
  </si>
  <si>
    <t>Capitalization / Revenue</t>
  </si>
  <si>
    <t>0.51x</t>
  </si>
  <si>
    <t>0.65x</t>
  </si>
  <si>
    <t>0.67x</t>
  </si>
  <si>
    <t>0.6x</t>
  </si>
  <si>
    <t>0.62x</t>
  </si>
  <si>
    <t>0.41x</t>
  </si>
  <si>
    <t>0.38x</t>
  </si>
  <si>
    <t>0.35x</t>
  </si>
  <si>
    <t>EV / Revenue</t>
  </si>
  <si>
    <t>0.32x</t>
  </si>
  <si>
    <t>0.45x</t>
  </si>
  <si>
    <t>0.47x</t>
  </si>
  <si>
    <t>0.44x</t>
  </si>
  <si>
    <t>0.33x</t>
  </si>
  <si>
    <t>0.27x</t>
  </si>
  <si>
    <t>0.21x</t>
  </si>
  <si>
    <t>EV / EBITDA</t>
  </si>
  <si>
    <t>4.67x</t>
  </si>
  <si>
    <t>6.55x</t>
  </si>
  <si>
    <t>10.5x</t>
  </si>
  <si>
    <t>8.69x</t>
  </si>
  <si>
    <t>8.07x</t>
  </si>
  <si>
    <t>6.5x</t>
  </si>
  <si>
    <t>5.22x</t>
  </si>
  <si>
    <t>3.99x</t>
  </si>
  <si>
    <t>EV / EBIT</t>
  </si>
  <si>
    <t>5.14x</t>
  </si>
  <si>
    <t>9.76x</t>
  </si>
  <si>
    <t>8.58x</t>
  </si>
  <si>
    <t>7.12x</t>
  </si>
  <si>
    <t>5.68x</t>
  </si>
  <si>
    <t>4.31x</t>
  </si>
  <si>
    <t>EV / FCF</t>
  </si>
  <si>
    <t>14.5x</t>
  </si>
  <si>
    <t>4.8x</t>
  </si>
  <si>
    <t>6.42x</t>
  </si>
  <si>
    <t>20.5x</t>
  </si>
  <si>
    <t>8.96x</t>
  </si>
  <si>
    <t>10.6x</t>
  </si>
  <si>
    <t>6.27x</t>
  </si>
  <si>
    <t>6.02x</t>
  </si>
  <si>
    <t>FCF Yield</t>
  </si>
  <si>
    <t>6.9%</t>
  </si>
  <si>
    <t>20.8%</t>
  </si>
  <si>
    <t>15.6%</t>
  </si>
  <si>
    <t>4.89%</t>
  </si>
  <si>
    <t>11.2%</t>
  </si>
  <si>
    <t>9.48%</t>
  </si>
  <si>
    <t>15.9%</t>
  </si>
  <si>
    <t>16.6%</t>
  </si>
  <si>
    <t>Dividend per Share
                                    2</t>
  </si>
  <si>
    <t>Rate of return</t>
  </si>
  <si>
    <t>EPS
                                    2</t>
  </si>
  <si>
    <t>21.71</t>
  </si>
  <si>
    <t>24.62</t>
  </si>
  <si>
    <t>28.13</t>
  </si>
  <si>
    <t>Distribution rate</t>
  </si>
  <si>
    <t>Net sales
                                    1</t>
  </si>
  <si>
    <t>16,829</t>
  </si>
  <si>
    <t>19,423</t>
  </si>
  <si>
    <t>27,771</t>
  </si>
  <si>
    <t>31,974</t>
  </si>
  <si>
    <t>34,072</t>
  </si>
  <si>
    <t>40,390</t>
  </si>
  <si>
    <t>43,398</t>
  </si>
  <si>
    <t>47,110</t>
  </si>
  <si>
    <t>EBITDA
                                    1</t>
  </si>
  <si>
    <t>1,148</t>
  </si>
  <si>
    <t>1,330</t>
  </si>
  <si>
    <t>1,244</t>
  </si>
  <si>
    <t>1,606</t>
  </si>
  <si>
    <t>1,751</t>
  </si>
  <si>
    <t>2,054</t>
  </si>
  <si>
    <t>2,256</t>
  </si>
  <si>
    <t>2,516</t>
  </si>
  <si>
    <t>EBIT
                                    1</t>
  </si>
  <si>
    <t>1,044</t>
  </si>
  <si>
    <t>1,242</t>
  </si>
  <si>
    <t>1,113</t>
  </si>
  <si>
    <t>1,430</t>
  </si>
  <si>
    <t>1,648</t>
  </si>
  <si>
    <t>1,874</t>
  </si>
  <si>
    <t>2,072</t>
  </si>
  <si>
    <t>2,326</t>
  </si>
  <si>
    <t>Net income
                                    1</t>
  </si>
  <si>
    <t>737</t>
  </si>
  <si>
    <t>673</t>
  </si>
  <si>
    <t>659</t>
  </si>
  <si>
    <t>792</t>
  </si>
  <si>
    <t>1,091</t>
  </si>
  <si>
    <t>1,255</t>
  </si>
  <si>
    <t>1,405</t>
  </si>
  <si>
    <t>1,611</t>
  </si>
  <si>
    <t>Net Debt
                                    1</t>
  </si>
  <si>
    <t>-3,143</t>
  </si>
  <si>
    <t>-3,902</t>
  </si>
  <si>
    <t>-5,467</t>
  </si>
  <si>
    <t>-5,329</t>
  </si>
  <si>
    <t>-6,927</t>
  </si>
  <si>
    <t>-3,014</t>
  </si>
  <si>
    <t>-4,592</t>
  </si>
  <si>
    <t>-6,332</t>
  </si>
  <si>
    <t>Reference price
                                    2</t>
  </si>
  <si>
    <t>135.69</t>
  </si>
  <si>
    <t>212.68</t>
  </si>
  <si>
    <t>318.08</t>
  </si>
  <si>
    <t>330.22</t>
  </si>
  <si>
    <t>361.31</t>
  </si>
  <si>
    <t>286.08</t>
  </si>
  <si>
    <t>Nbr of stocks (in thousands)</t>
  </si>
  <si>
    <t>62,700</t>
  </si>
  <si>
    <t>59,300</t>
  </si>
  <si>
    <t>58,400</t>
  </si>
  <si>
    <t>58,300</t>
  </si>
  <si>
    <t>57,200</t>
  </si>
  <si>
    <t>Announcement Date</t>
  </si>
  <si>
    <t>2/10/20</t>
  </si>
  <si>
    <t>2/10/21</t>
  </si>
  <si>
    <t>2/9/22</t>
  </si>
  <si>
    <t>2/8/23</t>
  </si>
  <si>
    <t>2/7/24</t>
  </si>
  <si>
    <t>address1</t>
  </si>
  <si>
    <t>200 Oceangate</t>
  </si>
  <si>
    <t>address2</t>
  </si>
  <si>
    <t>Suite 100</t>
  </si>
  <si>
    <t>city</t>
  </si>
  <si>
    <t>Long Beach</t>
  </si>
  <si>
    <t>state</t>
  </si>
  <si>
    <t>CA</t>
  </si>
  <si>
    <t>zip</t>
  </si>
  <si>
    <t>90802</t>
  </si>
  <si>
    <t>country</t>
  </si>
  <si>
    <t>phone</t>
  </si>
  <si>
    <t>562 435 3666</t>
  </si>
  <si>
    <t>website</t>
  </si>
  <si>
    <t>https://www.molinahealthcare.com</t>
  </si>
  <si>
    <t>industry</t>
  </si>
  <si>
    <t>Healthcare Plans</t>
  </si>
  <si>
    <t>industryKey</t>
  </si>
  <si>
    <t>healthcare-plans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</si>
  <si>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</si>
  <si>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</si>
  <si>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</si>
  <si>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</si>
  <si>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</si>
  <si>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</si>
  <si>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</si>
  <si>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Molina Healthcare, Inc. provides managed healthcare services to low-income families and individuals under the Medicaid and Medicare programs and through the state insurance marketplaces. It operates in four segments: Medicaid, Medicare, Marketplace, and Other. The company served in across 19 states. The company was founded in 1980 and is headquartered in Long Beach, California.</t>
  </si>
  <si>
    <t>fullTimeEmployees</t>
  </si>
  <si>
    <t>companyOfficers</t>
  </si>
  <si>
    <t>[{'maxAge': 1, 'name': 'Mr. Joseph Michael Zubretsky', 'age': 67, 'title': 'President, CEO &amp; Director', 'yearBorn': 1957, 'fiscalYear': 2023, 'totalPay': 5991631, 'exercisedValue': 0, 'unexercisedValue': 0}, {'maxAge': 1, 'name': 'Mr. Mark Lowell Keim', 'age': 59, 'title': 'Senior EVP, CFO &amp; Treasurer', 'yearBorn': 1965, 'fiscalYear': 2023, 'totalPay': 2402105, 'exercisedValue': 0, 'unexercisedValue': 0}, {'maxAge': 1, 'name': 'Mr. James Edwin Woys', 'age': 65, 'title': 'Senior EVP &amp; COO', 'yearBorn': 1959, 'fiscalYear': 2023, 'totalPay': 2037116, 'exercisedValue': 0, 'unexercisedValue': 0}, {'maxAge': 1, 'name': 'Mr. Maurice Sebastian Hebert CPA', 'age': 61, 'title': 'Chief Accounting Officer', 'yearBorn': 1963, 'fiscalYear': 2023, 'totalPay': 835696, 'exercisedValue': 0, 'unexercisedValue': 0}, {'maxAge': 1, 'name': 'Mr. Jeffrey Don Barlow Esq., J.D., M.P.H.', 'age': 61, 'title': 'Chief Legal Officer &amp; Corporate Secretary', 'yearBorn': 1963, 'fiscalYear': 2023, 'totalPay': 1742067, 'exercisedValue': 0, 'unexercisedValue': 0}, {'maxAge': 1, 'name': 'Jeffrey  Geyer', 'title': 'Head of Investor Relations', 'fiscalYear': 2023, 'exercisedValue': 0, 'unexercisedValue': 0}, {'maxAge': 1, 'name': 'Ms. Joann  Zarza-Garrido', 'title': 'Vice President of Compliance', 'fiscalYear': 2023, 'exercisedValue': 0, 'unexercisedValue': 0}, {'maxAge': 1, 'name': 'Mr. Larry D. Anderson', 'title': 'Executive VP &amp; Chief Human Resources Officer', 'fiscalYear': 2023, 'exercisedValue': 0, 'unexercisedValue': 0}, {'maxAge': 1, 'name': 'Dr. Keith  Wilson M.D.', 'title': 'Chief Medical Officer', 'fiscalYear': 2023, 'exercisedValue': 0, 'unexercisedValue': 0}, {'maxAge': 1, 'name': 'John Harry Kotal', 'title': 'Chief Operating Officer of Molina Healthcare of California',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</si>
  <si>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</si>
  <si>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</si>
  <si>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</si>
  <si>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</si>
  <si>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</si>
  <si>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</si>
  <si>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</si>
  <si>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</si>
  <si>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http://phx.corporate-ir.net/phoenix.zhtml?c=137837&amp;p=irol-irhome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</si>
  <si>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</si>
  <si>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</si>
  <si>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</si>
  <si>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</si>
  <si>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</si>
  <si>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</si>
  <si>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</si>
  <si>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</si>
  <si>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</si>
  <si>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</si>
  <si>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</si>
  <si>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</si>
  <si>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</si>
  <si>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</si>
  <si>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</si>
  <si>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</si>
  <si>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</si>
  <si>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</si>
  <si>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</si>
  <si>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</si>
  <si>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</si>
  <si>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</si>
  <si>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</si>
  <si>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</si>
  <si>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</si>
  <si>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</si>
  <si>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</si>
  <si>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</si>
  <si>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</si>
  <si>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</si>
  <si>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</si>
  <si>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</si>
  <si>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</si>
  <si>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</si>
  <si>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</si>
  <si>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</si>
  <si>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</si>
  <si>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</si>
  <si>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</si>
  <si>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</si>
  <si>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</si>
  <si>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</si>
  <si>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</si>
  <si>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</si>
  <si>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</si>
  <si>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</si>
  <si>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</si>
  <si>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</si>
  <si>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</si>
  <si>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</si>
  <si>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</si>
  <si>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</si>
  <si>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</si>
  <si>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</si>
  <si>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3:2</t>
  </si>
  <si>
    <t>lastSplitDate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</si>
  <si>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</si>
  <si>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</si>
  <si>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</si>
  <si>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</si>
  <si>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</si>
  <si>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</si>
  <si>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</si>
  <si>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</si>
  <si>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</si>
  <si>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</si>
  <si>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</si>
  <si>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Molina Healthcare Inc</t>
  </si>
  <si>
    <t>longName</t>
  </si>
  <si>
    <t>Molina Healthcare, Inc.</t>
  </si>
  <si>
    <t>firstTradeDateEpochUtc</t>
  </si>
  <si>
    <t>timeZoneFullName</t>
  </si>
  <si>
    <t>America/New_York</t>
  </si>
  <si>
    <t>timeZoneShortName</t>
  </si>
  <si>
    <t>EST</t>
  </si>
  <si>
    <t>uuid</t>
  </si>
  <si>
    <t>ad253301-9204-3ff9-bc7b-63207e5d5b0a</t>
  </si>
  <si>
    <t>messageBoardId</t>
  </si>
  <si>
    <t>finmb_4107517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</si>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</sst>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olinahealthcare.com/" TargetMode="External"/><Relationship Id="rId2" Type="http://schemas.openxmlformats.org/officeDocument/2006/relationships/hyperlink" Target="http://phx.corporate-ir.net/phoenix.zhtml?c=137837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291.45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597.1853852528994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1.6791918592E10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83.684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11.19906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62.0</v>
      </c>
      <c r="C2" s="1">
        <v>143.0</v>
      </c>
      <c r="D2" s="1">
        <v>52.0</v>
      </c>
      <c r="E2" s="1">
        <v>-512.0</v>
      </c>
      <c r="F2" s="1">
        <v>707.0</v>
      </c>
      <c r="G2" s="1">
        <v>737.0</v>
      </c>
      <c r="H2" s="1">
        <v>673.0</v>
      </c>
      <c r="I2" s="1">
        <v>659.0</v>
      </c>
      <c r="J2" s="1">
        <v>792.0</v>
      </c>
      <c r="K2" s="1">
        <v>1090.0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55.0</v>
      </c>
      <c r="C3" s="1">
        <v>56.0</v>
      </c>
      <c r="D3" s="1">
        <v>45.0</v>
      </c>
      <c r="E3" s="1">
        <v>42.0</v>
      </c>
      <c r="F3" s="1">
        <v>36.0</v>
      </c>
      <c r="G3" s="1">
        <v>38.0</v>
      </c>
      <c r="H3" s="1">
        <v>35.0</v>
      </c>
      <c r="I3" s="1">
        <v>41.0</v>
      </c>
      <c r="J3" s="1">
        <v>45.0</v>
      </c>
      <c r="K3" s="1">
        <v>28.0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20.0</v>
      </c>
      <c r="C4" s="1">
        <v>18.0</v>
      </c>
      <c r="D4" s="1">
        <v>32.0</v>
      </c>
      <c r="E4" s="1">
        <v>31.0</v>
      </c>
      <c r="F4" s="1">
        <v>21.0</v>
      </c>
      <c r="G4" s="1">
        <v>18.0</v>
      </c>
      <c r="H4" s="1">
        <v>15.0</v>
      </c>
      <c r="I4" s="1">
        <v>49.0</v>
      </c>
      <c r="J4" s="1">
        <v>77.0</v>
      </c>
      <c r="K4" s="1">
        <v>85.0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75.0</v>
      </c>
      <c r="C5" s="1">
        <v>74.0</v>
      </c>
      <c r="D5" s="1">
        <v>77.0</v>
      </c>
      <c r="E5" s="1">
        <v>73.0</v>
      </c>
      <c r="F5" s="1">
        <v>57.0</v>
      </c>
      <c r="G5" s="1">
        <v>56.0</v>
      </c>
      <c r="H5" s="1">
        <v>50.0</v>
      </c>
      <c r="I5" s="1">
        <v>90.0</v>
      </c>
      <c r="J5" s="1">
        <v>122.0</v>
      </c>
      <c r="K5" s="1">
        <v>113.0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86.0</v>
      </c>
      <c r="C6" s="1">
        <v>82.0</v>
      </c>
      <c r="D6" s="1">
        <v>136.0</v>
      </c>
      <c r="E6" s="1">
        <v>137.0</v>
      </c>
      <c r="F6" s="1">
        <v>92.0</v>
      </c>
      <c r="G6" s="1">
        <v>38.0</v>
      </c>
      <c r="H6" s="1">
        <v>38.0</v>
      </c>
      <c r="I6" s="1">
        <v>41.0</v>
      </c>
      <c r="J6" s="1">
        <v>54.0</v>
      </c>
      <c r="K6" s="1">
        <v>58.0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15.0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470.0</v>
      </c>
      <c r="F8" s="1">
        <v>0.0</v>
      </c>
      <c r="G8" s="1">
        <v>0.0</v>
      </c>
      <c r="H8" s="1">
        <v>0.0</v>
      </c>
      <c r="I8" s="1">
        <v>0.0</v>
      </c>
      <c r="J8" s="1">
        <v>208.0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60.0</v>
      </c>
      <c r="F9" s="1">
        <v>17.0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21.0</v>
      </c>
      <c r="C10" s="1">
        <v>23.0</v>
      </c>
      <c r="D10" s="1">
        <v>26.0</v>
      </c>
      <c r="E10" s="1">
        <v>46.0</v>
      </c>
      <c r="F10" s="1">
        <v>27.0</v>
      </c>
      <c r="G10" s="1">
        <v>39.0</v>
      </c>
      <c r="H10" s="1">
        <v>57.0</v>
      </c>
      <c r="I10" s="1">
        <v>72.0</v>
      </c>
      <c r="J10" s="1">
        <v>103.0</v>
      </c>
      <c r="K10" s="1">
        <v>115.0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-298.0</v>
      </c>
      <c r="C11" s="1">
        <v>56.0</v>
      </c>
      <c r="D11" s="1">
        <v>-348.0</v>
      </c>
      <c r="E11" s="1">
        <v>103.0</v>
      </c>
      <c r="F11" s="1">
        <v>-530.0</v>
      </c>
      <c r="G11" s="1">
        <v>-76.0</v>
      </c>
      <c r="H11" s="1">
        <v>-100.0</v>
      </c>
      <c r="I11" s="1">
        <v>-415.0</v>
      </c>
      <c r="J11" s="1">
        <v>-95.0</v>
      </c>
      <c r="K11" s="1">
        <v>-778.0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11.0</v>
      </c>
      <c r="C12" s="1">
        <v>84.0</v>
      </c>
      <c r="D12" s="1">
        <v>-4.0</v>
      </c>
      <c r="E12" s="1">
        <v>-12.0</v>
      </c>
      <c r="F12" s="1">
        <v>45.0</v>
      </c>
      <c r="G12" s="1">
        <v>2.0</v>
      </c>
      <c r="H12" s="1">
        <v>78.0</v>
      </c>
      <c r="I12" s="1">
        <v>138.0</v>
      </c>
      <c r="J12" s="1">
        <v>55.0</v>
      </c>
      <c r="K12" s="1">
        <v>328.0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73.0</v>
      </c>
      <c r="C13" s="1">
        <v>24.0</v>
      </c>
      <c r="D13" s="1">
        <v>92.0</v>
      </c>
      <c r="E13" s="1">
        <v>-34.0</v>
      </c>
      <c r="F13" s="1">
        <v>-21.0</v>
      </c>
      <c r="G13" s="1">
        <v>38.0</v>
      </c>
      <c r="H13" s="1">
        <v>126.0</v>
      </c>
      <c r="I13" s="1">
        <v>-5.0</v>
      </c>
      <c r="J13" s="1">
        <v>-11.0</v>
      </c>
      <c r="K13" s="1">
        <v>59.0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41.0</v>
      </c>
      <c r="C14" s="1">
        <v>-22.0</v>
      </c>
      <c r="D14" s="1">
        <v>-26.0</v>
      </c>
      <c r="E14" s="1">
        <v>-16.0</v>
      </c>
      <c r="F14" s="1">
        <v>51.0</v>
      </c>
      <c r="G14" s="1">
        <v>-15.0</v>
      </c>
      <c r="H14" s="1">
        <v>-14.0</v>
      </c>
      <c r="I14" s="1">
        <v>7.0</v>
      </c>
      <c r="J14" s="1">
        <v>2.0</v>
      </c>
      <c r="K14" s="1">
        <v>-2.0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531.0</v>
      </c>
      <c r="C15" s="1">
        <v>482.0</v>
      </c>
      <c r="D15" s="1">
        <v>226.0</v>
      </c>
      <c r="E15" s="1">
        <v>263.0</v>
      </c>
      <c r="F15" s="1">
        <v>-226.0</v>
      </c>
      <c r="G15" s="1">
        <v>-107.0</v>
      </c>
      <c r="H15" s="1">
        <v>544.0</v>
      </c>
      <c r="I15" s="1">
        <v>471.0</v>
      </c>
      <c r="J15" s="1">
        <v>153.0</v>
      </c>
      <c r="K15" s="1">
        <v>580.0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451.0</v>
      </c>
      <c r="C16" s="1">
        <v>167.0</v>
      </c>
      <c r="D16" s="1">
        <v>404.0</v>
      </c>
      <c r="E16" s="1">
        <v>285.0</v>
      </c>
      <c r="F16" s="1">
        <v>-568.0</v>
      </c>
      <c r="G16" s="1">
        <v>-275.0</v>
      </c>
      <c r="H16" s="1">
        <v>430.0</v>
      </c>
      <c r="I16" s="1">
        <v>1030.0</v>
      </c>
      <c r="J16" s="1">
        <v>-552.0</v>
      </c>
      <c r="K16" s="1">
        <v>127.0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3.0</v>
      </c>
      <c r="C17" s="1">
        <v>12.0</v>
      </c>
      <c r="D17" s="1">
        <v>38.0</v>
      </c>
      <c r="E17" s="1">
        <v>-59.0</v>
      </c>
      <c r="F17" s="1">
        <v>20.0</v>
      </c>
      <c r="G17" s="1">
        <v>-10.0</v>
      </c>
      <c r="H17" s="1">
        <v>8.0</v>
      </c>
      <c r="I17" s="1">
        <v>34.0</v>
      </c>
      <c r="J17" s="1">
        <v>-58.0</v>
      </c>
      <c r="K17" s="1">
        <v>-29.0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1060.0</v>
      </c>
      <c r="C18" s="1">
        <v>1120.0</v>
      </c>
      <c r="D18" s="1">
        <v>673.0</v>
      </c>
      <c r="E18" s="1">
        <v>804.0</v>
      </c>
      <c r="F18" s="1">
        <v>-314.0</v>
      </c>
      <c r="G18" s="1">
        <v>427.0</v>
      </c>
      <c r="H18" s="1">
        <v>1890.0</v>
      </c>
      <c r="I18" s="1">
        <v>2120.0</v>
      </c>
      <c r="J18" s="1">
        <v>773.0</v>
      </c>
      <c r="K18" s="1">
        <v>1660.0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-115.0</v>
      </c>
      <c r="C19" s="1">
        <v>-132.0</v>
      </c>
      <c r="D19" s="1">
        <v>-176.0</v>
      </c>
      <c r="E19" s="1">
        <v>-86.0</v>
      </c>
      <c r="F19" s="1">
        <v>-30.0</v>
      </c>
      <c r="G19" s="1">
        <v>-57.0</v>
      </c>
      <c r="H19" s="1">
        <v>-74.0</v>
      </c>
      <c r="I19" s="1">
        <v>-77.0</v>
      </c>
      <c r="J19" s="1">
        <v>-91.0</v>
      </c>
      <c r="K19" s="1">
        <v>-84.0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-44.0</v>
      </c>
      <c r="C20" s="1">
        <v>-450.0</v>
      </c>
      <c r="D20" s="1">
        <v>-48.0</v>
      </c>
      <c r="E20" s="1">
        <v>0.0</v>
      </c>
      <c r="F20" s="1">
        <v>0.0</v>
      </c>
      <c r="G20" s="1">
        <v>0.0</v>
      </c>
      <c r="H20" s="1">
        <v>-755.0</v>
      </c>
      <c r="I20" s="1">
        <v>-129.0</v>
      </c>
      <c r="J20" s="1">
        <v>-134.0</v>
      </c>
      <c r="K20" s="1">
        <v>-3.0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190.0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-321.0</v>
      </c>
      <c r="C22" s="1">
        <v>-797.0</v>
      </c>
      <c r="D22" s="1">
        <v>37.0</v>
      </c>
      <c r="E22" s="1">
        <v>-947.0</v>
      </c>
      <c r="F22" s="1">
        <v>1000.0</v>
      </c>
      <c r="G22" s="1">
        <v>-234.0</v>
      </c>
      <c r="H22" s="1">
        <v>427.0</v>
      </c>
      <c r="I22" s="1">
        <v>-1380.0</v>
      </c>
      <c r="J22" s="1">
        <v>-515.0</v>
      </c>
      <c r="K22" s="1">
        <v>-661.0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-56.0</v>
      </c>
      <c r="C23" s="1">
        <v>-41.0</v>
      </c>
      <c r="D23" s="1">
        <v>-15.0</v>
      </c>
      <c r="E23" s="1">
        <v>-40.0</v>
      </c>
      <c r="F23" s="1">
        <v>-18.0</v>
      </c>
      <c r="G23" s="1">
        <v>-2.0</v>
      </c>
      <c r="H23" s="1">
        <v>2.0</v>
      </c>
      <c r="I23" s="1">
        <v>-63.0</v>
      </c>
      <c r="J23" s="1">
        <v>-50.0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-536.0</v>
      </c>
      <c r="C24" s="1">
        <v>-1420.0</v>
      </c>
      <c r="D24" s="1">
        <v>-202.0</v>
      </c>
      <c r="E24" s="1">
        <v>-1070.0</v>
      </c>
      <c r="F24" s="1">
        <v>1140.0</v>
      </c>
      <c r="G24" s="1">
        <v>-293.0</v>
      </c>
      <c r="H24" s="1">
        <v>-400.0</v>
      </c>
      <c r="I24" s="1">
        <v>-1650.0</v>
      </c>
      <c r="J24" s="1">
        <v>-790.0</v>
      </c>
      <c r="K24" s="1">
        <v>-744.0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123.0</v>
      </c>
      <c r="C25" s="1">
        <v>689.0</v>
      </c>
      <c r="D25" s="1">
        <v>0.0</v>
      </c>
      <c r="E25" s="1">
        <v>625.0</v>
      </c>
      <c r="F25" s="1">
        <v>0.0</v>
      </c>
      <c r="G25" s="1">
        <v>220.0</v>
      </c>
      <c r="H25" s="1">
        <v>1810.0</v>
      </c>
      <c r="I25" s="1">
        <v>740.0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123.0</v>
      </c>
      <c r="C26" s="1">
        <v>689.0</v>
      </c>
      <c r="D26" s="1">
        <v>0.0</v>
      </c>
      <c r="E26" s="1">
        <v>625.0</v>
      </c>
      <c r="F26" s="1">
        <v>0.0</v>
      </c>
      <c r="G26" s="1">
        <v>220.0</v>
      </c>
      <c r="H26" s="1">
        <v>1810.0</v>
      </c>
      <c r="I26" s="1">
        <v>740.0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-10.0</v>
      </c>
      <c r="C27" s="1">
        <v>0.0</v>
      </c>
      <c r="D27" s="1">
        <v>0.0</v>
      </c>
      <c r="E27" s="1">
        <v>0.0</v>
      </c>
      <c r="F27" s="1">
        <v>-662.0</v>
      </c>
      <c r="G27" s="1">
        <v>-240.0</v>
      </c>
      <c r="H27" s="1">
        <v>-950.0</v>
      </c>
      <c r="I27" s="1">
        <v>-723.0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-10.0</v>
      </c>
      <c r="C28" s="1">
        <v>0.0</v>
      </c>
      <c r="D28" s="1">
        <v>0.0</v>
      </c>
      <c r="E28" s="1">
        <v>0.0</v>
      </c>
      <c r="F28" s="1">
        <v>-662.0</v>
      </c>
      <c r="G28" s="1">
        <v>-240.0</v>
      </c>
      <c r="H28" s="1">
        <v>-950.0</v>
      </c>
      <c r="I28" s="1">
        <v>-723.0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14.0</v>
      </c>
      <c r="C29" s="1">
        <v>391.0</v>
      </c>
      <c r="D29" s="1">
        <v>18.0</v>
      </c>
      <c r="E29" s="1">
        <v>19.0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-47.0</v>
      </c>
      <c r="H30" s="1">
        <v>-606.0</v>
      </c>
      <c r="I30" s="1">
        <v>-181.0</v>
      </c>
      <c r="J30" s="1">
        <v>-454.0</v>
      </c>
      <c r="K30" s="1">
        <v>-60.0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-47.0</v>
      </c>
      <c r="C31" s="1">
        <v>5.0</v>
      </c>
      <c r="D31" s="1">
        <v>1.0</v>
      </c>
      <c r="E31" s="1">
        <v>-8.0</v>
      </c>
      <c r="F31" s="1">
        <v>-531.0</v>
      </c>
      <c r="G31" s="1">
        <v>-485.0</v>
      </c>
      <c r="H31" s="1">
        <v>-28.0</v>
      </c>
      <c r="I31" s="1">
        <v>-19.0</v>
      </c>
      <c r="J31" s="1">
        <v>13.0</v>
      </c>
      <c r="K31" s="1">
        <v>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78.0</v>
      </c>
      <c r="C32" s="1">
        <v>1080.0</v>
      </c>
      <c r="D32" s="1">
        <v>19.0</v>
      </c>
      <c r="E32" s="1">
        <v>636.0</v>
      </c>
      <c r="F32" s="1">
        <v>-1190.0</v>
      </c>
      <c r="G32" s="1">
        <v>-552.0</v>
      </c>
      <c r="H32" s="1">
        <v>225.0</v>
      </c>
      <c r="I32" s="1">
        <v>-183.0</v>
      </c>
      <c r="J32" s="1">
        <v>-441.0</v>
      </c>
      <c r="K32" s="1">
        <v>-58.0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603.0</v>
      </c>
      <c r="C33" s="1">
        <v>790.0</v>
      </c>
      <c r="D33" s="1">
        <v>490.0</v>
      </c>
      <c r="E33" s="1">
        <v>367.0</v>
      </c>
      <c r="F33" s="1">
        <v>-364.0</v>
      </c>
      <c r="G33" s="1">
        <v>-418.0</v>
      </c>
      <c r="H33" s="1">
        <v>1720.0</v>
      </c>
      <c r="I33" s="1">
        <v>283.0</v>
      </c>
      <c r="J33" s="1">
        <v>-458.0</v>
      </c>
      <c r="K33" s="1">
        <v>860.0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29.0</v>
      </c>
      <c r="C35" s="1">
        <v>38.0</v>
      </c>
      <c r="D35" s="1">
        <v>66.0</v>
      </c>
      <c r="E35" s="1">
        <v>78.0</v>
      </c>
      <c r="F35" s="1">
        <v>93.0</v>
      </c>
      <c r="G35" s="1">
        <v>78.0</v>
      </c>
      <c r="H35" s="1">
        <v>112.0</v>
      </c>
      <c r="I35" s="1">
        <v>127.0</v>
      </c>
      <c r="J35" s="1">
        <v>108.0</v>
      </c>
      <c r="K35" s="1">
        <v>108.0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30.0</v>
      </c>
      <c r="C36" s="1">
        <v>197.0</v>
      </c>
      <c r="D36" s="1">
        <v>153.0</v>
      </c>
      <c r="E36" s="1">
        <v>7.0</v>
      </c>
      <c r="F36" s="1">
        <v>240.0</v>
      </c>
      <c r="G36" s="1">
        <v>239.0</v>
      </c>
      <c r="H36" s="1">
        <v>321.0</v>
      </c>
      <c r="I36" s="1">
        <v>235.0</v>
      </c>
      <c r="J36" s="1">
        <v>340.0</v>
      </c>
      <c r="K36" s="1">
        <v>405.0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112.0</v>
      </c>
      <c r="C37" s="1">
        <v>689.0</v>
      </c>
      <c r="D37" s="1">
        <v>0.0</v>
      </c>
      <c r="E37" s="1">
        <v>625.0</v>
      </c>
      <c r="F37" s="1">
        <v>-662.0</v>
      </c>
      <c r="G37" s="1">
        <v>-20.0</v>
      </c>
      <c r="H37" s="1">
        <v>859.0</v>
      </c>
      <c r="I37" s="1">
        <v>17.0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614.0</v>
      </c>
      <c r="C38" s="1">
        <v>134.0</v>
      </c>
      <c r="D38" s="1">
        <v>724.0</v>
      </c>
      <c r="E38" s="1">
        <v>-161.0</v>
      </c>
      <c r="F38" s="1">
        <v>609.0</v>
      </c>
      <c r="G38" s="1">
        <v>11.0</v>
      </c>
      <c r="H38" s="1">
        <v>2120.0</v>
      </c>
      <c r="I38" s="1">
        <v>886.0</v>
      </c>
      <c r="J38" s="1">
        <v>329.0</v>
      </c>
      <c r="K38" s="1">
        <v>864.0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622.0</v>
      </c>
      <c r="C39" s="1">
        <v>146.0</v>
      </c>
      <c r="D39" s="1">
        <v>756.0</v>
      </c>
      <c r="E39" s="1">
        <v>-119.0</v>
      </c>
      <c r="F39" s="1">
        <v>659.0</v>
      </c>
      <c r="G39" s="1">
        <v>61.0</v>
      </c>
      <c r="H39" s="1">
        <v>2190.0</v>
      </c>
      <c r="I39" s="1">
        <v>961.0</v>
      </c>
      <c r="J39" s="1">
        <v>398.0</v>
      </c>
      <c r="K39" s="1">
        <v>932.0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-460.0</v>
      </c>
      <c r="C40" s="1">
        <v>115.0</v>
      </c>
      <c r="D40" s="1">
        <v>-533.0</v>
      </c>
      <c r="E40" s="1">
        <v>350.0</v>
      </c>
      <c r="F40" s="1">
        <v>210.0</v>
      </c>
      <c r="G40" s="1">
        <v>666.0</v>
      </c>
      <c r="H40" s="1">
        <v>-1510.0</v>
      </c>
      <c r="I40" s="1">
        <v>-161.0</v>
      </c>
      <c r="J40" s="1">
        <v>657.0</v>
      </c>
      <c r="K40" s="1">
        <v>281.0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1020.0</v>
      </c>
      <c r="C3" s="1">
        <v>1800.0</v>
      </c>
      <c r="D3" s="1">
        <v>1760.0</v>
      </c>
      <c r="E3" s="1">
        <v>2520.0</v>
      </c>
      <c r="F3" s="1">
        <v>1680.0</v>
      </c>
      <c r="G3" s="1">
        <v>1950.0</v>
      </c>
      <c r="H3" s="1">
        <v>1880.0</v>
      </c>
      <c r="I3" s="1">
        <v>3200.0</v>
      </c>
      <c r="J3" s="1">
        <v>3500.0</v>
      </c>
      <c r="K3" s="1">
        <v>4260.0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1020.0</v>
      </c>
      <c r="C4" s="1">
        <v>1800.0</v>
      </c>
      <c r="D4" s="1">
        <v>1760.0</v>
      </c>
      <c r="E4" s="1">
        <v>2520.0</v>
      </c>
      <c r="F4" s="1">
        <v>1680.0</v>
      </c>
      <c r="G4" s="1">
        <v>1950.0</v>
      </c>
      <c r="H4" s="1">
        <v>1880.0</v>
      </c>
      <c r="I4" s="1">
        <v>3200.0</v>
      </c>
      <c r="J4" s="1">
        <v>3500.0</v>
      </c>
      <c r="K4" s="1">
        <v>4260.0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1540.0</v>
      </c>
      <c r="C5" s="1">
        <v>2330.0</v>
      </c>
      <c r="D5" s="1">
        <v>2820.0</v>
      </c>
      <c r="E5" s="1">
        <v>3190.0</v>
      </c>
      <c r="F5" s="1">
        <v>2830.0</v>
      </c>
      <c r="G5" s="1">
        <v>2450.0</v>
      </c>
      <c r="H5" s="1">
        <v>4150.0</v>
      </c>
      <c r="I5" s="1">
        <v>4440.0</v>
      </c>
      <c r="J5" s="1">
        <v>4010.0</v>
      </c>
      <c r="K5" s="1">
        <v>4850.0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0.0</v>
      </c>
      <c r="C6" s="1">
        <v>0.0</v>
      </c>
      <c r="D6" s="1">
        <v>61.0</v>
      </c>
      <c r="E6" s="1">
        <v>16.0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596.0</v>
      </c>
      <c r="C7" s="1">
        <v>610.0</v>
      </c>
      <c r="D7" s="1">
        <v>952.0</v>
      </c>
      <c r="E7" s="1">
        <v>909.0</v>
      </c>
      <c r="F7" s="1">
        <v>1330.0</v>
      </c>
      <c r="G7" s="1">
        <v>1410.0</v>
      </c>
      <c r="H7" s="1">
        <v>1680.0</v>
      </c>
      <c r="I7" s="1">
        <v>2190.0</v>
      </c>
      <c r="J7" s="1">
        <v>2340.0</v>
      </c>
      <c r="K7" s="1">
        <v>3160.0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352.0</v>
      </c>
      <c r="C8" s="1">
        <v>419.0</v>
      </c>
      <c r="D8" s="1">
        <v>476.0</v>
      </c>
      <c r="E8" s="1">
        <v>466.0</v>
      </c>
      <c r="F8" s="1">
        <v>401.0</v>
      </c>
      <c r="G8" s="1">
        <v>576.0</v>
      </c>
      <c r="H8" s="1">
        <v>564.0</v>
      </c>
      <c r="I8" s="1">
        <v>609.0</v>
      </c>
      <c r="J8" s="1">
        <v>382.0</v>
      </c>
      <c r="K8" s="1">
        <v>355.0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-129.0</v>
      </c>
      <c r="C9" s="1">
        <v>-167.0</v>
      </c>
      <c r="D9" s="1">
        <v>-206.0</v>
      </c>
      <c r="E9" s="1">
        <v>-233.0</v>
      </c>
      <c r="F9" s="1">
        <v>-213.0</v>
      </c>
      <c r="G9" s="1">
        <v>-196.0</v>
      </c>
      <c r="H9" s="1">
        <v>-192.0</v>
      </c>
      <c r="I9" s="1">
        <v>-205.0</v>
      </c>
      <c r="J9" s="1">
        <v>-213.0</v>
      </c>
      <c r="K9" s="1">
        <v>-192.0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222.0</v>
      </c>
      <c r="C10" s="1">
        <v>252.0</v>
      </c>
      <c r="D10" s="1">
        <v>270.0</v>
      </c>
      <c r="E10" s="1">
        <v>233.0</v>
      </c>
      <c r="F10" s="1">
        <v>188.0</v>
      </c>
      <c r="G10" s="1">
        <v>380.0</v>
      </c>
      <c r="H10" s="1">
        <v>372.0</v>
      </c>
      <c r="I10" s="1">
        <v>404.0</v>
      </c>
      <c r="J10" s="1">
        <v>169.0</v>
      </c>
      <c r="K10" s="1">
        <v>163.0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272.0</v>
      </c>
      <c r="C11" s="1">
        <v>519.0</v>
      </c>
      <c r="D11" s="1">
        <v>620.0</v>
      </c>
      <c r="E11" s="1">
        <v>186.0</v>
      </c>
      <c r="F11" s="1">
        <v>143.0</v>
      </c>
      <c r="G11" s="1">
        <v>143.0</v>
      </c>
      <c r="H11" s="1">
        <v>692.0</v>
      </c>
      <c r="I11" s="1">
        <v>982.0</v>
      </c>
      <c r="J11" s="1">
        <v>1120.0</v>
      </c>
      <c r="K11" s="1">
        <v>1240.0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208.0</v>
      </c>
      <c r="C12" s="1">
        <v>263.0</v>
      </c>
      <c r="D12" s="1">
        <v>324.0</v>
      </c>
      <c r="E12" s="1">
        <v>178.0</v>
      </c>
      <c r="F12" s="1">
        <v>100.0</v>
      </c>
      <c r="G12" s="1">
        <v>99.0</v>
      </c>
      <c r="H12" s="1">
        <v>339.0</v>
      </c>
      <c r="I12" s="1">
        <v>390.0</v>
      </c>
      <c r="J12" s="1">
        <v>408.0</v>
      </c>
      <c r="K12" s="1">
        <v>358.0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39.0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50.0</v>
      </c>
      <c r="C14" s="1">
        <v>566.0</v>
      </c>
      <c r="D14" s="1">
        <v>398.0</v>
      </c>
      <c r="E14" s="1">
        <v>876.0</v>
      </c>
      <c r="F14" s="1">
        <v>625.0</v>
      </c>
      <c r="G14" s="1">
        <v>163.0</v>
      </c>
      <c r="H14" s="1">
        <v>165.0</v>
      </c>
      <c r="I14" s="1">
        <v>236.0</v>
      </c>
      <c r="J14" s="1">
        <v>242.0</v>
      </c>
      <c r="K14" s="1">
        <v>278.0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0.0</v>
      </c>
      <c r="C15" s="1">
        <v>18.0</v>
      </c>
      <c r="D15" s="1">
        <v>10.0</v>
      </c>
      <c r="E15" s="1">
        <v>103.0</v>
      </c>
      <c r="F15" s="1">
        <v>117.0</v>
      </c>
      <c r="G15" s="1">
        <v>79.0</v>
      </c>
      <c r="H15" s="1">
        <v>69.0</v>
      </c>
      <c r="I15" s="1">
        <v>106.0</v>
      </c>
      <c r="J15" s="1">
        <v>220.0</v>
      </c>
      <c r="K15" s="1">
        <v>227.0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53.0</v>
      </c>
      <c r="C16" s="1">
        <v>81.0</v>
      </c>
      <c r="D16" s="1">
        <v>86.0</v>
      </c>
      <c r="E16" s="1">
        <v>101.0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471.0</v>
      </c>
      <c r="C17" s="1">
        <v>137.0</v>
      </c>
      <c r="D17" s="1">
        <v>151.0</v>
      </c>
      <c r="E17" s="1">
        <v>159.0</v>
      </c>
      <c r="F17" s="1">
        <v>144.0</v>
      </c>
      <c r="G17" s="1">
        <v>119.0</v>
      </c>
      <c r="H17" s="1">
        <v>184.0</v>
      </c>
      <c r="I17" s="1">
        <v>263.0</v>
      </c>
      <c r="J17" s="1">
        <v>318.0</v>
      </c>
      <c r="K17" s="1">
        <v>361.0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4480.0</v>
      </c>
      <c r="C18" s="1">
        <v>6580.0</v>
      </c>
      <c r="D18" s="1">
        <v>7450.0</v>
      </c>
      <c r="E18" s="1">
        <v>8470.0</v>
      </c>
      <c r="F18" s="1">
        <v>7150.0</v>
      </c>
      <c r="G18" s="1">
        <v>6790.0</v>
      </c>
      <c r="H18" s="1">
        <v>9530.0</v>
      </c>
      <c r="I18" s="1">
        <v>12210.0</v>
      </c>
      <c r="J18" s="1">
        <v>12310.0</v>
      </c>
      <c r="K18" s="1">
        <v>14890.0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241.0</v>
      </c>
      <c r="C20" s="1">
        <v>362.0</v>
      </c>
      <c r="D20" s="1">
        <v>385.0</v>
      </c>
      <c r="E20" s="1">
        <v>366.0</v>
      </c>
      <c r="F20" s="1">
        <v>384.0</v>
      </c>
      <c r="G20" s="1">
        <v>422.0</v>
      </c>
      <c r="H20" s="1">
        <v>584.0</v>
      </c>
      <c r="I20" s="1">
        <v>792.0</v>
      </c>
      <c r="J20" s="1">
        <v>826.0</v>
      </c>
      <c r="K20" s="1">
        <v>1210.0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527.0</v>
      </c>
      <c r="C21" s="1">
        <v>729.0</v>
      </c>
      <c r="D21" s="1">
        <v>1200.0</v>
      </c>
      <c r="E21" s="1">
        <v>1540.0</v>
      </c>
      <c r="F21" s="1">
        <v>967.0</v>
      </c>
      <c r="G21" s="1">
        <v>664.0</v>
      </c>
      <c r="H21" s="1">
        <v>1250.0</v>
      </c>
      <c r="I21" s="1">
        <v>2470.0</v>
      </c>
      <c r="J21" s="1">
        <v>2080.0</v>
      </c>
      <c r="K21" s="1">
        <v>2290.0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1200.0</v>
      </c>
      <c r="C22" s="1">
        <v>1680.0</v>
      </c>
      <c r="D22" s="1">
        <v>1930.0</v>
      </c>
      <c r="E22" s="1">
        <v>2190.0</v>
      </c>
      <c r="F22" s="1">
        <v>1960.0</v>
      </c>
      <c r="G22" s="1">
        <v>1850.0</v>
      </c>
      <c r="H22" s="1">
        <v>2700.0</v>
      </c>
      <c r="I22" s="1">
        <v>3360.0</v>
      </c>
      <c r="J22" s="1">
        <v>3530.0</v>
      </c>
      <c r="K22" s="1">
        <v>4200.0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196.0</v>
      </c>
      <c r="C23" s="1">
        <v>223.0</v>
      </c>
      <c r="D23" s="1">
        <v>315.0</v>
      </c>
      <c r="E23" s="1">
        <v>282.0</v>
      </c>
      <c r="F23" s="1">
        <v>211.0</v>
      </c>
      <c r="G23" s="1">
        <v>249.0</v>
      </c>
      <c r="H23" s="1">
        <v>375.0</v>
      </c>
      <c r="I23" s="1">
        <v>370.0</v>
      </c>
      <c r="J23" s="1">
        <v>359.0</v>
      </c>
      <c r="K23" s="1">
        <v>418.0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34.0</v>
      </c>
      <c r="C24" s="1">
        <v>449.0</v>
      </c>
      <c r="D24" s="1">
        <v>472.0</v>
      </c>
      <c r="E24" s="1">
        <v>652.0</v>
      </c>
      <c r="F24" s="1">
        <v>240.0</v>
      </c>
      <c r="G24" s="1">
        <v>18.0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0.0</v>
      </c>
      <c r="C25" s="1">
        <v>0.0</v>
      </c>
      <c r="D25" s="1">
        <v>0.0</v>
      </c>
      <c r="E25" s="1">
        <v>1.0</v>
      </c>
      <c r="F25" s="1">
        <v>1.0</v>
      </c>
      <c r="G25" s="1">
        <v>33.0</v>
      </c>
      <c r="H25" s="1">
        <v>33.0</v>
      </c>
      <c r="I25" s="1">
        <v>50.0</v>
      </c>
      <c r="J25" s="1">
        <v>63.0</v>
      </c>
      <c r="K25" s="1">
        <v>41.0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704.0</v>
      </c>
      <c r="C26" s="1">
        <v>962.0</v>
      </c>
      <c r="D26" s="1">
        <v>975.0</v>
      </c>
      <c r="E26" s="1">
        <v>1320.0</v>
      </c>
      <c r="F26" s="1">
        <v>1020.0</v>
      </c>
      <c r="G26" s="1">
        <v>1240.0</v>
      </c>
      <c r="H26" s="1">
        <v>2130.0</v>
      </c>
      <c r="I26" s="1">
        <v>2170.0</v>
      </c>
      <c r="J26" s="1">
        <v>2180.0</v>
      </c>
      <c r="K26" s="1">
        <v>2180.0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201.0</v>
      </c>
      <c r="C27" s="1">
        <v>198.0</v>
      </c>
      <c r="D27" s="1">
        <v>198.0</v>
      </c>
      <c r="E27" s="1">
        <v>198.0</v>
      </c>
      <c r="F27" s="1">
        <v>197.0</v>
      </c>
      <c r="G27" s="1">
        <v>279.0</v>
      </c>
      <c r="H27" s="1">
        <v>280.0</v>
      </c>
      <c r="I27" s="1">
        <v>318.0</v>
      </c>
      <c r="J27" s="1">
        <v>292.0</v>
      </c>
      <c r="K27" s="1">
        <v>290.0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8.0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50.0</v>
      </c>
      <c r="C29" s="1">
        <v>374.0</v>
      </c>
      <c r="D29" s="1">
        <v>267.0</v>
      </c>
      <c r="E29" s="1">
        <v>522.0</v>
      </c>
      <c r="F29" s="1">
        <v>482.0</v>
      </c>
      <c r="G29" s="1">
        <v>29.0</v>
      </c>
      <c r="H29" s="1">
        <v>24.0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24.0</v>
      </c>
      <c r="C30" s="1">
        <v>0.0</v>
      </c>
      <c r="D30" s="1">
        <v>15.0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363.0</v>
      </c>
      <c r="C31" s="1">
        <v>37.0</v>
      </c>
      <c r="D31" s="1">
        <v>42.0</v>
      </c>
      <c r="E31" s="1">
        <v>61.0</v>
      </c>
      <c r="F31" s="1">
        <v>44.0</v>
      </c>
      <c r="G31" s="1">
        <v>42.0</v>
      </c>
      <c r="H31" s="1">
        <v>64.0</v>
      </c>
      <c r="I31" s="1">
        <v>41.0</v>
      </c>
      <c r="J31" s="1">
        <v>27.0</v>
      </c>
      <c r="K31" s="1">
        <v>39.0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3470.0</v>
      </c>
      <c r="C32" s="1">
        <v>5020.0</v>
      </c>
      <c r="D32" s="1">
        <v>5800.0</v>
      </c>
      <c r="E32" s="1">
        <v>7130.0</v>
      </c>
      <c r="F32" s="1">
        <v>5510.0</v>
      </c>
      <c r="G32" s="1">
        <v>4830.0</v>
      </c>
      <c r="H32" s="1">
        <v>7440.0</v>
      </c>
      <c r="I32" s="1">
        <v>9580.0</v>
      </c>
      <c r="J32" s="1">
        <v>9350.0</v>
      </c>
      <c r="K32" s="1">
        <v>10680.0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5.0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396.0</v>
      </c>
      <c r="C34" s="1">
        <v>803.0</v>
      </c>
      <c r="D34" s="1">
        <v>841.0</v>
      </c>
      <c r="E34" s="1">
        <v>1040.0</v>
      </c>
      <c r="F34" s="1">
        <v>643.0</v>
      </c>
      <c r="G34" s="1">
        <v>175.0</v>
      </c>
      <c r="H34" s="1">
        <v>199.0</v>
      </c>
      <c r="I34" s="1">
        <v>236.0</v>
      </c>
      <c r="J34" s="1">
        <v>328.0</v>
      </c>
      <c r="K34" s="1">
        <v>410.0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615.0</v>
      </c>
      <c r="C35" s="1">
        <v>758.0</v>
      </c>
      <c r="D35" s="1">
        <v>810.0</v>
      </c>
      <c r="E35" s="1">
        <v>298.0</v>
      </c>
      <c r="F35" s="1">
        <v>1010.0</v>
      </c>
      <c r="G35" s="1">
        <v>1780.0</v>
      </c>
      <c r="H35" s="1">
        <v>1860.0</v>
      </c>
      <c r="I35" s="1">
        <v>2400.0</v>
      </c>
      <c r="J35" s="1">
        <v>2800.0</v>
      </c>
      <c r="K35" s="1">
        <v>3890.0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-1.0</v>
      </c>
      <c r="C36" s="1">
        <v>-4.0</v>
      </c>
      <c r="D36" s="1">
        <v>-2.0</v>
      </c>
      <c r="E36" s="1">
        <v>-5.0</v>
      </c>
      <c r="F36" s="1">
        <v>-8.0</v>
      </c>
      <c r="G36" s="1">
        <v>4.0</v>
      </c>
      <c r="H36" s="1">
        <v>37.0</v>
      </c>
      <c r="I36" s="1">
        <v>-5.0</v>
      </c>
      <c r="J36" s="1">
        <v>-160.0</v>
      </c>
      <c r="K36" s="1">
        <v>-82.0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1010.0</v>
      </c>
      <c r="C37" s="1">
        <v>1560.0</v>
      </c>
      <c r="D37" s="1">
        <v>1650.0</v>
      </c>
      <c r="E37" s="1">
        <v>1340.0</v>
      </c>
      <c r="F37" s="1">
        <v>1650.0</v>
      </c>
      <c r="G37" s="1">
        <v>1960.0</v>
      </c>
      <c r="H37" s="1">
        <v>2100.0</v>
      </c>
      <c r="I37" s="1">
        <v>2630.0</v>
      </c>
      <c r="J37" s="1">
        <v>2960.0</v>
      </c>
      <c r="K37" s="1">
        <v>4220.0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1010.0</v>
      </c>
      <c r="C38" s="1">
        <v>1560.0</v>
      </c>
      <c r="D38" s="1">
        <v>1650.0</v>
      </c>
      <c r="E38" s="1">
        <v>1340.0</v>
      </c>
      <c r="F38" s="1">
        <v>1650.0</v>
      </c>
      <c r="G38" s="1">
        <v>1960.0</v>
      </c>
      <c r="H38" s="1">
        <v>2100.0</v>
      </c>
      <c r="I38" s="1">
        <v>2630.0</v>
      </c>
      <c r="J38" s="1">
        <v>2960.0</v>
      </c>
      <c r="K38" s="1">
        <v>4220.0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4480.0</v>
      </c>
      <c r="C39" s="1">
        <v>6580.0</v>
      </c>
      <c r="D39" s="1">
        <v>7450.0</v>
      </c>
      <c r="E39" s="1">
        <v>8470.0</v>
      </c>
      <c r="F39" s="1">
        <v>7150.0</v>
      </c>
      <c r="G39" s="1">
        <v>6790.0</v>
      </c>
      <c r="H39" s="1">
        <v>9530.0</v>
      </c>
      <c r="I39" s="1">
        <v>12210.0</v>
      </c>
      <c r="J39" s="1">
        <v>12310.0</v>
      </c>
      <c r="K39" s="1">
        <v>14890.0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49.0</v>
      </c>
      <c r="C41" s="1">
        <v>56.0</v>
      </c>
      <c r="D41" s="1">
        <v>56.0</v>
      </c>
      <c r="E41" s="1">
        <v>59.0</v>
      </c>
      <c r="F41" s="1">
        <v>62.0</v>
      </c>
      <c r="G41" s="1">
        <v>60.0</v>
      </c>
      <c r="H41" s="1">
        <v>58.0</v>
      </c>
      <c r="I41" s="1">
        <v>58.0</v>
      </c>
      <c r="J41" s="1">
        <v>57.0</v>
      </c>
      <c r="K41" s="1">
        <v>58.0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49.0</v>
      </c>
      <c r="C42" s="1">
        <v>56.0</v>
      </c>
      <c r="D42" s="1">
        <v>57.0</v>
      </c>
      <c r="E42" s="1">
        <v>60.0</v>
      </c>
      <c r="F42" s="1">
        <v>62.0</v>
      </c>
      <c r="G42" s="1">
        <v>62.0</v>
      </c>
      <c r="H42" s="1">
        <v>59.0</v>
      </c>
      <c r="I42" s="1">
        <v>58.0</v>
      </c>
      <c r="J42" s="1">
        <v>58.0</v>
      </c>
      <c r="K42" s="1">
        <v>58.0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 t="s">
        <v>106</v>
      </c>
      <c r="C43" s="1" t="s">
        <v>107</v>
      </c>
      <c r="D43" s="1" t="s">
        <v>108</v>
      </c>
      <c r="E43" s="1" t="s">
        <v>109</v>
      </c>
      <c r="F43" s="1" t="s">
        <v>110</v>
      </c>
      <c r="G43" s="1" t="s">
        <v>111</v>
      </c>
      <c r="H43" s="1" t="s">
        <v>112</v>
      </c>
      <c r="I43" s="1" t="s">
        <v>113</v>
      </c>
      <c r="J43" s="1" t="s">
        <v>114</v>
      </c>
      <c r="K43" s="1" t="s">
        <v>115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116</v>
      </c>
      <c r="B44" s="1">
        <v>531.0</v>
      </c>
      <c r="C44" s="1">
        <v>775.0</v>
      </c>
      <c r="D44" s="1">
        <v>705.0</v>
      </c>
      <c r="E44" s="1">
        <v>973.0</v>
      </c>
      <c r="F44" s="1">
        <v>1400.0</v>
      </c>
      <c r="G44" s="1">
        <v>1720.0</v>
      </c>
      <c r="H44" s="1">
        <v>1060.0</v>
      </c>
      <c r="I44" s="1">
        <v>1260.0</v>
      </c>
      <c r="J44" s="1">
        <v>1440.0</v>
      </c>
      <c r="K44" s="1">
        <v>2620.0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117</v>
      </c>
      <c r="B45" s="1" t="s">
        <v>118</v>
      </c>
      <c r="C45" s="1" t="s">
        <v>119</v>
      </c>
      <c r="D45" s="1" t="s">
        <v>120</v>
      </c>
      <c r="E45" s="1" t="s">
        <v>121</v>
      </c>
      <c r="F45" s="1" t="s">
        <v>122</v>
      </c>
      <c r="G45" s="1" t="s">
        <v>123</v>
      </c>
      <c r="H45" s="1" t="s">
        <v>124</v>
      </c>
      <c r="I45" s="1" t="s">
        <v>125</v>
      </c>
      <c r="J45" s="1" t="s">
        <v>126</v>
      </c>
      <c r="K45" s="1" t="s">
        <v>127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128</v>
      </c>
      <c r="B46" s="1">
        <v>905.0</v>
      </c>
      <c r="C46" s="1">
        <v>1610.0</v>
      </c>
      <c r="D46" s="1">
        <v>1640.0</v>
      </c>
      <c r="E46" s="1">
        <v>2170.0</v>
      </c>
      <c r="F46" s="1">
        <v>1460.0</v>
      </c>
      <c r="G46" s="1">
        <v>1570.0</v>
      </c>
      <c r="H46" s="1">
        <v>2440.0</v>
      </c>
      <c r="I46" s="1">
        <v>2540.0</v>
      </c>
      <c r="J46" s="1">
        <v>2530.0</v>
      </c>
      <c r="K46" s="1">
        <v>2510.0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129</v>
      </c>
      <c r="B47" s="1">
        <v>-634.0</v>
      </c>
      <c r="C47" s="1">
        <v>-720.0</v>
      </c>
      <c r="D47" s="1">
        <v>-1170.0</v>
      </c>
      <c r="E47" s="1">
        <v>-1020.0</v>
      </c>
      <c r="F47" s="1">
        <v>-1370.0</v>
      </c>
      <c r="G47" s="1">
        <v>-885.0</v>
      </c>
      <c r="H47" s="1">
        <v>-1710.0</v>
      </c>
      <c r="I47" s="1">
        <v>-1900.0</v>
      </c>
      <c r="J47" s="1">
        <v>-1480.0</v>
      </c>
      <c r="K47" s="1">
        <v>-2340.0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130</v>
      </c>
      <c r="B48" s="1">
        <v>259.0</v>
      </c>
      <c r="C48" s="1">
        <v>352.0</v>
      </c>
      <c r="D48" s="1">
        <v>512.0</v>
      </c>
      <c r="E48" s="1">
        <v>600.0</v>
      </c>
      <c r="F48" s="1">
        <v>496.0</v>
      </c>
      <c r="G48" s="1">
        <v>272.0</v>
      </c>
      <c r="H48" s="1">
        <v>224.0</v>
      </c>
      <c r="I48" s="1">
        <v>264.0</v>
      </c>
      <c r="J48" s="1">
        <v>248.0</v>
      </c>
      <c r="K48" s="1">
        <v>120.0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131</v>
      </c>
      <c r="B49" s="1">
        <v>3.0</v>
      </c>
      <c r="C49" s="1">
        <v>3.0</v>
      </c>
      <c r="D49" s="1">
        <v>3.0</v>
      </c>
      <c r="E49" s="1">
        <v>3.0</v>
      </c>
      <c r="F49" s="1">
        <v>3.0</v>
      </c>
      <c r="G49" s="1">
        <v>3.0</v>
      </c>
      <c r="H49" s="1">
        <v>3.0</v>
      </c>
      <c r="I49" s="1">
        <v>3.0</v>
      </c>
      <c r="J49" s="1">
        <v>3.0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132</v>
      </c>
      <c r="B50" s="1">
        <v>15.0</v>
      </c>
      <c r="C50" s="1">
        <v>16.0</v>
      </c>
      <c r="D50" s="1">
        <v>16.0</v>
      </c>
      <c r="E50" s="1">
        <v>16.0</v>
      </c>
      <c r="F50" s="1">
        <v>16.0</v>
      </c>
      <c r="G50" s="1">
        <v>4.0</v>
      </c>
      <c r="H50" s="1">
        <v>4.0</v>
      </c>
      <c r="I50" s="1">
        <v>1.0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133</v>
      </c>
      <c r="B51" s="1">
        <v>195.0</v>
      </c>
      <c r="C51" s="1">
        <v>153.0</v>
      </c>
      <c r="D51" s="1">
        <v>159.0</v>
      </c>
      <c r="E51" s="1">
        <v>161.0</v>
      </c>
      <c r="F51" s="1">
        <v>154.0</v>
      </c>
      <c r="G51" s="1">
        <v>49.0</v>
      </c>
      <c r="H51" s="1">
        <v>49.0</v>
      </c>
      <c r="I51" s="1">
        <v>37.0</v>
      </c>
      <c r="J51" s="1">
        <v>41.0</v>
      </c>
      <c r="K51" s="1">
        <v>41.0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134</v>
      </c>
      <c r="B52" s="1">
        <v>141.0</v>
      </c>
      <c r="C52" s="1">
        <v>250.0</v>
      </c>
      <c r="D52" s="1">
        <v>301.0</v>
      </c>
      <c r="E52" s="1">
        <v>289.0</v>
      </c>
      <c r="F52" s="1">
        <v>231.0</v>
      </c>
      <c r="G52" s="1">
        <v>213.0</v>
      </c>
      <c r="H52" s="1">
        <v>221.0</v>
      </c>
      <c r="I52" s="1">
        <v>237.0</v>
      </c>
      <c r="J52" s="1">
        <v>221.0</v>
      </c>
      <c r="K52" s="1">
        <v>199.0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135</v>
      </c>
      <c r="B53" s="1">
        <v>1.0</v>
      </c>
      <c r="C53" s="1">
        <v>2.0</v>
      </c>
      <c r="D53" s="1">
        <v>2.0</v>
      </c>
      <c r="E53" s="1">
        <v>2.0</v>
      </c>
      <c r="F53" s="1">
        <v>1.0</v>
      </c>
      <c r="G53" s="1">
        <v>1.0</v>
      </c>
      <c r="H53" s="1">
        <v>1.0</v>
      </c>
      <c r="I53" s="1">
        <v>1.0</v>
      </c>
      <c r="J53" s="1">
        <v>1.0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</v>
      </c>
      <c r="B2" s="1">
        <v>9020.0</v>
      </c>
      <c r="C2" s="1">
        <v>13240.0</v>
      </c>
      <c r="D2" s="1">
        <v>16390.0</v>
      </c>
      <c r="E2" s="1">
        <v>18850.0</v>
      </c>
      <c r="F2" s="1">
        <v>17610.0</v>
      </c>
      <c r="G2" s="1">
        <v>16210.0</v>
      </c>
      <c r="H2" s="1">
        <v>18300.0</v>
      </c>
      <c r="I2" s="1">
        <v>26860.0</v>
      </c>
      <c r="J2" s="1">
        <v>30880.0</v>
      </c>
      <c r="K2" s="1">
        <v>32530.0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</v>
      </c>
      <c r="B3" s="1">
        <v>8.0</v>
      </c>
      <c r="C3" s="1">
        <v>18.0</v>
      </c>
      <c r="D3" s="1">
        <v>38.0</v>
      </c>
      <c r="E3" s="1">
        <v>70.0</v>
      </c>
      <c r="F3" s="1">
        <v>125.0</v>
      </c>
      <c r="G3" s="1">
        <v>132.0</v>
      </c>
      <c r="H3" s="1">
        <v>76.0</v>
      </c>
      <c r="I3" s="1">
        <v>52.0</v>
      </c>
      <c r="J3" s="1">
        <v>143.0</v>
      </c>
      <c r="K3" s="1">
        <v>404.0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-10.0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</v>
      </c>
      <c r="B5" s="1">
        <v>342.0</v>
      </c>
      <c r="C5" s="1">
        <v>522.0</v>
      </c>
      <c r="D5" s="1">
        <v>884.0</v>
      </c>
      <c r="E5" s="1">
        <v>521.0</v>
      </c>
      <c r="F5" s="1">
        <v>407.0</v>
      </c>
      <c r="G5" s="1">
        <v>0.0</v>
      </c>
      <c r="H5" s="1">
        <v>0.0</v>
      </c>
      <c r="I5" s="1">
        <v>77.0</v>
      </c>
      <c r="J5" s="1">
        <v>75.0</v>
      </c>
      <c r="K5" s="1">
        <v>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</v>
      </c>
      <c r="B6" s="1">
        <v>9370.0</v>
      </c>
      <c r="C6" s="1">
        <v>13780.0</v>
      </c>
      <c r="D6" s="1">
        <v>17310.0</v>
      </c>
      <c r="E6" s="1">
        <v>19440.0</v>
      </c>
      <c r="F6" s="1">
        <v>18140.0</v>
      </c>
      <c r="G6" s="1">
        <v>16340.0</v>
      </c>
      <c r="H6" s="1">
        <v>18380.0</v>
      </c>
      <c r="I6" s="1">
        <v>26980.0</v>
      </c>
      <c r="J6" s="1">
        <v>31100.0</v>
      </c>
      <c r="K6" s="1">
        <v>33000.0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1">
        <v>8080.0</v>
      </c>
      <c r="C7" s="1">
        <v>11790.0</v>
      </c>
      <c r="D7" s="1">
        <v>14770.0</v>
      </c>
      <c r="E7" s="1">
        <v>17070.0</v>
      </c>
      <c r="F7" s="1">
        <v>15140.0</v>
      </c>
      <c r="G7" s="1">
        <v>13900.0</v>
      </c>
      <c r="H7" s="1">
        <v>15820.0</v>
      </c>
      <c r="I7" s="1">
        <v>23700.0</v>
      </c>
      <c r="J7" s="1">
        <v>27180.0</v>
      </c>
      <c r="K7" s="1">
        <v>28670.0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>
        <v>92.0</v>
      </c>
      <c r="C8" s="1">
        <v>104.0</v>
      </c>
      <c r="D8" s="1">
        <v>139.0</v>
      </c>
      <c r="E8" s="1">
        <v>137.0</v>
      </c>
      <c r="F8" s="1">
        <v>99.0</v>
      </c>
      <c r="G8" s="1">
        <v>89.0</v>
      </c>
      <c r="H8" s="1">
        <v>88.0</v>
      </c>
      <c r="I8" s="1">
        <v>131.0</v>
      </c>
      <c r="J8" s="1">
        <v>176.0</v>
      </c>
      <c r="K8" s="1">
        <v>171.0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</v>
      </c>
      <c r="B9" s="1">
        <v>743.0</v>
      </c>
      <c r="C9" s="1">
        <v>1120.0</v>
      </c>
      <c r="D9" s="1">
        <v>1370.0</v>
      </c>
      <c r="E9" s="1">
        <v>1570.0</v>
      </c>
      <c r="F9" s="1">
        <v>1310.0</v>
      </c>
      <c r="G9" s="1">
        <v>1260.0</v>
      </c>
      <c r="H9" s="1">
        <v>1410.0</v>
      </c>
      <c r="I9" s="1">
        <v>1960.0</v>
      </c>
      <c r="J9" s="1">
        <v>2210.0</v>
      </c>
      <c r="K9" s="1">
        <v>2340.0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</v>
      </c>
      <c r="B10" s="1">
        <v>21.0</v>
      </c>
      <c r="C10" s="1">
        <v>23.0</v>
      </c>
      <c r="D10" s="1">
        <v>26.0</v>
      </c>
      <c r="E10" s="1">
        <v>23.0</v>
      </c>
      <c r="F10" s="1">
        <v>27.0</v>
      </c>
      <c r="G10" s="1">
        <v>39.0</v>
      </c>
      <c r="H10" s="1">
        <v>57.0</v>
      </c>
      <c r="I10" s="1">
        <v>72.0</v>
      </c>
      <c r="J10" s="1">
        <v>103.0</v>
      </c>
      <c r="K10" s="1">
        <v>115.0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</v>
      </c>
      <c r="B11" s="1">
        <v>245.0</v>
      </c>
      <c r="C11" s="1">
        <v>350.0</v>
      </c>
      <c r="D11" s="1">
        <v>702.0</v>
      </c>
      <c r="E11" s="1">
        <v>492.0</v>
      </c>
      <c r="F11" s="1">
        <v>383.0</v>
      </c>
      <c r="G11" s="1" t="s">
        <v>146</v>
      </c>
      <c r="H11" s="1">
        <v>31.0</v>
      </c>
      <c r="I11" s="1">
        <v>37.0</v>
      </c>
      <c r="J11" s="1">
        <v>54.0</v>
      </c>
      <c r="K11" s="1">
        <v>87.0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</v>
      </c>
      <c r="B12" s="1">
        <v>9180.0</v>
      </c>
      <c r="C12" s="1">
        <v>13390.0</v>
      </c>
      <c r="D12" s="1">
        <v>17010.0</v>
      </c>
      <c r="E12" s="1">
        <v>19300.0</v>
      </c>
      <c r="F12" s="1">
        <v>16950.0</v>
      </c>
      <c r="G12" s="1">
        <v>15290.0</v>
      </c>
      <c r="H12" s="1">
        <v>17400.0</v>
      </c>
      <c r="I12" s="1">
        <v>25910.0</v>
      </c>
      <c r="J12" s="1">
        <v>29710.0</v>
      </c>
      <c r="K12" s="1">
        <v>31380.0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</v>
      </c>
      <c r="B13" s="1">
        <v>193.0</v>
      </c>
      <c r="C13" s="1">
        <v>390.0</v>
      </c>
      <c r="D13" s="1">
        <v>306.0</v>
      </c>
      <c r="E13" s="1">
        <v>149.0</v>
      </c>
      <c r="F13" s="1">
        <v>1190.0</v>
      </c>
      <c r="G13" s="1">
        <v>1050.0</v>
      </c>
      <c r="H13" s="1">
        <v>972.0</v>
      </c>
      <c r="I13" s="1">
        <v>1080.0</v>
      </c>
      <c r="J13" s="1">
        <v>1390.0</v>
      </c>
      <c r="K13" s="1">
        <v>1620.0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</v>
      </c>
      <c r="B14" s="1">
        <v>-56.0</v>
      </c>
      <c r="C14" s="1">
        <v>-66.0</v>
      </c>
      <c r="D14" s="1">
        <v>-101.0</v>
      </c>
      <c r="E14" s="1">
        <v>-118.0</v>
      </c>
      <c r="F14" s="1">
        <v>-115.0</v>
      </c>
      <c r="G14" s="1">
        <v>-87.0</v>
      </c>
      <c r="H14" s="1">
        <v>-102.0</v>
      </c>
      <c r="I14" s="1">
        <v>-120.0</v>
      </c>
      <c r="J14" s="1">
        <v>-110.0</v>
      </c>
      <c r="K14" s="1">
        <v>-109.0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</v>
      </c>
      <c r="B15" s="1">
        <v>-80.0</v>
      </c>
      <c r="C15" s="1">
        <v>1.0</v>
      </c>
      <c r="D15" s="1">
        <v>0.0</v>
      </c>
      <c r="E15" s="1">
        <v>0.0</v>
      </c>
      <c r="F15" s="1">
        <v>5.0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</v>
      </c>
      <c r="B16" s="1">
        <v>135.0</v>
      </c>
      <c r="C16" s="1">
        <v>325.0</v>
      </c>
      <c r="D16" s="1">
        <v>205.0</v>
      </c>
      <c r="E16" s="1">
        <v>31.0</v>
      </c>
      <c r="F16" s="1">
        <v>1080.0</v>
      </c>
      <c r="G16" s="1">
        <v>963.0</v>
      </c>
      <c r="H16" s="1">
        <v>870.0</v>
      </c>
      <c r="I16" s="1">
        <v>958.0</v>
      </c>
      <c r="J16" s="1">
        <v>1280.0</v>
      </c>
      <c r="K16" s="1">
        <v>1510.0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</v>
      </c>
      <c r="B17" s="1">
        <v>0.0</v>
      </c>
      <c r="C17" s="1">
        <v>0.0</v>
      </c>
      <c r="D17" s="1">
        <v>0.0</v>
      </c>
      <c r="E17" s="1">
        <v>-234.0</v>
      </c>
      <c r="F17" s="1">
        <v>-46.0</v>
      </c>
      <c r="G17" s="1">
        <v>-6.0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</v>
      </c>
      <c r="B18" s="1">
        <v>0.0</v>
      </c>
      <c r="C18" s="1">
        <v>-3.0</v>
      </c>
      <c r="D18" s="1">
        <v>0.0</v>
      </c>
      <c r="E18" s="1">
        <v>75.0</v>
      </c>
      <c r="F18" s="1">
        <v>0.0</v>
      </c>
      <c r="G18" s="1">
        <v>0.0</v>
      </c>
      <c r="H18" s="1">
        <v>-16.0</v>
      </c>
      <c r="I18" s="1">
        <v>-34.0</v>
      </c>
      <c r="J18" s="1">
        <v>-2.0</v>
      </c>
      <c r="K18" s="1">
        <v>-4.0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</v>
      </c>
      <c r="B19" s="1">
        <v>0.0</v>
      </c>
      <c r="C19" s="1">
        <v>0.0</v>
      </c>
      <c r="D19" s="1">
        <v>0.0</v>
      </c>
      <c r="E19" s="1">
        <v>-434.0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</v>
      </c>
      <c r="B20" s="1">
        <v>0.0</v>
      </c>
      <c r="C20" s="1">
        <v>0.0</v>
      </c>
      <c r="D20" s="1">
        <v>0.0</v>
      </c>
      <c r="E20" s="1">
        <v>0.0</v>
      </c>
      <c r="F20" s="1">
        <v>-15.0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</v>
      </c>
      <c r="B21" s="1">
        <v>0.0</v>
      </c>
      <c r="C21" s="1">
        <v>0.0</v>
      </c>
      <c r="D21" s="1">
        <v>0.0</v>
      </c>
      <c r="E21" s="1">
        <v>-36.0</v>
      </c>
      <c r="F21" s="1">
        <v>0.0</v>
      </c>
      <c r="G21" s="1">
        <v>0.0</v>
      </c>
      <c r="H21" s="1">
        <v>0.0</v>
      </c>
      <c r="I21" s="1">
        <v>0.0</v>
      </c>
      <c r="J21" s="1">
        <v>-208.0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128.0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</v>
      </c>
      <c r="B23" s="1">
        <v>0.0</v>
      </c>
      <c r="C23" s="1">
        <v>0.0</v>
      </c>
      <c r="D23" s="1">
        <v>0.0</v>
      </c>
      <c r="E23" s="1">
        <v>-14.0</v>
      </c>
      <c r="F23" s="1">
        <v>-22.0</v>
      </c>
      <c r="G23" s="1">
        <v>15.0</v>
      </c>
      <c r="H23" s="1">
        <v>-21.0</v>
      </c>
      <c r="I23" s="1">
        <v>-49.0</v>
      </c>
      <c r="J23" s="1">
        <v>-4.0</v>
      </c>
      <c r="K23" s="1">
        <v>-41.0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</v>
      </c>
      <c r="B24" s="1">
        <v>135.0</v>
      </c>
      <c r="C24" s="1">
        <v>322.0</v>
      </c>
      <c r="D24" s="1">
        <v>205.0</v>
      </c>
      <c r="E24" s="1">
        <v>-612.0</v>
      </c>
      <c r="F24" s="1">
        <v>999.0</v>
      </c>
      <c r="G24" s="1">
        <v>972.0</v>
      </c>
      <c r="H24" s="1">
        <v>961.0</v>
      </c>
      <c r="I24" s="1">
        <v>875.0</v>
      </c>
      <c r="J24" s="1">
        <v>1060.0</v>
      </c>
      <c r="K24" s="1">
        <v>1460.0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160</v>
      </c>
      <c r="B25" s="1">
        <v>72.0</v>
      </c>
      <c r="C25" s="1">
        <v>179.0</v>
      </c>
      <c r="D25" s="1">
        <v>153.0</v>
      </c>
      <c r="E25" s="1">
        <v>-100.0</v>
      </c>
      <c r="F25" s="1">
        <v>292.0</v>
      </c>
      <c r="G25" s="1">
        <v>235.0</v>
      </c>
      <c r="H25" s="1">
        <v>288.0</v>
      </c>
      <c r="I25" s="1">
        <v>216.0</v>
      </c>
      <c r="J25" s="1">
        <v>271.0</v>
      </c>
      <c r="K25" s="1">
        <v>373.0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161</v>
      </c>
      <c r="B26" s="1">
        <v>62.0</v>
      </c>
      <c r="C26" s="1">
        <v>143.0</v>
      </c>
      <c r="D26" s="1">
        <v>52.0</v>
      </c>
      <c r="E26" s="1">
        <v>-512.0</v>
      </c>
      <c r="F26" s="1">
        <v>707.0</v>
      </c>
      <c r="G26" s="1">
        <v>737.0</v>
      </c>
      <c r="H26" s="1">
        <v>673.0</v>
      </c>
      <c r="I26" s="1">
        <v>659.0</v>
      </c>
      <c r="J26" s="1">
        <v>792.0</v>
      </c>
      <c r="K26" s="1">
        <v>1090.0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162</v>
      </c>
      <c r="B27" s="1">
        <v>-35.0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163</v>
      </c>
      <c r="B28" s="1">
        <v>62.0</v>
      </c>
      <c r="C28" s="1">
        <v>143.0</v>
      </c>
      <c r="D28" s="1">
        <v>52.0</v>
      </c>
      <c r="E28" s="1">
        <v>-512.0</v>
      </c>
      <c r="F28" s="1">
        <v>707.0</v>
      </c>
      <c r="G28" s="1">
        <v>737.0</v>
      </c>
      <c r="H28" s="1">
        <v>673.0</v>
      </c>
      <c r="I28" s="1">
        <v>659.0</v>
      </c>
      <c r="J28" s="1">
        <v>792.0</v>
      </c>
      <c r="K28" s="1">
        <v>1090.0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164</v>
      </c>
      <c r="B29" s="1">
        <v>62.0</v>
      </c>
      <c r="C29" s="1">
        <v>143.0</v>
      </c>
      <c r="D29" s="1">
        <v>52.0</v>
      </c>
      <c r="E29" s="1">
        <v>-512.0</v>
      </c>
      <c r="F29" s="1">
        <v>707.0</v>
      </c>
      <c r="G29" s="1">
        <v>737.0</v>
      </c>
      <c r="H29" s="1">
        <v>673.0</v>
      </c>
      <c r="I29" s="1">
        <v>659.0</v>
      </c>
      <c r="J29" s="1">
        <v>792.0</v>
      </c>
      <c r="K29" s="1">
        <v>1090.0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1">
        <v>62.0</v>
      </c>
      <c r="C30" s="1">
        <v>143.0</v>
      </c>
      <c r="D30" s="1">
        <v>52.0</v>
      </c>
      <c r="E30" s="1">
        <v>-512.0</v>
      </c>
      <c r="F30" s="1">
        <v>707.0</v>
      </c>
      <c r="G30" s="1">
        <v>737.0</v>
      </c>
      <c r="H30" s="1">
        <v>673.0</v>
      </c>
      <c r="I30" s="1">
        <v>659.0</v>
      </c>
      <c r="J30" s="1">
        <v>792.0</v>
      </c>
      <c r="K30" s="1">
        <v>1090.0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166</v>
      </c>
      <c r="B31" s="1">
        <v>62.0</v>
      </c>
      <c r="C31" s="1">
        <v>143.0</v>
      </c>
      <c r="D31" s="1">
        <v>52.0</v>
      </c>
      <c r="E31" s="1">
        <v>-512.0</v>
      </c>
      <c r="F31" s="1">
        <v>707.0</v>
      </c>
      <c r="G31" s="1">
        <v>737.0</v>
      </c>
      <c r="H31" s="1">
        <v>673.0</v>
      </c>
      <c r="I31" s="1">
        <v>659.0</v>
      </c>
      <c r="J31" s="1">
        <v>792.0</v>
      </c>
      <c r="K31" s="1">
        <v>1090.0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168</v>
      </c>
      <c r="B33" s="1" t="s">
        <v>169</v>
      </c>
      <c r="C33" s="1" t="s">
        <v>170</v>
      </c>
      <c r="D33" s="1" t="s">
        <v>171</v>
      </c>
      <c r="E33" s="1" t="s">
        <v>172</v>
      </c>
      <c r="F33" s="1" t="s">
        <v>173</v>
      </c>
      <c r="G33" s="1" t="s">
        <v>174</v>
      </c>
      <c r="H33" s="1" t="s">
        <v>175</v>
      </c>
      <c r="I33" s="1" t="s">
        <v>176</v>
      </c>
      <c r="J33" s="1" t="s">
        <v>177</v>
      </c>
      <c r="K33" s="1" t="s">
        <v>178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179</v>
      </c>
      <c r="B34" s="1" t="s">
        <v>169</v>
      </c>
      <c r="C34" s="1" t="s">
        <v>170</v>
      </c>
      <c r="D34" s="1" t="s">
        <v>171</v>
      </c>
      <c r="E34" s="1" t="s">
        <v>172</v>
      </c>
      <c r="F34" s="1" t="s">
        <v>173</v>
      </c>
      <c r="G34" s="1" t="s">
        <v>174</v>
      </c>
      <c r="H34" s="1" t="s">
        <v>175</v>
      </c>
      <c r="I34" s="1" t="s">
        <v>176</v>
      </c>
      <c r="J34" s="1" t="s">
        <v>177</v>
      </c>
      <c r="K34" s="1" t="s">
        <v>178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180</v>
      </c>
      <c r="B35" s="1">
        <v>46.0</v>
      </c>
      <c r="C35" s="1">
        <v>52.0</v>
      </c>
      <c r="D35" s="1">
        <v>55.0</v>
      </c>
      <c r="E35" s="1">
        <v>56.0</v>
      </c>
      <c r="F35" s="1">
        <v>61.0</v>
      </c>
      <c r="G35" s="1">
        <v>62.0</v>
      </c>
      <c r="H35" s="1">
        <v>59.0</v>
      </c>
      <c r="I35" s="1">
        <v>57.0</v>
      </c>
      <c r="J35" s="1">
        <v>57.0</v>
      </c>
      <c r="K35" s="1">
        <v>57.0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181</v>
      </c>
      <c r="B36" s="1" t="s">
        <v>182</v>
      </c>
      <c r="C36" s="1" t="s">
        <v>183</v>
      </c>
      <c r="D36" s="1" t="s">
        <v>184</v>
      </c>
      <c r="E36" s="1" t="s">
        <v>185</v>
      </c>
      <c r="F36" s="1" t="s">
        <v>186</v>
      </c>
      <c r="G36" s="1" t="s">
        <v>187</v>
      </c>
      <c r="H36" s="1" t="s">
        <v>188</v>
      </c>
      <c r="I36" s="1" t="s">
        <v>189</v>
      </c>
      <c r="J36" s="1" t="s">
        <v>190</v>
      </c>
      <c r="K36" s="1" t="s">
        <v>191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192</v>
      </c>
      <c r="B37" s="1" t="s">
        <v>193</v>
      </c>
      <c r="C37" s="1" t="s">
        <v>183</v>
      </c>
      <c r="D37" s="1" t="s">
        <v>184</v>
      </c>
      <c r="E37" s="1" t="s">
        <v>185</v>
      </c>
      <c r="F37" s="1" t="s">
        <v>186</v>
      </c>
      <c r="G37" s="1" t="s">
        <v>187</v>
      </c>
      <c r="H37" s="1" t="s">
        <v>188</v>
      </c>
      <c r="I37" s="1" t="s">
        <v>189</v>
      </c>
      <c r="J37" s="1" t="s">
        <v>190</v>
      </c>
      <c r="K37" s="1" t="s">
        <v>191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194</v>
      </c>
      <c r="B38" s="1">
        <v>48.0</v>
      </c>
      <c r="C38" s="1">
        <v>56.0</v>
      </c>
      <c r="D38" s="1">
        <v>56.0</v>
      </c>
      <c r="E38" s="1">
        <v>56.0</v>
      </c>
      <c r="F38" s="1">
        <v>66.0</v>
      </c>
      <c r="G38" s="1">
        <v>64.0</v>
      </c>
      <c r="H38" s="1">
        <v>59.0</v>
      </c>
      <c r="I38" s="1">
        <v>58.0</v>
      </c>
      <c r="J38" s="1">
        <v>58.0</v>
      </c>
      <c r="K38" s="1">
        <v>58.0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195</v>
      </c>
      <c r="B39" s="1" t="s">
        <v>196</v>
      </c>
      <c r="C39" s="1" t="s">
        <v>197</v>
      </c>
      <c r="D39" s="1" t="s">
        <v>198</v>
      </c>
      <c r="E39" s="1" t="s">
        <v>199</v>
      </c>
      <c r="F39" s="1" t="s">
        <v>200</v>
      </c>
      <c r="G39" s="1" t="s">
        <v>201</v>
      </c>
      <c r="H39" s="1" t="s">
        <v>202</v>
      </c>
      <c r="I39" s="1" t="s">
        <v>203</v>
      </c>
      <c r="J39" s="1" t="s">
        <v>204</v>
      </c>
      <c r="K39" s="1" t="s">
        <v>205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206</v>
      </c>
      <c r="B40" s="1" t="s">
        <v>207</v>
      </c>
      <c r="C40" s="1" t="s">
        <v>208</v>
      </c>
      <c r="D40" s="1" t="s">
        <v>209</v>
      </c>
      <c r="E40" s="1" t="s">
        <v>199</v>
      </c>
      <c r="F40" s="1" t="s">
        <v>210</v>
      </c>
      <c r="G40" s="1" t="s">
        <v>211</v>
      </c>
      <c r="H40" s="1" t="s">
        <v>212</v>
      </c>
      <c r="I40" s="1" t="s">
        <v>213</v>
      </c>
      <c r="J40" s="1" t="s">
        <v>214</v>
      </c>
      <c r="K40" s="1" t="s">
        <v>215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216</v>
      </c>
      <c r="B42" s="1">
        <v>269.0</v>
      </c>
      <c r="C42" s="1">
        <v>464.0</v>
      </c>
      <c r="D42" s="1">
        <v>383.0</v>
      </c>
      <c r="E42" s="1">
        <v>222.0</v>
      </c>
      <c r="F42" s="1">
        <v>1250.0</v>
      </c>
      <c r="G42" s="1">
        <v>1110.0</v>
      </c>
      <c r="H42" s="1">
        <v>1020.0</v>
      </c>
      <c r="I42" s="1">
        <v>1170.0</v>
      </c>
      <c r="J42" s="1">
        <v>1510.0</v>
      </c>
      <c r="K42" s="1">
        <v>1730.0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217</v>
      </c>
      <c r="B43" s="1">
        <v>213.0</v>
      </c>
      <c r="C43" s="1">
        <v>408.0</v>
      </c>
      <c r="D43" s="1">
        <v>338.0</v>
      </c>
      <c r="E43" s="1">
        <v>180.0</v>
      </c>
      <c r="F43" s="1">
        <v>1210.0</v>
      </c>
      <c r="G43" s="1">
        <v>1070.0</v>
      </c>
      <c r="H43" s="1">
        <v>987.0</v>
      </c>
      <c r="I43" s="1">
        <v>1130.0</v>
      </c>
      <c r="J43" s="1">
        <v>1460.0</v>
      </c>
      <c r="K43" s="1">
        <v>1700.0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218</v>
      </c>
      <c r="B44" s="1">
        <v>193.0</v>
      </c>
      <c r="C44" s="1">
        <v>390.0</v>
      </c>
      <c r="D44" s="1">
        <v>306.0</v>
      </c>
      <c r="E44" s="1">
        <v>149.0</v>
      </c>
      <c r="F44" s="1">
        <v>1190.0</v>
      </c>
      <c r="G44" s="1">
        <v>1050.0</v>
      </c>
      <c r="H44" s="1">
        <v>972.0</v>
      </c>
      <c r="I44" s="1">
        <v>1080.0</v>
      </c>
      <c r="J44" s="1">
        <v>1390.0</v>
      </c>
      <c r="K44" s="1">
        <v>1620.0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219</v>
      </c>
      <c r="B45" s="1">
        <v>301.0</v>
      </c>
      <c r="C45" s="1">
        <v>508.0</v>
      </c>
      <c r="D45" s="1">
        <v>447.0</v>
      </c>
      <c r="E45" s="1">
        <v>297.0</v>
      </c>
      <c r="F45" s="1">
        <v>1310.0</v>
      </c>
      <c r="G45" s="1">
        <v>1140.0</v>
      </c>
      <c r="H45" s="1">
        <v>1050.0</v>
      </c>
      <c r="I45" s="1">
        <v>1200.0</v>
      </c>
      <c r="J45" s="1">
        <v>1540.0</v>
      </c>
      <c r="K45" s="1">
        <v>1750.0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220</v>
      </c>
      <c r="B46" s="1">
        <v>9670.0</v>
      </c>
      <c r="C46" s="1">
        <v>14180.0</v>
      </c>
      <c r="D46" s="1">
        <v>17780.0</v>
      </c>
      <c r="E46" s="1">
        <v>19880.0</v>
      </c>
      <c r="F46" s="1">
        <v>18890.0</v>
      </c>
      <c r="G46" s="1">
        <v>16830.0</v>
      </c>
      <c r="H46" s="1">
        <v>19420.0</v>
      </c>
      <c r="I46" s="1">
        <v>27770.0</v>
      </c>
      <c r="J46" s="1">
        <v>31970.0</v>
      </c>
      <c r="K46" s="1">
        <v>34070.0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221</v>
      </c>
      <c r="B47" s="1" t="s">
        <v>222</v>
      </c>
      <c r="C47" s="1" t="s">
        <v>223</v>
      </c>
      <c r="D47" s="1" t="s">
        <v>224</v>
      </c>
      <c r="E47" s="1" t="s">
        <v>225</v>
      </c>
      <c r="F47" s="1" t="s">
        <v>226</v>
      </c>
      <c r="G47" s="1" t="s">
        <v>227</v>
      </c>
      <c r="H47" s="1" t="s">
        <v>228</v>
      </c>
      <c r="I47" s="1" t="s">
        <v>229</v>
      </c>
      <c r="J47" s="1" t="s">
        <v>230</v>
      </c>
      <c r="K47" s="1" t="s">
        <v>231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232</v>
      </c>
      <c r="B48" s="1">
        <v>75.0</v>
      </c>
      <c r="C48" s="1">
        <v>180.0</v>
      </c>
      <c r="D48" s="1">
        <v>137.0</v>
      </c>
      <c r="E48" s="1">
        <v>-6.0</v>
      </c>
      <c r="F48" s="1">
        <v>290.0</v>
      </c>
      <c r="G48" s="1">
        <v>216.0</v>
      </c>
      <c r="H48" s="1">
        <v>307.0</v>
      </c>
      <c r="I48" s="1">
        <v>240.0</v>
      </c>
      <c r="J48" s="1">
        <v>337.0</v>
      </c>
      <c r="K48" s="1">
        <v>404.0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233</v>
      </c>
      <c r="B49" s="1">
        <v>0.0</v>
      </c>
      <c r="C49" s="1">
        <v>6.0</v>
      </c>
      <c r="D49" s="1">
        <v>-6.0</v>
      </c>
      <c r="E49" s="1">
        <v>0.0</v>
      </c>
      <c r="F49" s="1">
        <v>8.0</v>
      </c>
      <c r="G49" s="1">
        <v>9.0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234</v>
      </c>
      <c r="B50" s="1">
        <v>75.0</v>
      </c>
      <c r="C50" s="1">
        <v>186.0</v>
      </c>
      <c r="D50" s="1">
        <v>131.0</v>
      </c>
      <c r="E50" s="1">
        <v>-6.0</v>
      </c>
      <c r="F50" s="1">
        <v>298.0</v>
      </c>
      <c r="G50" s="1">
        <v>225.0</v>
      </c>
      <c r="H50" s="1">
        <v>307.0</v>
      </c>
      <c r="I50" s="1">
        <v>240.0</v>
      </c>
      <c r="J50" s="1">
        <v>337.0</v>
      </c>
      <c r="K50" s="1">
        <v>404.0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235</v>
      </c>
      <c r="B51" s="1">
        <v>-2.0</v>
      </c>
      <c r="C51" s="1">
        <v>-6.0</v>
      </c>
      <c r="D51" s="1">
        <v>21.0</v>
      </c>
      <c r="E51" s="1">
        <v>-94.0</v>
      </c>
      <c r="F51" s="1">
        <v>-6.0</v>
      </c>
      <c r="G51" s="1">
        <v>11.0</v>
      </c>
      <c r="H51" s="1">
        <v>-20.0</v>
      </c>
      <c r="I51" s="1">
        <v>-24.0</v>
      </c>
      <c r="J51" s="1">
        <v>-66.0</v>
      </c>
      <c r="K51" s="1">
        <v>-31.0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236</v>
      </c>
      <c r="B52" s="1">
        <v>0.0</v>
      </c>
      <c r="C52" s="1">
        <v>-1.0</v>
      </c>
      <c r="D52" s="1">
        <v>1.0</v>
      </c>
      <c r="E52" s="1">
        <v>0.0</v>
      </c>
      <c r="F52" s="1">
        <v>0.0</v>
      </c>
      <c r="G52" s="1">
        <v>-1.0</v>
      </c>
      <c r="H52" s="1">
        <v>1.0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237</v>
      </c>
      <c r="B53" s="1">
        <v>-2.0</v>
      </c>
      <c r="C53" s="1">
        <v>-7.0</v>
      </c>
      <c r="D53" s="1">
        <v>22.0</v>
      </c>
      <c r="E53" s="1">
        <v>-94.0</v>
      </c>
      <c r="F53" s="1">
        <v>-6.0</v>
      </c>
      <c r="G53" s="1">
        <v>10.0</v>
      </c>
      <c r="H53" s="1">
        <v>-19.0</v>
      </c>
      <c r="I53" s="1">
        <v>-24.0</v>
      </c>
      <c r="J53" s="1">
        <v>-66.0</v>
      </c>
      <c r="K53" s="1">
        <v>-31.0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238</v>
      </c>
      <c r="B54" s="1">
        <v>84.0</v>
      </c>
      <c r="C54" s="1">
        <v>203.0</v>
      </c>
      <c r="D54" s="1">
        <v>128.0</v>
      </c>
      <c r="E54" s="1">
        <v>19.0</v>
      </c>
      <c r="F54" s="1">
        <v>676.0</v>
      </c>
      <c r="G54" s="1">
        <v>602.0</v>
      </c>
      <c r="H54" s="1">
        <v>544.0</v>
      </c>
      <c r="I54" s="1">
        <v>599.0</v>
      </c>
      <c r="J54" s="1">
        <v>798.0</v>
      </c>
      <c r="K54" s="1">
        <v>943.0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239</v>
      </c>
      <c r="B55" s="1">
        <v>56.0</v>
      </c>
      <c r="C55" s="1">
        <v>66.0</v>
      </c>
      <c r="D55" s="1">
        <v>101.0</v>
      </c>
      <c r="E55" s="1">
        <v>118.0</v>
      </c>
      <c r="F55" s="1">
        <v>115.0</v>
      </c>
      <c r="G55" s="1">
        <v>87.0</v>
      </c>
      <c r="H55" s="1">
        <v>15.0</v>
      </c>
      <c r="I55" s="1">
        <v>15.0</v>
      </c>
      <c r="J55" s="1">
        <v>15.0</v>
      </c>
      <c r="K55" s="1">
        <v>15.0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240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241</v>
      </c>
      <c r="B57" s="1">
        <v>743.0</v>
      </c>
      <c r="C57" s="1">
        <v>1120.0</v>
      </c>
      <c r="D57" s="1">
        <v>1370.0</v>
      </c>
      <c r="E57" s="1">
        <v>1570.0</v>
      </c>
      <c r="F57" s="1">
        <v>1310.0</v>
      </c>
      <c r="G57" s="1">
        <v>1260.0</v>
      </c>
      <c r="H57" s="1">
        <v>1410.0</v>
      </c>
      <c r="I57" s="1">
        <v>1960.0</v>
      </c>
      <c r="J57" s="1">
        <v>2210.0</v>
      </c>
      <c r="K57" s="1">
        <v>2340.0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242</v>
      </c>
      <c r="B58" s="1">
        <v>32.0</v>
      </c>
      <c r="C58" s="1">
        <v>44.0</v>
      </c>
      <c r="D58" s="1">
        <v>64.0</v>
      </c>
      <c r="E58" s="1">
        <v>75.0</v>
      </c>
      <c r="F58" s="1">
        <v>62.0</v>
      </c>
      <c r="G58" s="1">
        <v>34.0</v>
      </c>
      <c r="H58" s="1">
        <v>28.0</v>
      </c>
      <c r="I58" s="1">
        <v>33.0</v>
      </c>
      <c r="J58" s="1">
        <v>31.0</v>
      </c>
      <c r="K58" s="1">
        <v>15.0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243</v>
      </c>
      <c r="B59" s="1">
        <v>17.0</v>
      </c>
      <c r="C59" s="1">
        <v>18.0</v>
      </c>
      <c r="D59" s="1">
        <v>31.0</v>
      </c>
      <c r="E59" s="1">
        <v>37.0</v>
      </c>
      <c r="F59" s="1">
        <v>31.0</v>
      </c>
      <c r="G59" s="1">
        <v>15.0</v>
      </c>
      <c r="H59" s="1">
        <v>11.0</v>
      </c>
      <c r="I59" s="1">
        <v>12.0</v>
      </c>
      <c r="J59" s="1">
        <v>10.0</v>
      </c>
      <c r="K59" s="1">
        <v>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244</v>
      </c>
      <c r="B60" s="1">
        <v>14.0</v>
      </c>
      <c r="C60" s="1">
        <v>25.0</v>
      </c>
      <c r="D60" s="1">
        <v>32.0</v>
      </c>
      <c r="E60" s="1">
        <v>37.0</v>
      </c>
      <c r="F60" s="1">
        <v>30.0</v>
      </c>
      <c r="G60" s="1">
        <v>18.0</v>
      </c>
      <c r="H60" s="1">
        <v>16.0</v>
      </c>
      <c r="I60" s="1">
        <v>20.0</v>
      </c>
      <c r="J60" s="1">
        <v>20.0</v>
      </c>
      <c r="K60" s="1">
        <v>9.0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245</v>
      </c>
      <c r="B61" s="1">
        <v>21.0</v>
      </c>
      <c r="C61" s="1">
        <v>23.0</v>
      </c>
      <c r="D61" s="1">
        <v>26.0</v>
      </c>
      <c r="E61" s="1">
        <v>23.0</v>
      </c>
      <c r="F61" s="1">
        <v>27.0</v>
      </c>
      <c r="G61" s="1">
        <v>39.0</v>
      </c>
      <c r="H61" s="1">
        <v>57.0</v>
      </c>
      <c r="I61" s="1">
        <v>72.0</v>
      </c>
      <c r="J61" s="1">
        <v>103.0</v>
      </c>
      <c r="K61" s="1">
        <v>115.0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246</v>
      </c>
      <c r="B62" s="1">
        <v>0.0</v>
      </c>
      <c r="C62" s="1">
        <v>0.0</v>
      </c>
      <c r="D62" s="1">
        <v>0.0</v>
      </c>
      <c r="E62" s="1">
        <v>23.0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247</v>
      </c>
      <c r="B63" s="1">
        <v>21.0</v>
      </c>
      <c r="C63" s="1">
        <v>23.0</v>
      </c>
      <c r="D63" s="1">
        <v>26.0</v>
      </c>
      <c r="E63" s="1">
        <v>46.0</v>
      </c>
      <c r="F63" s="1">
        <v>27.0</v>
      </c>
      <c r="G63" s="1">
        <v>39.0</v>
      </c>
      <c r="H63" s="1">
        <v>57.0</v>
      </c>
      <c r="I63" s="1">
        <v>72.0</v>
      </c>
      <c r="J63" s="1">
        <v>103.0</v>
      </c>
      <c r="K63" s="1">
        <v>115.0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249</v>
      </c>
      <c r="B3" s="1" t="s">
        <v>250</v>
      </c>
      <c r="C3" s="1" t="s">
        <v>251</v>
      </c>
      <c r="D3" s="1" t="s">
        <v>252</v>
      </c>
      <c r="E3" s="1" t="s">
        <v>253</v>
      </c>
      <c r="F3" s="1" t="s">
        <v>254</v>
      </c>
      <c r="G3" s="1" t="s">
        <v>255</v>
      </c>
      <c r="H3" s="1" t="s">
        <v>256</v>
      </c>
      <c r="I3" s="1" t="s">
        <v>257</v>
      </c>
      <c r="J3" s="1" t="s">
        <v>258</v>
      </c>
      <c r="K3" s="1" t="s">
        <v>259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260</v>
      </c>
      <c r="B4" s="1" t="s">
        <v>261</v>
      </c>
      <c r="C4" s="1" t="s">
        <v>262</v>
      </c>
      <c r="D4" s="1" t="s">
        <v>263</v>
      </c>
      <c r="E4" s="1" t="s">
        <v>264</v>
      </c>
      <c r="F4" s="1" t="s">
        <v>265</v>
      </c>
      <c r="G4" s="1" t="s">
        <v>266</v>
      </c>
      <c r="H4" s="1" t="s">
        <v>267</v>
      </c>
      <c r="I4" s="1" t="s">
        <v>268</v>
      </c>
      <c r="J4" s="1" t="s">
        <v>269</v>
      </c>
      <c r="K4" s="1" t="s">
        <v>270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271</v>
      </c>
      <c r="B5" s="1" t="s">
        <v>272</v>
      </c>
      <c r="C5" s="1" t="s">
        <v>273</v>
      </c>
      <c r="D5" s="1" t="s">
        <v>274</v>
      </c>
      <c r="E5" s="1" t="s">
        <v>275</v>
      </c>
      <c r="F5" s="1" t="s">
        <v>276</v>
      </c>
      <c r="G5" s="1" t="s">
        <v>277</v>
      </c>
      <c r="H5" s="1" t="s">
        <v>278</v>
      </c>
      <c r="I5" s="1" t="s">
        <v>279</v>
      </c>
      <c r="J5" s="1" t="s">
        <v>280</v>
      </c>
      <c r="K5" s="1" t="s">
        <v>281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282</v>
      </c>
      <c r="B6" s="1" t="s">
        <v>272</v>
      </c>
      <c r="C6" s="1" t="s">
        <v>273</v>
      </c>
      <c r="D6" s="1" t="s">
        <v>274</v>
      </c>
      <c r="E6" s="1" t="s">
        <v>275</v>
      </c>
      <c r="F6" s="1" t="s">
        <v>276</v>
      </c>
      <c r="G6" s="1" t="s">
        <v>277</v>
      </c>
      <c r="H6" s="1" t="s">
        <v>278</v>
      </c>
      <c r="I6" s="1" t="s">
        <v>279</v>
      </c>
      <c r="J6" s="1" t="s">
        <v>280</v>
      </c>
      <c r="K6" s="1" t="s">
        <v>281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284</v>
      </c>
      <c r="B8" s="1" t="s">
        <v>285</v>
      </c>
      <c r="C8" s="1" t="s">
        <v>286</v>
      </c>
      <c r="D8" s="1" t="s">
        <v>287</v>
      </c>
      <c r="E8" s="1" t="s">
        <v>288</v>
      </c>
      <c r="F8" s="1" t="s">
        <v>289</v>
      </c>
      <c r="G8" s="1" t="s">
        <v>290</v>
      </c>
      <c r="H8" s="1" t="s">
        <v>291</v>
      </c>
      <c r="I8" s="1" t="s">
        <v>292</v>
      </c>
      <c r="J8" s="1" t="s">
        <v>293</v>
      </c>
      <c r="K8" s="1" t="s">
        <v>294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295</v>
      </c>
      <c r="B9" s="1" t="s">
        <v>296</v>
      </c>
      <c r="C9" s="1" t="s">
        <v>297</v>
      </c>
      <c r="D9" s="1" t="s">
        <v>298</v>
      </c>
      <c r="E9" s="1" t="s">
        <v>299</v>
      </c>
      <c r="F9" s="1" t="s">
        <v>300</v>
      </c>
      <c r="G9" s="1" t="s">
        <v>301</v>
      </c>
      <c r="H9" s="1" t="s">
        <v>302</v>
      </c>
      <c r="I9" s="1" t="s">
        <v>303</v>
      </c>
      <c r="J9" s="1" t="s">
        <v>304</v>
      </c>
      <c r="K9" s="1" t="s">
        <v>256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305</v>
      </c>
      <c r="B10" s="1" t="s">
        <v>306</v>
      </c>
      <c r="C10" s="1" t="s">
        <v>307</v>
      </c>
      <c r="D10" s="1" t="s">
        <v>308</v>
      </c>
      <c r="E10" s="1" t="s">
        <v>309</v>
      </c>
      <c r="F10" s="1" t="s">
        <v>310</v>
      </c>
      <c r="G10" s="1" t="s">
        <v>311</v>
      </c>
      <c r="H10" s="1" t="s">
        <v>312</v>
      </c>
      <c r="I10" s="1" t="s">
        <v>313</v>
      </c>
      <c r="J10" s="1" t="s">
        <v>314</v>
      </c>
      <c r="K10" s="1" t="s">
        <v>315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316</v>
      </c>
      <c r="B11" s="1" t="s">
        <v>317</v>
      </c>
      <c r="C11" s="1" t="s">
        <v>318</v>
      </c>
      <c r="D11" s="1" t="s">
        <v>319</v>
      </c>
      <c r="E11" s="1" t="s">
        <v>320</v>
      </c>
      <c r="F11" s="1" t="s">
        <v>321</v>
      </c>
      <c r="G11" s="1" t="s">
        <v>322</v>
      </c>
      <c r="H11" s="1" t="s">
        <v>323</v>
      </c>
      <c r="I11" s="1" t="s">
        <v>324</v>
      </c>
      <c r="J11" s="1" t="s">
        <v>325</v>
      </c>
      <c r="K11" s="1" t="s">
        <v>326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327</v>
      </c>
      <c r="B12" s="1" t="s">
        <v>328</v>
      </c>
      <c r="C12" s="1" t="s">
        <v>329</v>
      </c>
      <c r="D12" s="1" t="s">
        <v>330</v>
      </c>
      <c r="E12" s="1" t="s">
        <v>331</v>
      </c>
      <c r="F12" s="1" t="s">
        <v>332</v>
      </c>
      <c r="G12" s="1" t="s">
        <v>333</v>
      </c>
      <c r="H12" s="1" t="s">
        <v>334</v>
      </c>
      <c r="I12" s="1" t="s">
        <v>335</v>
      </c>
      <c r="J12" s="1" t="s">
        <v>336</v>
      </c>
      <c r="K12" s="1" t="s">
        <v>337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338</v>
      </c>
      <c r="B13" s="1" t="s">
        <v>339</v>
      </c>
      <c r="C13" s="1" t="s">
        <v>340</v>
      </c>
      <c r="D13" s="1" t="s">
        <v>341</v>
      </c>
      <c r="E13" s="1" t="s">
        <v>342</v>
      </c>
      <c r="F13" s="1" t="s">
        <v>343</v>
      </c>
      <c r="G13" s="1" t="s">
        <v>344</v>
      </c>
      <c r="H13" s="1" t="s">
        <v>345</v>
      </c>
      <c r="I13" s="1" t="s">
        <v>346</v>
      </c>
      <c r="J13" s="1" t="s">
        <v>347</v>
      </c>
      <c r="K13" s="1" t="s">
        <v>348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349</v>
      </c>
      <c r="B14" s="1" t="s">
        <v>350</v>
      </c>
      <c r="C14" s="1" t="s">
        <v>340</v>
      </c>
      <c r="D14" s="1" t="s">
        <v>341</v>
      </c>
      <c r="E14" s="1" t="s">
        <v>342</v>
      </c>
      <c r="F14" s="1" t="s">
        <v>343</v>
      </c>
      <c r="G14" s="1" t="s">
        <v>344</v>
      </c>
      <c r="H14" s="1" t="s">
        <v>345</v>
      </c>
      <c r="I14" s="1" t="s">
        <v>346</v>
      </c>
      <c r="J14" s="1" t="s">
        <v>347</v>
      </c>
      <c r="K14" s="1" t="s">
        <v>348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351</v>
      </c>
      <c r="B15" s="1" t="s">
        <v>339</v>
      </c>
      <c r="C15" s="1" t="s">
        <v>340</v>
      </c>
      <c r="D15" s="1" t="s">
        <v>341</v>
      </c>
      <c r="E15" s="1" t="s">
        <v>342</v>
      </c>
      <c r="F15" s="1" t="s">
        <v>343</v>
      </c>
      <c r="G15" s="1" t="s">
        <v>344</v>
      </c>
      <c r="H15" s="1" t="s">
        <v>345</v>
      </c>
      <c r="I15" s="1" t="s">
        <v>346</v>
      </c>
      <c r="J15" s="1" t="s">
        <v>347</v>
      </c>
      <c r="K15" s="1" t="s">
        <v>348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352</v>
      </c>
      <c r="B16" s="1" t="s">
        <v>353</v>
      </c>
      <c r="C16" s="1" t="s">
        <v>354</v>
      </c>
      <c r="D16" s="1" t="s">
        <v>355</v>
      </c>
      <c r="E16" s="1" t="s">
        <v>356</v>
      </c>
      <c r="F16" s="1" t="s">
        <v>357</v>
      </c>
      <c r="G16" s="1" t="s">
        <v>358</v>
      </c>
      <c r="H16" s="1" t="s">
        <v>318</v>
      </c>
      <c r="I16" s="1" t="s">
        <v>359</v>
      </c>
      <c r="J16" s="1" t="s">
        <v>360</v>
      </c>
      <c r="K16" s="1" t="s">
        <v>361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362</v>
      </c>
      <c r="B17" s="1" t="s">
        <v>363</v>
      </c>
      <c r="C17" s="1" t="s">
        <v>364</v>
      </c>
      <c r="D17" s="1" t="s">
        <v>324</v>
      </c>
      <c r="E17" s="1" t="s">
        <v>365</v>
      </c>
      <c r="F17" s="1" t="s">
        <v>366</v>
      </c>
      <c r="G17" s="1" t="s">
        <v>367</v>
      </c>
      <c r="H17" s="1" t="s">
        <v>368</v>
      </c>
      <c r="I17" s="1" t="s">
        <v>369</v>
      </c>
      <c r="J17" s="1" t="s">
        <v>370</v>
      </c>
      <c r="K17" s="1" t="s">
        <v>371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372</v>
      </c>
      <c r="B18" s="1" t="s">
        <v>373</v>
      </c>
      <c r="C18" s="1" t="s">
        <v>370</v>
      </c>
      <c r="D18" s="1" t="s">
        <v>374</v>
      </c>
      <c r="E18" s="1" t="s">
        <v>375</v>
      </c>
      <c r="F18" s="1" t="s">
        <v>208</v>
      </c>
      <c r="G18" s="1" t="s">
        <v>376</v>
      </c>
      <c r="H18" s="1" t="s">
        <v>377</v>
      </c>
      <c r="I18" s="1" t="s">
        <v>378</v>
      </c>
      <c r="J18" s="1" t="s">
        <v>379</v>
      </c>
      <c r="K18" s="1" t="s">
        <v>380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381</v>
      </c>
      <c r="B20" s="1" t="s">
        <v>382</v>
      </c>
      <c r="C20" s="1" t="s">
        <v>383</v>
      </c>
      <c r="D20" s="1" t="s">
        <v>384</v>
      </c>
      <c r="E20" s="1" t="s">
        <v>346</v>
      </c>
      <c r="F20" s="1" t="s">
        <v>385</v>
      </c>
      <c r="G20" s="1" t="s">
        <v>386</v>
      </c>
      <c r="H20" s="1" t="s">
        <v>387</v>
      </c>
      <c r="I20" s="1" t="s">
        <v>388</v>
      </c>
      <c r="J20" s="1" t="s">
        <v>389</v>
      </c>
      <c r="K20" s="1" t="s">
        <v>390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391</v>
      </c>
      <c r="B21" s="1" t="s">
        <v>392</v>
      </c>
      <c r="C21" s="1" t="s">
        <v>393</v>
      </c>
      <c r="D21" s="1" t="s">
        <v>394</v>
      </c>
      <c r="E21" s="1" t="s">
        <v>395</v>
      </c>
      <c r="F21" s="1" t="s">
        <v>396</v>
      </c>
      <c r="G21" s="1" t="s">
        <v>397</v>
      </c>
      <c r="H21" s="1" t="s">
        <v>398</v>
      </c>
      <c r="I21" s="1" t="s">
        <v>399</v>
      </c>
      <c r="J21" s="1" t="s">
        <v>400</v>
      </c>
      <c r="K21" s="1" t="s">
        <v>401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402</v>
      </c>
      <c r="B22" s="1" t="s">
        <v>403</v>
      </c>
      <c r="C22" s="1" t="s">
        <v>404</v>
      </c>
      <c r="D22" s="1" t="s">
        <v>405</v>
      </c>
      <c r="E22" s="1" t="s">
        <v>406</v>
      </c>
      <c r="F22" s="1" t="s">
        <v>407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409</v>
      </c>
      <c r="B24" s="1" t="s">
        <v>410</v>
      </c>
      <c r="C24" s="1" t="s">
        <v>411</v>
      </c>
      <c r="D24" s="1" t="s">
        <v>412</v>
      </c>
      <c r="E24" s="1" t="s">
        <v>413</v>
      </c>
      <c r="F24" s="1" t="s">
        <v>414</v>
      </c>
      <c r="G24" s="1" t="s">
        <v>415</v>
      </c>
      <c r="H24" s="1" t="s">
        <v>416</v>
      </c>
      <c r="I24" s="1" t="s">
        <v>417</v>
      </c>
      <c r="J24" s="1" t="s">
        <v>354</v>
      </c>
      <c r="K24" s="1" t="s">
        <v>418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419</v>
      </c>
      <c r="B25" s="1" t="s">
        <v>420</v>
      </c>
      <c r="C25" s="1" t="s">
        <v>421</v>
      </c>
      <c r="D25" s="1" t="s">
        <v>422</v>
      </c>
      <c r="E25" s="1" t="s">
        <v>423</v>
      </c>
      <c r="F25" s="1" t="s">
        <v>424</v>
      </c>
      <c r="G25" s="1" t="s">
        <v>425</v>
      </c>
      <c r="H25" s="1" t="s">
        <v>426</v>
      </c>
      <c r="I25" s="1" t="s">
        <v>411</v>
      </c>
      <c r="J25" s="1" t="s">
        <v>417</v>
      </c>
      <c r="K25" s="1" t="s">
        <v>410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427</v>
      </c>
      <c r="B26" s="1" t="s">
        <v>428</v>
      </c>
      <c r="C26" s="1" t="s">
        <v>429</v>
      </c>
      <c r="D26" s="1" t="s">
        <v>430</v>
      </c>
      <c r="E26" s="1" t="s">
        <v>431</v>
      </c>
      <c r="F26" s="1" t="s">
        <v>432</v>
      </c>
      <c r="G26" s="1" t="s">
        <v>433</v>
      </c>
      <c r="H26" s="1" t="s">
        <v>434</v>
      </c>
      <c r="I26" s="1" t="s">
        <v>341</v>
      </c>
      <c r="J26" s="1" t="s">
        <v>435</v>
      </c>
      <c r="K26" s="1" t="s">
        <v>436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437</v>
      </c>
      <c r="B27" s="1" t="s">
        <v>438</v>
      </c>
      <c r="C27" s="1" t="s">
        <v>439</v>
      </c>
      <c r="D27" s="1" t="s">
        <v>440</v>
      </c>
      <c r="E27" s="1" t="s">
        <v>441</v>
      </c>
      <c r="F27" s="1" t="s">
        <v>442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443</v>
      </c>
      <c r="B28" s="1" t="s">
        <v>444</v>
      </c>
      <c r="C28" s="1">
        <v>54.0</v>
      </c>
      <c r="D28" s="1" t="s">
        <v>445</v>
      </c>
      <c r="E28" s="1" t="s">
        <v>446</v>
      </c>
      <c r="F28" s="1" t="s">
        <v>447</v>
      </c>
      <c r="G28" s="1" t="s">
        <v>448</v>
      </c>
      <c r="H28" s="1" t="s">
        <v>449</v>
      </c>
      <c r="I28" s="1" t="s">
        <v>450</v>
      </c>
      <c r="J28" s="1" t="s">
        <v>451</v>
      </c>
      <c r="K28" s="1" t="s">
        <v>452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454</v>
      </c>
      <c r="B30" s="1" t="s">
        <v>455</v>
      </c>
      <c r="C30" s="1" t="s">
        <v>456</v>
      </c>
      <c r="D30" s="1" t="s">
        <v>457</v>
      </c>
      <c r="E30" s="1" t="s">
        <v>458</v>
      </c>
      <c r="F30" s="1" t="s">
        <v>459</v>
      </c>
      <c r="G30" s="1" t="s">
        <v>460</v>
      </c>
      <c r="H30" s="1" t="s">
        <v>461</v>
      </c>
      <c r="I30" s="1" t="s">
        <v>462</v>
      </c>
      <c r="J30" s="1" t="s">
        <v>463</v>
      </c>
      <c r="K30" s="1" t="s">
        <v>464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465</v>
      </c>
      <c r="B31" s="1" t="s">
        <v>466</v>
      </c>
      <c r="C31" s="1" t="s">
        <v>467</v>
      </c>
      <c r="D31" s="1" t="s">
        <v>468</v>
      </c>
      <c r="E31" s="1" t="s">
        <v>469</v>
      </c>
      <c r="F31" s="1" t="s">
        <v>470</v>
      </c>
      <c r="G31" s="1" t="s">
        <v>471</v>
      </c>
      <c r="H31" s="1" t="s">
        <v>472</v>
      </c>
      <c r="I31" s="1" t="s">
        <v>473</v>
      </c>
      <c r="J31" s="1" t="s">
        <v>474</v>
      </c>
      <c r="K31" s="1" t="s">
        <v>475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476</v>
      </c>
      <c r="B32" s="1" t="s">
        <v>477</v>
      </c>
      <c r="C32" s="1" t="s">
        <v>478</v>
      </c>
      <c r="D32" s="1" t="s">
        <v>479</v>
      </c>
      <c r="E32" s="1" t="s">
        <v>480</v>
      </c>
      <c r="F32" s="1" t="s">
        <v>481</v>
      </c>
      <c r="G32" s="1" t="s">
        <v>482</v>
      </c>
      <c r="H32" s="1" t="s">
        <v>483</v>
      </c>
      <c r="I32" s="1" t="s">
        <v>484</v>
      </c>
      <c r="J32" s="1" t="s">
        <v>485</v>
      </c>
      <c r="K32" s="1" t="s">
        <v>486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487</v>
      </c>
      <c r="B33" s="1" t="s">
        <v>488</v>
      </c>
      <c r="C33" s="1" t="s">
        <v>489</v>
      </c>
      <c r="D33" s="1" t="s">
        <v>490</v>
      </c>
      <c r="E33" s="1" t="s">
        <v>491</v>
      </c>
      <c r="F33" s="1" t="s">
        <v>492</v>
      </c>
      <c r="G33" s="1" t="s">
        <v>493</v>
      </c>
      <c r="H33" s="1" t="s">
        <v>494</v>
      </c>
      <c r="I33" s="1" t="s">
        <v>495</v>
      </c>
      <c r="J33" s="1" t="s">
        <v>496</v>
      </c>
      <c r="K33" s="1" t="s">
        <v>497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498</v>
      </c>
      <c r="B34" s="1" t="s">
        <v>499</v>
      </c>
      <c r="C34" s="1" t="s">
        <v>500</v>
      </c>
      <c r="D34" s="1" t="s">
        <v>501</v>
      </c>
      <c r="E34" s="1" t="s">
        <v>502</v>
      </c>
      <c r="F34" s="1" t="s">
        <v>503</v>
      </c>
      <c r="G34" s="1" t="s">
        <v>504</v>
      </c>
      <c r="H34" s="1" t="s">
        <v>505</v>
      </c>
      <c r="I34" s="1" t="s">
        <v>506</v>
      </c>
      <c r="J34" s="1" t="s">
        <v>507</v>
      </c>
      <c r="K34" s="1" t="s">
        <v>508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509</v>
      </c>
      <c r="B35" s="1" t="s">
        <v>510</v>
      </c>
      <c r="C35" s="1" t="s">
        <v>511</v>
      </c>
      <c r="D35" s="1" t="s">
        <v>512</v>
      </c>
      <c r="E35" s="1" t="s">
        <v>513</v>
      </c>
      <c r="F35" s="1" t="s">
        <v>514</v>
      </c>
      <c r="G35" s="1" t="s">
        <v>515</v>
      </c>
      <c r="H35" s="1" t="s">
        <v>516</v>
      </c>
      <c r="I35" s="1" t="s">
        <v>517</v>
      </c>
      <c r="J35" s="1" t="s">
        <v>518</v>
      </c>
      <c r="K35" s="1" t="s">
        <v>519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520</v>
      </c>
      <c r="B36" s="1" t="s">
        <v>521</v>
      </c>
      <c r="C36" s="1" t="s">
        <v>522</v>
      </c>
      <c r="D36" s="1" t="s">
        <v>523</v>
      </c>
      <c r="E36" s="1" t="s">
        <v>524</v>
      </c>
      <c r="F36" s="1" t="s">
        <v>525</v>
      </c>
      <c r="G36" s="1" t="s">
        <v>526</v>
      </c>
      <c r="H36" s="1" t="s">
        <v>527</v>
      </c>
      <c r="I36" s="1" t="s">
        <v>528</v>
      </c>
      <c r="J36" s="1">
        <v>14.0</v>
      </c>
      <c r="K36" s="1" t="s">
        <v>529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530</v>
      </c>
      <c r="B37" s="1" t="s">
        <v>531</v>
      </c>
      <c r="C37" s="1" t="s">
        <v>532</v>
      </c>
      <c r="D37" s="1" t="s">
        <v>533</v>
      </c>
      <c r="E37" s="1" t="s">
        <v>534</v>
      </c>
      <c r="F37" s="1" t="s">
        <v>535</v>
      </c>
      <c r="G37" s="1" t="s">
        <v>536</v>
      </c>
      <c r="H37" s="1" t="s">
        <v>537</v>
      </c>
      <c r="I37" s="1" t="s">
        <v>538</v>
      </c>
      <c r="J37" s="1" t="s">
        <v>539</v>
      </c>
      <c r="K37" s="1" t="s">
        <v>540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541</v>
      </c>
      <c r="B38" s="1" t="s">
        <v>307</v>
      </c>
      <c r="C38" s="1" t="s">
        <v>542</v>
      </c>
      <c r="D38" s="1" t="s">
        <v>543</v>
      </c>
      <c r="E38" s="1" t="s">
        <v>544</v>
      </c>
      <c r="F38" s="1" t="s">
        <v>253</v>
      </c>
      <c r="G38" s="1" t="s">
        <v>424</v>
      </c>
      <c r="H38" s="1" t="s">
        <v>385</v>
      </c>
      <c r="I38" s="1" t="s">
        <v>545</v>
      </c>
      <c r="J38" s="1" t="s">
        <v>546</v>
      </c>
      <c r="K38" s="1" t="s">
        <v>547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548</v>
      </c>
      <c r="B39" s="1" t="s">
        <v>549</v>
      </c>
      <c r="C39" s="1" t="s">
        <v>550</v>
      </c>
      <c r="D39" s="1" t="s">
        <v>551</v>
      </c>
      <c r="E39" s="1" t="s">
        <v>552</v>
      </c>
      <c r="F39" s="1" t="s">
        <v>553</v>
      </c>
      <c r="G39" s="1" t="s">
        <v>554</v>
      </c>
      <c r="H39" s="1" t="s">
        <v>555</v>
      </c>
      <c r="I39" s="1" t="s">
        <v>556</v>
      </c>
      <c r="J39" s="1" t="s">
        <v>557</v>
      </c>
      <c r="K39" s="1" t="s">
        <v>558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559</v>
      </c>
      <c r="B40" s="1" t="s">
        <v>560</v>
      </c>
      <c r="C40" s="1" t="s">
        <v>314</v>
      </c>
      <c r="D40" s="1" t="s">
        <v>561</v>
      </c>
      <c r="E40" s="1" t="s">
        <v>442</v>
      </c>
      <c r="F40" s="1" t="s">
        <v>562</v>
      </c>
      <c r="G40" s="1" t="s">
        <v>420</v>
      </c>
      <c r="H40" s="1" t="s">
        <v>383</v>
      </c>
      <c r="I40" s="1" t="s">
        <v>563</v>
      </c>
      <c r="J40" s="1" t="s">
        <v>207</v>
      </c>
      <c r="K40" s="1" t="s">
        <v>564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565</v>
      </c>
      <c r="B41" s="1" t="s">
        <v>566</v>
      </c>
      <c r="C41" s="1" t="s">
        <v>567</v>
      </c>
      <c r="D41" s="1" t="s">
        <v>568</v>
      </c>
      <c r="E41" s="1" t="s">
        <v>569</v>
      </c>
      <c r="F41" s="1" t="s">
        <v>570</v>
      </c>
      <c r="G41" s="1" t="s">
        <v>571</v>
      </c>
      <c r="H41" s="1" t="s">
        <v>572</v>
      </c>
      <c r="I41" s="1" t="s">
        <v>573</v>
      </c>
      <c r="J41" s="1" t="s">
        <v>574</v>
      </c>
      <c r="K41" s="1" t="s">
        <v>575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577</v>
      </c>
      <c r="B43" s="1" t="s">
        <v>578</v>
      </c>
      <c r="C43" s="1" t="s">
        <v>579</v>
      </c>
      <c r="D43" s="1" t="s">
        <v>580</v>
      </c>
      <c r="E43" s="1" t="s">
        <v>581</v>
      </c>
      <c r="F43" s="1" t="s">
        <v>582</v>
      </c>
      <c r="G43" s="1" t="s">
        <v>583</v>
      </c>
      <c r="H43" s="1" t="s">
        <v>536</v>
      </c>
      <c r="I43" s="1" t="s">
        <v>584</v>
      </c>
      <c r="J43" s="1" t="s">
        <v>585</v>
      </c>
      <c r="K43" s="1" t="s">
        <v>586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587</v>
      </c>
      <c r="B44" s="1" t="s">
        <v>588</v>
      </c>
      <c r="C44" s="1" t="s">
        <v>589</v>
      </c>
      <c r="D44" s="1" t="s">
        <v>590</v>
      </c>
      <c r="E44" s="1" t="s">
        <v>591</v>
      </c>
      <c r="F44" s="1" t="s">
        <v>592</v>
      </c>
      <c r="G44" s="1" t="s">
        <v>593</v>
      </c>
      <c r="H44" s="1" t="s">
        <v>594</v>
      </c>
      <c r="I44" s="1" t="s">
        <v>595</v>
      </c>
      <c r="J44" s="1" t="s">
        <v>596</v>
      </c>
      <c r="K44" s="1" t="s">
        <v>597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598</v>
      </c>
      <c r="B45" s="1" t="s">
        <v>599</v>
      </c>
      <c r="C45" s="1" t="s">
        <v>600</v>
      </c>
      <c r="D45" s="1" t="s">
        <v>601</v>
      </c>
      <c r="E45" s="1" t="s">
        <v>602</v>
      </c>
      <c r="F45" s="1" t="s">
        <v>603</v>
      </c>
      <c r="G45" s="1" t="s">
        <v>604</v>
      </c>
      <c r="H45" s="1" t="s">
        <v>605</v>
      </c>
      <c r="I45" s="1" t="s">
        <v>606</v>
      </c>
      <c r="J45" s="1" t="s">
        <v>607</v>
      </c>
      <c r="K45" s="1" t="s">
        <v>608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609</v>
      </c>
      <c r="B46" s="1" t="s">
        <v>610</v>
      </c>
      <c r="C46" s="1" t="s">
        <v>611</v>
      </c>
      <c r="D46" s="1" t="s">
        <v>612</v>
      </c>
      <c r="E46" s="1" t="s">
        <v>613</v>
      </c>
      <c r="F46" s="1" t="s">
        <v>614</v>
      </c>
      <c r="G46" s="1" t="s">
        <v>615</v>
      </c>
      <c r="H46" s="1" t="s">
        <v>616</v>
      </c>
      <c r="I46" s="1" t="s">
        <v>617</v>
      </c>
      <c r="J46" s="1" t="s">
        <v>618</v>
      </c>
      <c r="K46" s="1" t="s">
        <v>619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620</v>
      </c>
      <c r="B47" s="1" t="s">
        <v>621</v>
      </c>
      <c r="C47" s="1" t="s">
        <v>622</v>
      </c>
      <c r="D47" s="1" t="s">
        <v>623</v>
      </c>
      <c r="E47" s="1" t="s">
        <v>624</v>
      </c>
      <c r="F47" s="1">
        <v>700.0</v>
      </c>
      <c r="G47" s="1" t="s">
        <v>625</v>
      </c>
      <c r="H47" s="1" t="s">
        <v>626</v>
      </c>
      <c r="I47" s="1" t="s">
        <v>627</v>
      </c>
      <c r="J47" s="1" t="s">
        <v>628</v>
      </c>
      <c r="K47" s="1" t="s">
        <v>629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630</v>
      </c>
      <c r="B48" s="1" t="s">
        <v>631</v>
      </c>
      <c r="C48" s="1" t="s">
        <v>632</v>
      </c>
      <c r="D48" s="1" t="s">
        <v>633</v>
      </c>
      <c r="E48" s="1">
        <v>0.0</v>
      </c>
      <c r="F48" s="1" t="s">
        <v>634</v>
      </c>
      <c r="G48" s="1" t="s">
        <v>635</v>
      </c>
      <c r="H48" s="1" t="s">
        <v>636</v>
      </c>
      <c r="I48" s="1" t="s">
        <v>637</v>
      </c>
      <c r="J48" s="1" t="s">
        <v>638</v>
      </c>
      <c r="K48" s="1" t="s">
        <v>639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640</v>
      </c>
      <c r="B49" s="1" t="s">
        <v>641</v>
      </c>
      <c r="C49" s="1" t="s">
        <v>632</v>
      </c>
      <c r="D49" s="1" t="s">
        <v>633</v>
      </c>
      <c r="E49" s="1">
        <v>0.0</v>
      </c>
      <c r="F49" s="1" t="s">
        <v>634</v>
      </c>
      <c r="G49" s="1" t="s">
        <v>635</v>
      </c>
      <c r="H49" s="1" t="s">
        <v>636</v>
      </c>
      <c r="I49" s="1" t="s">
        <v>637</v>
      </c>
      <c r="J49" s="1" t="s">
        <v>638</v>
      </c>
      <c r="K49" s="1" t="s">
        <v>639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642</v>
      </c>
      <c r="B50" s="1" t="s">
        <v>643</v>
      </c>
      <c r="C50" s="1" t="s">
        <v>644</v>
      </c>
      <c r="D50" s="1" t="s">
        <v>645</v>
      </c>
      <c r="E50" s="1" t="s">
        <v>646</v>
      </c>
      <c r="F50" s="1">
        <v>0.0</v>
      </c>
      <c r="G50" s="1">
        <v>-11.0</v>
      </c>
      <c r="H50" s="1" t="s">
        <v>647</v>
      </c>
      <c r="I50" s="1" t="s">
        <v>648</v>
      </c>
      <c r="J50" s="1" t="s">
        <v>649</v>
      </c>
      <c r="K50" s="1" t="s">
        <v>650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651</v>
      </c>
      <c r="B51" s="1" t="s">
        <v>652</v>
      </c>
      <c r="C51" s="1" t="s">
        <v>653</v>
      </c>
      <c r="D51" s="1" t="s">
        <v>654</v>
      </c>
      <c r="E51" s="1">
        <v>0.0</v>
      </c>
      <c r="F51" s="1" t="s">
        <v>655</v>
      </c>
      <c r="G51" s="1" t="s">
        <v>656</v>
      </c>
      <c r="H51" s="1" t="s">
        <v>657</v>
      </c>
      <c r="I51" s="1" t="s">
        <v>658</v>
      </c>
      <c r="J51" s="1" t="s">
        <v>659</v>
      </c>
      <c r="K51" s="1" t="s">
        <v>660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661</v>
      </c>
      <c r="B52" s="1" t="s">
        <v>662</v>
      </c>
      <c r="C52" s="1" t="s">
        <v>663</v>
      </c>
      <c r="D52" s="1" t="s">
        <v>664</v>
      </c>
      <c r="E52" s="1" t="s">
        <v>665</v>
      </c>
      <c r="F52" s="1" t="s">
        <v>666</v>
      </c>
      <c r="G52" s="1" t="s">
        <v>667</v>
      </c>
      <c r="H52" s="1" t="s">
        <v>668</v>
      </c>
      <c r="I52" s="1" t="s">
        <v>669</v>
      </c>
      <c r="J52" s="1" t="s">
        <v>670</v>
      </c>
      <c r="K52" s="1" t="s">
        <v>671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672</v>
      </c>
      <c r="B53" s="1" t="s">
        <v>673</v>
      </c>
      <c r="C53" s="1" t="s">
        <v>674</v>
      </c>
      <c r="D53" s="1" t="s">
        <v>675</v>
      </c>
      <c r="E53" s="1" t="s">
        <v>676</v>
      </c>
      <c r="F53" s="1" t="s">
        <v>677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678</v>
      </c>
      <c r="B54" s="1" t="s">
        <v>679</v>
      </c>
      <c r="C54" s="1" t="s">
        <v>680</v>
      </c>
      <c r="D54" s="1" t="s">
        <v>681</v>
      </c>
      <c r="E54" s="1" t="s">
        <v>682</v>
      </c>
      <c r="F54" s="1" t="s">
        <v>683</v>
      </c>
      <c r="G54" s="1" t="s">
        <v>684</v>
      </c>
      <c r="H54" s="1" t="s">
        <v>685</v>
      </c>
      <c r="I54" s="1" t="s">
        <v>686</v>
      </c>
      <c r="J54" s="1" t="s">
        <v>687</v>
      </c>
      <c r="K54" s="1" t="s">
        <v>688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689</v>
      </c>
      <c r="B55" s="1" t="s">
        <v>690</v>
      </c>
      <c r="C55" s="1" t="s">
        <v>691</v>
      </c>
      <c r="D55" s="1" t="s">
        <v>511</v>
      </c>
      <c r="E55" s="1" t="s">
        <v>692</v>
      </c>
      <c r="F55" s="1" t="s">
        <v>693</v>
      </c>
      <c r="G55" s="1">
        <v>19.0</v>
      </c>
      <c r="H55" s="1" t="s">
        <v>694</v>
      </c>
      <c r="I55" s="1" t="s">
        <v>231</v>
      </c>
      <c r="J55" s="1" t="s">
        <v>695</v>
      </c>
      <c r="K55" s="1" t="s">
        <v>696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697</v>
      </c>
      <c r="B56" s="1" t="s">
        <v>698</v>
      </c>
      <c r="C56" s="1" t="s">
        <v>699</v>
      </c>
      <c r="D56" s="1" t="s">
        <v>700</v>
      </c>
      <c r="E56" s="1" t="s">
        <v>701</v>
      </c>
      <c r="F56" s="1" t="s">
        <v>702</v>
      </c>
      <c r="G56" s="1" t="s">
        <v>703</v>
      </c>
      <c r="H56" s="1" t="s">
        <v>704</v>
      </c>
      <c r="I56" s="1" t="s">
        <v>705</v>
      </c>
      <c r="J56" s="1" t="s">
        <v>706</v>
      </c>
      <c r="K56" s="1" t="s">
        <v>707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708</v>
      </c>
      <c r="B57" s="1" t="s">
        <v>709</v>
      </c>
      <c r="C57" s="1" t="s">
        <v>710</v>
      </c>
      <c r="D57" s="1" t="s">
        <v>711</v>
      </c>
      <c r="E57" s="1" t="s">
        <v>712</v>
      </c>
      <c r="F57" s="1" t="s">
        <v>713</v>
      </c>
      <c r="G57" s="1" t="s">
        <v>714</v>
      </c>
      <c r="H57" s="1" t="s">
        <v>715</v>
      </c>
      <c r="I57" s="1" t="s">
        <v>716</v>
      </c>
      <c r="J57" s="1" t="s">
        <v>717</v>
      </c>
      <c r="K57" s="1" t="s">
        <v>718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719</v>
      </c>
      <c r="B58" s="1" t="s">
        <v>720</v>
      </c>
      <c r="C58" s="1" t="s">
        <v>721</v>
      </c>
      <c r="D58" s="1" t="s">
        <v>722</v>
      </c>
      <c r="E58" s="1" t="s">
        <v>723</v>
      </c>
      <c r="F58" s="1" t="s">
        <v>724</v>
      </c>
      <c r="G58" s="1">
        <v>90.0</v>
      </c>
      <c r="H58" s="1" t="s">
        <v>725</v>
      </c>
      <c r="I58" s="1" t="s">
        <v>726</v>
      </c>
      <c r="J58" s="1" t="s">
        <v>727</v>
      </c>
      <c r="K58" s="1" t="s">
        <v>728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729</v>
      </c>
      <c r="B59" s="1" t="s">
        <v>730</v>
      </c>
      <c r="C59" s="1" t="s">
        <v>731</v>
      </c>
      <c r="D59" s="1" t="s">
        <v>732</v>
      </c>
      <c r="E59" s="1" t="s">
        <v>733</v>
      </c>
      <c r="F59" s="1" t="s">
        <v>734</v>
      </c>
      <c r="G59" s="1" t="s">
        <v>735</v>
      </c>
      <c r="H59" s="1">
        <v>6.0</v>
      </c>
      <c r="I59" s="1" t="s">
        <v>736</v>
      </c>
      <c r="J59" s="1" t="s">
        <v>737</v>
      </c>
      <c r="K59" s="1" t="s">
        <v>738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739</v>
      </c>
      <c r="B60" s="1" t="s">
        <v>740</v>
      </c>
      <c r="C60" s="1" t="s">
        <v>741</v>
      </c>
      <c r="D60" s="1" t="s">
        <v>742</v>
      </c>
      <c r="E60" s="1" t="s">
        <v>743</v>
      </c>
      <c r="F60" s="1" t="s">
        <v>744</v>
      </c>
      <c r="G60" s="1" t="s">
        <v>745</v>
      </c>
      <c r="H60" s="1">
        <v>0.0</v>
      </c>
      <c r="I60" s="1" t="s">
        <v>746</v>
      </c>
      <c r="J60" s="1" t="s">
        <v>747</v>
      </c>
      <c r="K60" s="1" t="s">
        <v>748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749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750</v>
      </c>
      <c r="B62" s="1" t="s">
        <v>751</v>
      </c>
      <c r="C62" s="1" t="s">
        <v>752</v>
      </c>
      <c r="D62" s="1" t="s">
        <v>753</v>
      </c>
      <c r="E62" s="1" t="s">
        <v>754</v>
      </c>
      <c r="F62" s="1" t="s">
        <v>274</v>
      </c>
      <c r="G62" s="1" t="s">
        <v>755</v>
      </c>
      <c r="H62" s="1" t="s">
        <v>756</v>
      </c>
      <c r="I62" s="1" t="s">
        <v>757</v>
      </c>
      <c r="J62" s="1" t="s">
        <v>758</v>
      </c>
      <c r="K62" s="1" t="s">
        <v>759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760</v>
      </c>
      <c r="B63" s="1" t="s">
        <v>761</v>
      </c>
      <c r="C63" s="1" t="s">
        <v>762</v>
      </c>
      <c r="D63" s="1" t="s">
        <v>763</v>
      </c>
      <c r="E63" s="1" t="s">
        <v>764</v>
      </c>
      <c r="F63" s="1" t="s">
        <v>765</v>
      </c>
      <c r="G63" s="1" t="s">
        <v>766</v>
      </c>
      <c r="H63" s="1" t="s">
        <v>767</v>
      </c>
      <c r="I63" s="1" t="s">
        <v>768</v>
      </c>
      <c r="J63" s="1" t="s">
        <v>769</v>
      </c>
      <c r="K63" s="1" t="s">
        <v>770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771</v>
      </c>
      <c r="B64" s="1" t="s">
        <v>772</v>
      </c>
      <c r="C64" s="1" t="s">
        <v>773</v>
      </c>
      <c r="D64" s="1" t="s">
        <v>774</v>
      </c>
      <c r="E64" s="1" t="s">
        <v>775</v>
      </c>
      <c r="F64" s="1" t="s">
        <v>776</v>
      </c>
      <c r="G64" s="1" t="s">
        <v>777</v>
      </c>
      <c r="H64" s="1" t="s">
        <v>778</v>
      </c>
      <c r="I64" s="1" t="s">
        <v>779</v>
      </c>
      <c r="J64" s="1" t="s">
        <v>780</v>
      </c>
      <c r="K64" s="1" t="s">
        <v>781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782</v>
      </c>
      <c r="B65" s="1" t="s">
        <v>783</v>
      </c>
      <c r="C65" s="1" t="s">
        <v>784</v>
      </c>
      <c r="D65" s="1" t="s">
        <v>785</v>
      </c>
      <c r="E65" s="1" t="s">
        <v>786</v>
      </c>
      <c r="F65" s="1" t="s">
        <v>787</v>
      </c>
      <c r="G65" s="1" t="s">
        <v>788</v>
      </c>
      <c r="H65" s="1" t="s">
        <v>789</v>
      </c>
      <c r="I65" s="1" t="s">
        <v>790</v>
      </c>
      <c r="J65" s="1" t="s">
        <v>791</v>
      </c>
      <c r="K65" s="1" t="s">
        <v>792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793</v>
      </c>
      <c r="B66" s="1" t="s">
        <v>794</v>
      </c>
      <c r="C66" s="1" t="s">
        <v>795</v>
      </c>
      <c r="D66" s="1" t="s">
        <v>796</v>
      </c>
      <c r="E66" s="1" t="s">
        <v>797</v>
      </c>
      <c r="F66" s="1" t="s">
        <v>798</v>
      </c>
      <c r="G66" s="1" t="s">
        <v>799</v>
      </c>
      <c r="H66" s="1" t="s">
        <v>800</v>
      </c>
      <c r="I66" s="1" t="s">
        <v>801</v>
      </c>
      <c r="J66" s="1" t="s">
        <v>802</v>
      </c>
      <c r="K66" s="1" t="s">
        <v>803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804</v>
      </c>
      <c r="B67" s="1" t="s">
        <v>805</v>
      </c>
      <c r="C67" s="1" t="s">
        <v>806</v>
      </c>
      <c r="D67" s="1" t="s">
        <v>807</v>
      </c>
      <c r="E67" s="1" t="s">
        <v>808</v>
      </c>
      <c r="F67" s="1" t="s">
        <v>809</v>
      </c>
      <c r="G67" s="1" t="s">
        <v>810</v>
      </c>
      <c r="H67" s="1" t="s">
        <v>811</v>
      </c>
      <c r="I67" s="1" t="s">
        <v>812</v>
      </c>
      <c r="J67" s="1" t="s">
        <v>813</v>
      </c>
      <c r="K67" s="1" t="s">
        <v>814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815</v>
      </c>
      <c r="B68" s="1" t="s">
        <v>816</v>
      </c>
      <c r="C68" s="1" t="s">
        <v>817</v>
      </c>
      <c r="D68" s="1" t="s">
        <v>807</v>
      </c>
      <c r="E68" s="1" t="s">
        <v>808</v>
      </c>
      <c r="F68" s="1" t="s">
        <v>809</v>
      </c>
      <c r="G68" s="1" t="s">
        <v>810</v>
      </c>
      <c r="H68" s="1" t="s">
        <v>811</v>
      </c>
      <c r="I68" s="1" t="s">
        <v>812</v>
      </c>
      <c r="J68" s="1" t="s">
        <v>813</v>
      </c>
      <c r="K68" s="1" t="s">
        <v>814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818</v>
      </c>
      <c r="B69" s="1" t="s">
        <v>819</v>
      </c>
      <c r="C69" s="1" t="s">
        <v>820</v>
      </c>
      <c r="D69" s="1" t="s">
        <v>821</v>
      </c>
      <c r="E69" s="1" t="s">
        <v>822</v>
      </c>
      <c r="F69" s="1" t="s">
        <v>823</v>
      </c>
      <c r="G69" s="1" t="s">
        <v>824</v>
      </c>
      <c r="H69" s="1" t="s">
        <v>728</v>
      </c>
      <c r="I69" s="1" t="s">
        <v>825</v>
      </c>
      <c r="J69" s="1" t="s">
        <v>826</v>
      </c>
      <c r="K69" s="1" t="s">
        <v>827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828</v>
      </c>
      <c r="B70" s="1" t="s">
        <v>829</v>
      </c>
      <c r="C70" s="1" t="s">
        <v>830</v>
      </c>
      <c r="D70" s="1" t="s">
        <v>831</v>
      </c>
      <c r="E70" s="1" t="s">
        <v>832</v>
      </c>
      <c r="F70" s="1" t="s">
        <v>833</v>
      </c>
      <c r="G70" s="1" t="s">
        <v>834</v>
      </c>
      <c r="H70" s="1" t="s">
        <v>835</v>
      </c>
      <c r="I70" s="1" t="s">
        <v>557</v>
      </c>
      <c r="J70" s="1" t="s">
        <v>836</v>
      </c>
      <c r="K70" s="1" t="s">
        <v>837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838</v>
      </c>
      <c r="B71" s="1" t="s">
        <v>839</v>
      </c>
      <c r="C71" s="1" t="s">
        <v>840</v>
      </c>
      <c r="D71" s="1" t="s">
        <v>841</v>
      </c>
      <c r="E71" s="1" t="s">
        <v>842</v>
      </c>
      <c r="F71" s="1" t="s">
        <v>843</v>
      </c>
      <c r="G71" s="1" t="s">
        <v>123</v>
      </c>
      <c r="H71" s="1" t="s">
        <v>844</v>
      </c>
      <c r="I71" s="1" t="s">
        <v>845</v>
      </c>
      <c r="J71" s="1" t="s">
        <v>846</v>
      </c>
      <c r="K71" s="1" t="s">
        <v>847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848</v>
      </c>
      <c r="B72" s="1" t="s">
        <v>849</v>
      </c>
      <c r="C72" s="1" t="s">
        <v>850</v>
      </c>
      <c r="D72" s="1" t="s">
        <v>851</v>
      </c>
      <c r="E72" s="1" t="s">
        <v>852</v>
      </c>
      <c r="F72" s="1" t="s">
        <v>853</v>
      </c>
      <c r="G72" s="1">
        <v>0.0</v>
      </c>
      <c r="H72" s="1">
        <v>0.0</v>
      </c>
      <c r="I72" s="1">
        <v>0.0</v>
      </c>
      <c r="J72" s="1">
        <v>0.0</v>
      </c>
      <c r="K72" s="1">
        <v>0.0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854</v>
      </c>
      <c r="B73" s="1" t="s">
        <v>855</v>
      </c>
      <c r="C73" s="1" t="s">
        <v>856</v>
      </c>
      <c r="D73" s="1" t="s">
        <v>857</v>
      </c>
      <c r="E73" s="1" t="s">
        <v>858</v>
      </c>
      <c r="F73" s="1">
        <v>-2.0</v>
      </c>
      <c r="G73" s="1" t="s">
        <v>859</v>
      </c>
      <c r="H73" s="1" t="s">
        <v>860</v>
      </c>
      <c r="I73" s="1" t="s">
        <v>861</v>
      </c>
      <c r="J73" s="1" t="s">
        <v>862</v>
      </c>
      <c r="K73" s="1" t="s">
        <v>863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864</v>
      </c>
      <c r="B74" s="1" t="s">
        <v>865</v>
      </c>
      <c r="C74" s="1" t="s">
        <v>866</v>
      </c>
      <c r="D74" s="1" t="s">
        <v>867</v>
      </c>
      <c r="E74" s="1" t="s">
        <v>868</v>
      </c>
      <c r="F74" s="1" t="s">
        <v>869</v>
      </c>
      <c r="G74" s="1" t="s">
        <v>870</v>
      </c>
      <c r="H74" s="1" t="s">
        <v>871</v>
      </c>
      <c r="I74" s="1" t="s">
        <v>872</v>
      </c>
      <c r="J74" s="1" t="s">
        <v>873</v>
      </c>
      <c r="K74" s="1" t="s">
        <v>874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875</v>
      </c>
      <c r="B75" s="1" t="s">
        <v>876</v>
      </c>
      <c r="C75" s="1" t="s">
        <v>877</v>
      </c>
      <c r="D75" s="1" t="s">
        <v>878</v>
      </c>
      <c r="E75" s="1" t="s">
        <v>879</v>
      </c>
      <c r="F75" s="1" t="s">
        <v>880</v>
      </c>
      <c r="G75" s="1" t="s">
        <v>881</v>
      </c>
      <c r="H75" s="1" t="s">
        <v>882</v>
      </c>
      <c r="I75" s="1" t="s">
        <v>883</v>
      </c>
      <c r="J75" s="1" t="s">
        <v>884</v>
      </c>
      <c r="K75" s="1" t="s">
        <v>885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886</v>
      </c>
      <c r="B76" s="1" t="s">
        <v>887</v>
      </c>
      <c r="C76" s="1" t="s">
        <v>888</v>
      </c>
      <c r="D76" s="1" t="s">
        <v>889</v>
      </c>
      <c r="E76" s="1" t="s">
        <v>890</v>
      </c>
      <c r="F76" s="1" t="s">
        <v>891</v>
      </c>
      <c r="G76" s="1" t="s">
        <v>892</v>
      </c>
      <c r="H76" s="1" t="s">
        <v>893</v>
      </c>
      <c r="I76" s="1" t="s">
        <v>894</v>
      </c>
      <c r="J76" s="1" t="s">
        <v>895</v>
      </c>
      <c r="K76" s="1" t="s">
        <v>896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897</v>
      </c>
      <c r="B77" s="1" t="s">
        <v>898</v>
      </c>
      <c r="C77" s="1" t="s">
        <v>768</v>
      </c>
      <c r="D77" s="1" t="s">
        <v>899</v>
      </c>
      <c r="E77" s="1" t="s">
        <v>900</v>
      </c>
      <c r="F77" s="1" t="s">
        <v>901</v>
      </c>
      <c r="G77" s="1" t="s">
        <v>902</v>
      </c>
      <c r="H77" s="1" t="s">
        <v>903</v>
      </c>
      <c r="I77" s="1" t="s">
        <v>215</v>
      </c>
      <c r="J77" s="1" t="s">
        <v>904</v>
      </c>
      <c r="K77" s="1" t="s">
        <v>905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906</v>
      </c>
      <c r="B78" s="1" t="s">
        <v>907</v>
      </c>
      <c r="C78" s="1" t="s">
        <v>908</v>
      </c>
      <c r="D78" s="1" t="s">
        <v>909</v>
      </c>
      <c r="E78" s="1" t="s">
        <v>910</v>
      </c>
      <c r="F78" s="1" t="s">
        <v>911</v>
      </c>
      <c r="G78" s="1" t="s">
        <v>912</v>
      </c>
      <c r="H78" s="1" t="s">
        <v>913</v>
      </c>
      <c r="I78" s="1">
        <v>0.0</v>
      </c>
      <c r="J78" s="1" t="s">
        <v>914</v>
      </c>
      <c r="K78" s="1" t="s">
        <v>687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915</v>
      </c>
      <c r="B79" s="1" t="s">
        <v>916</v>
      </c>
      <c r="C79" s="1" t="s">
        <v>917</v>
      </c>
      <c r="D79" s="1" t="s">
        <v>321</v>
      </c>
      <c r="E79" s="1" t="s">
        <v>918</v>
      </c>
      <c r="F79" s="1" t="s">
        <v>919</v>
      </c>
      <c r="G79" s="1" t="s">
        <v>920</v>
      </c>
      <c r="H79" s="1" t="s">
        <v>921</v>
      </c>
      <c r="I79" s="1" t="s">
        <v>922</v>
      </c>
      <c r="J79" s="1" t="s">
        <v>923</v>
      </c>
      <c r="K79" s="1" t="s">
        <v>924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925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926</v>
      </c>
      <c r="B81" s="1" t="s">
        <v>927</v>
      </c>
      <c r="C81" s="1" t="s">
        <v>928</v>
      </c>
      <c r="D81" s="1" t="s">
        <v>929</v>
      </c>
      <c r="E81" s="1" t="s">
        <v>930</v>
      </c>
      <c r="F81" s="1" t="s">
        <v>931</v>
      </c>
      <c r="G81" s="1" t="s">
        <v>932</v>
      </c>
      <c r="H81" s="1" t="s">
        <v>933</v>
      </c>
      <c r="I81" s="1" t="s">
        <v>934</v>
      </c>
      <c r="J81" s="1" t="s">
        <v>935</v>
      </c>
      <c r="K81" s="1" t="s">
        <v>936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937</v>
      </c>
      <c r="B82" s="1" t="s">
        <v>936</v>
      </c>
      <c r="C82" s="1" t="s">
        <v>938</v>
      </c>
      <c r="D82" s="1" t="s">
        <v>939</v>
      </c>
      <c r="E82" s="1" t="s">
        <v>940</v>
      </c>
      <c r="F82" s="1" t="s">
        <v>941</v>
      </c>
      <c r="G82" s="1" t="s">
        <v>942</v>
      </c>
      <c r="H82" s="1" t="s">
        <v>382</v>
      </c>
      <c r="I82" s="1" t="s">
        <v>943</v>
      </c>
      <c r="J82" s="1" t="s">
        <v>944</v>
      </c>
      <c r="K82" s="1" t="s">
        <v>945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946</v>
      </c>
      <c r="B83" s="1" t="s">
        <v>947</v>
      </c>
      <c r="C83" s="1" t="s">
        <v>948</v>
      </c>
      <c r="D83" s="1" t="s">
        <v>949</v>
      </c>
      <c r="E83" s="1" t="s">
        <v>950</v>
      </c>
      <c r="F83" s="1" t="s">
        <v>951</v>
      </c>
      <c r="G83" s="1" t="s">
        <v>952</v>
      </c>
      <c r="H83" s="1" t="s">
        <v>953</v>
      </c>
      <c r="I83" s="1" t="s">
        <v>954</v>
      </c>
      <c r="J83" s="1" t="s">
        <v>955</v>
      </c>
      <c r="K83" s="1" t="s">
        <v>956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957</v>
      </c>
      <c r="B84" s="1" t="s">
        <v>910</v>
      </c>
      <c r="C84" s="1" t="s">
        <v>958</v>
      </c>
      <c r="D84" s="1" t="s">
        <v>959</v>
      </c>
      <c r="E84" s="1" t="s">
        <v>960</v>
      </c>
      <c r="F84" s="1" t="s">
        <v>961</v>
      </c>
      <c r="G84" s="1" t="s">
        <v>962</v>
      </c>
      <c r="H84" s="1" t="s">
        <v>963</v>
      </c>
      <c r="I84" s="1" t="s">
        <v>964</v>
      </c>
      <c r="J84" s="1" t="s">
        <v>965</v>
      </c>
      <c r="K84" s="1" t="s">
        <v>966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967</v>
      </c>
      <c r="B85" s="1" t="s">
        <v>834</v>
      </c>
      <c r="C85" s="1" t="s">
        <v>968</v>
      </c>
      <c r="D85" s="1" t="s">
        <v>969</v>
      </c>
      <c r="E85" s="1" t="s">
        <v>970</v>
      </c>
      <c r="F85" s="1" t="s">
        <v>971</v>
      </c>
      <c r="G85" s="1" t="s">
        <v>972</v>
      </c>
      <c r="H85" s="1" t="s">
        <v>973</v>
      </c>
      <c r="I85" s="1" t="s">
        <v>974</v>
      </c>
      <c r="J85" s="1" t="s">
        <v>975</v>
      </c>
      <c r="K85" s="1" t="s">
        <v>976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977</v>
      </c>
      <c r="B86" s="1" t="s">
        <v>978</v>
      </c>
      <c r="C86" s="1" t="s">
        <v>979</v>
      </c>
      <c r="D86" s="1" t="s">
        <v>980</v>
      </c>
      <c r="E86" s="1" t="s">
        <v>667</v>
      </c>
      <c r="F86" s="1" t="s">
        <v>981</v>
      </c>
      <c r="G86" s="1">
        <v>142.0</v>
      </c>
      <c r="H86" s="1" t="s">
        <v>254</v>
      </c>
      <c r="I86" s="1" t="s">
        <v>982</v>
      </c>
      <c r="J86" s="1" t="s">
        <v>390</v>
      </c>
      <c r="K86" s="1" t="s">
        <v>983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984</v>
      </c>
      <c r="B87" s="1" t="s">
        <v>985</v>
      </c>
      <c r="C87" s="1" t="s">
        <v>986</v>
      </c>
      <c r="D87" s="1" t="s">
        <v>987</v>
      </c>
      <c r="E87" s="1" t="s">
        <v>667</v>
      </c>
      <c r="F87" s="1" t="s">
        <v>981</v>
      </c>
      <c r="G87" s="1">
        <v>142.0</v>
      </c>
      <c r="H87" s="1" t="s">
        <v>254</v>
      </c>
      <c r="I87" s="1" t="s">
        <v>982</v>
      </c>
      <c r="J87" s="1" t="s">
        <v>390</v>
      </c>
      <c r="K87" s="1" t="s">
        <v>983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988</v>
      </c>
      <c r="B88" s="1">
        <v>4.0</v>
      </c>
      <c r="C88" s="1" t="s">
        <v>989</v>
      </c>
      <c r="D88" s="1" t="s">
        <v>990</v>
      </c>
      <c r="E88" s="1" t="s">
        <v>991</v>
      </c>
      <c r="F88" s="1" t="s">
        <v>992</v>
      </c>
      <c r="G88" s="1" t="s">
        <v>993</v>
      </c>
      <c r="H88" s="1" t="s">
        <v>994</v>
      </c>
      <c r="I88" s="1" t="s">
        <v>995</v>
      </c>
      <c r="J88" s="1" t="s">
        <v>996</v>
      </c>
      <c r="K88" s="1" t="s">
        <v>997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998</v>
      </c>
      <c r="B89" s="1" t="s">
        <v>999</v>
      </c>
      <c r="C89" s="1" t="s">
        <v>1000</v>
      </c>
      <c r="D89" s="1" t="s">
        <v>575</v>
      </c>
      <c r="E89" s="1" t="s">
        <v>1001</v>
      </c>
      <c r="F89" s="1" t="s">
        <v>1002</v>
      </c>
      <c r="G89" s="1" t="s">
        <v>1003</v>
      </c>
      <c r="H89" s="1" t="s">
        <v>300</v>
      </c>
      <c r="I89" s="1" t="s">
        <v>1004</v>
      </c>
      <c r="J89" s="1" t="s">
        <v>1005</v>
      </c>
      <c r="K89" s="1" t="s">
        <v>1006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1007</v>
      </c>
      <c r="B90" s="1" t="s">
        <v>1008</v>
      </c>
      <c r="C90" s="1" t="s">
        <v>1009</v>
      </c>
      <c r="D90" s="1" t="s">
        <v>1010</v>
      </c>
      <c r="E90" s="1" t="s">
        <v>1011</v>
      </c>
      <c r="F90" s="1" t="s">
        <v>1012</v>
      </c>
      <c r="G90" s="1" t="s">
        <v>515</v>
      </c>
      <c r="H90" s="1" t="s">
        <v>1013</v>
      </c>
      <c r="I90" s="1" t="s">
        <v>1014</v>
      </c>
      <c r="J90" s="1" t="s">
        <v>1015</v>
      </c>
      <c r="K90" s="1" t="s">
        <v>1016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1017</v>
      </c>
      <c r="B91" s="1" t="s">
        <v>1018</v>
      </c>
      <c r="C91" s="1" t="s">
        <v>1019</v>
      </c>
      <c r="D91" s="1" t="s">
        <v>1020</v>
      </c>
      <c r="E91" s="1" t="s">
        <v>1021</v>
      </c>
      <c r="F91" s="1" t="s">
        <v>1022</v>
      </c>
      <c r="G91" s="1">
        <v>0.0</v>
      </c>
      <c r="H91" s="1">
        <v>0.0</v>
      </c>
      <c r="I91" s="1">
        <v>0.0</v>
      </c>
      <c r="J91" s="1">
        <v>0.0</v>
      </c>
      <c r="K91" s="1">
        <v>0.0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1023</v>
      </c>
      <c r="B92" s="1" t="s">
        <v>1024</v>
      </c>
      <c r="C92" s="1" t="s">
        <v>1025</v>
      </c>
      <c r="D92" s="1" t="s">
        <v>1026</v>
      </c>
      <c r="E92" s="1" t="s">
        <v>1027</v>
      </c>
      <c r="F92" s="1" t="s">
        <v>1028</v>
      </c>
      <c r="G92" s="1" t="s">
        <v>1029</v>
      </c>
      <c r="H92" s="1" t="s">
        <v>1030</v>
      </c>
      <c r="I92" s="1" t="s">
        <v>1031</v>
      </c>
      <c r="J92" s="1" t="s">
        <v>1032</v>
      </c>
      <c r="K92" s="1" t="s">
        <v>1033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1034</v>
      </c>
      <c r="B93" s="1" t="s">
        <v>1035</v>
      </c>
      <c r="C93" s="1" t="s">
        <v>1036</v>
      </c>
      <c r="D93" s="1" t="s">
        <v>1037</v>
      </c>
      <c r="E93" s="1" t="s">
        <v>1038</v>
      </c>
      <c r="F93" s="1" t="s">
        <v>1039</v>
      </c>
      <c r="G93" s="1" t="s">
        <v>1040</v>
      </c>
      <c r="H93" s="1" t="s">
        <v>1041</v>
      </c>
      <c r="I93" s="1" t="s">
        <v>1013</v>
      </c>
      <c r="J93" s="1" t="s">
        <v>721</v>
      </c>
      <c r="K93" s="1" t="s">
        <v>792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1042</v>
      </c>
      <c r="B94" s="1" t="s">
        <v>1043</v>
      </c>
      <c r="C94" s="1" t="s">
        <v>1044</v>
      </c>
      <c r="D94" s="1" t="s">
        <v>865</v>
      </c>
      <c r="E94" s="1" t="s">
        <v>405</v>
      </c>
      <c r="F94" s="1" t="s">
        <v>1045</v>
      </c>
      <c r="G94" s="1" t="s">
        <v>1046</v>
      </c>
      <c r="H94" s="1" t="s">
        <v>1047</v>
      </c>
      <c r="I94" s="1" t="s">
        <v>1048</v>
      </c>
      <c r="J94" s="1" t="s">
        <v>1049</v>
      </c>
      <c r="K94" s="1" t="s">
        <v>1050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1051</v>
      </c>
      <c r="B95" s="1" t="s">
        <v>1052</v>
      </c>
      <c r="C95" s="1" t="s">
        <v>1053</v>
      </c>
      <c r="D95" s="1" t="s">
        <v>1054</v>
      </c>
      <c r="E95" s="1" t="s">
        <v>1055</v>
      </c>
      <c r="F95" s="1" t="s">
        <v>1056</v>
      </c>
      <c r="G95" s="1" t="s">
        <v>1057</v>
      </c>
      <c r="H95" s="1" t="s">
        <v>1058</v>
      </c>
      <c r="I95" s="1" t="s">
        <v>1059</v>
      </c>
      <c r="J95" s="1" t="s">
        <v>1060</v>
      </c>
      <c r="K95" s="1" t="s">
        <v>1061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1062</v>
      </c>
      <c r="B96" s="1" t="s">
        <v>1063</v>
      </c>
      <c r="C96" s="1" t="s">
        <v>1064</v>
      </c>
      <c r="D96" s="1" t="s">
        <v>1065</v>
      </c>
      <c r="E96" s="1" t="s">
        <v>1066</v>
      </c>
      <c r="F96" s="1" t="s">
        <v>1067</v>
      </c>
      <c r="G96" s="1" t="s">
        <v>1068</v>
      </c>
      <c r="H96" s="1" t="s">
        <v>1069</v>
      </c>
      <c r="I96" s="1" t="s">
        <v>1070</v>
      </c>
      <c r="J96" s="1" t="s">
        <v>1013</v>
      </c>
      <c r="K96" s="1" t="s">
        <v>1071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1072</v>
      </c>
      <c r="B97" s="1" t="s">
        <v>1073</v>
      </c>
      <c r="C97" s="1" t="s">
        <v>1074</v>
      </c>
      <c r="D97" s="1" t="s">
        <v>1075</v>
      </c>
      <c r="E97" s="1" t="s">
        <v>1076</v>
      </c>
      <c r="F97" s="1" t="s">
        <v>1077</v>
      </c>
      <c r="G97" s="1" t="s">
        <v>1078</v>
      </c>
      <c r="H97" s="1" t="s">
        <v>1079</v>
      </c>
      <c r="I97" s="1" t="s">
        <v>1080</v>
      </c>
      <c r="J97" s="1" t="s">
        <v>1081</v>
      </c>
      <c r="K97" s="1" t="s">
        <v>1082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1083</v>
      </c>
      <c r="B98" s="1" t="s">
        <v>1084</v>
      </c>
      <c r="C98" s="1" t="s">
        <v>1085</v>
      </c>
      <c r="D98" s="1" t="s">
        <v>1086</v>
      </c>
      <c r="E98" s="1" t="s">
        <v>1087</v>
      </c>
      <c r="F98" s="1" t="s">
        <v>1088</v>
      </c>
      <c r="G98" s="1" t="s">
        <v>1089</v>
      </c>
      <c r="H98" s="1" t="s">
        <v>1090</v>
      </c>
      <c r="I98" s="1" t="s">
        <v>765</v>
      </c>
      <c r="J98" s="1" t="s">
        <v>1091</v>
      </c>
      <c r="K98" s="1" t="s">
        <v>1092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1093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1094</v>
      </c>
      <c r="B100" s="1" t="s">
        <v>1095</v>
      </c>
      <c r="C100" s="1" t="s">
        <v>1096</v>
      </c>
      <c r="D100" s="1" t="s">
        <v>1097</v>
      </c>
      <c r="E100" s="1" t="s">
        <v>1098</v>
      </c>
      <c r="F100" s="1" t="s">
        <v>1099</v>
      </c>
      <c r="G100" s="1" t="s">
        <v>1100</v>
      </c>
      <c r="H100" s="1" t="s">
        <v>1101</v>
      </c>
      <c r="I100" s="1" t="s">
        <v>1102</v>
      </c>
      <c r="J100" s="1" t="s">
        <v>1103</v>
      </c>
      <c r="K100" s="1" t="s">
        <v>1104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1105</v>
      </c>
      <c r="B101" s="1" t="s">
        <v>1106</v>
      </c>
      <c r="C101" s="1" t="s">
        <v>1107</v>
      </c>
      <c r="D101" s="1" t="s">
        <v>1108</v>
      </c>
      <c r="E101" s="1" t="s">
        <v>1109</v>
      </c>
      <c r="F101" s="1" t="s">
        <v>1110</v>
      </c>
      <c r="G101" s="1" t="s">
        <v>1111</v>
      </c>
      <c r="H101" s="1" t="s">
        <v>561</v>
      </c>
      <c r="I101" s="1" t="s">
        <v>1112</v>
      </c>
      <c r="J101" s="1" t="s">
        <v>535</v>
      </c>
      <c r="K101" s="1" t="s">
        <v>1113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1114</v>
      </c>
      <c r="B102" s="1" t="s">
        <v>1115</v>
      </c>
      <c r="C102" s="1" t="s">
        <v>1116</v>
      </c>
      <c r="D102" s="1" t="s">
        <v>1117</v>
      </c>
      <c r="E102" s="1" t="s">
        <v>1118</v>
      </c>
      <c r="F102" s="1" t="s">
        <v>1119</v>
      </c>
      <c r="G102" s="1" t="s">
        <v>1120</v>
      </c>
      <c r="H102" s="1" t="s">
        <v>1121</v>
      </c>
      <c r="I102" s="1" t="s">
        <v>1122</v>
      </c>
      <c r="J102" s="1" t="s">
        <v>1123</v>
      </c>
      <c r="K102" s="1" t="s">
        <v>1124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1125</v>
      </c>
      <c r="B103" s="1" t="s">
        <v>1126</v>
      </c>
      <c r="C103" s="1" t="s">
        <v>1127</v>
      </c>
      <c r="D103" s="1" t="s">
        <v>1128</v>
      </c>
      <c r="E103" s="1" t="s">
        <v>1129</v>
      </c>
      <c r="F103" s="1" t="s">
        <v>1130</v>
      </c>
      <c r="G103" s="1" t="s">
        <v>1131</v>
      </c>
      <c r="H103" s="1" t="s">
        <v>1132</v>
      </c>
      <c r="I103" s="1" t="s">
        <v>1133</v>
      </c>
      <c r="J103" s="1" t="s">
        <v>1134</v>
      </c>
      <c r="K103" s="1" t="s">
        <v>1135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1136</v>
      </c>
      <c r="B104" s="1" t="s">
        <v>1137</v>
      </c>
      <c r="C104" s="1" t="s">
        <v>1138</v>
      </c>
      <c r="D104" s="1" t="s">
        <v>1139</v>
      </c>
      <c r="E104" s="1" t="s">
        <v>1140</v>
      </c>
      <c r="F104" s="1" t="s">
        <v>1141</v>
      </c>
      <c r="G104" s="1" t="s">
        <v>1142</v>
      </c>
      <c r="H104" s="1" t="s">
        <v>1143</v>
      </c>
      <c r="I104" s="1" t="s">
        <v>1144</v>
      </c>
      <c r="J104" s="1" t="s">
        <v>1145</v>
      </c>
      <c r="K104" s="1" t="s">
        <v>304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1146</v>
      </c>
      <c r="B105" s="1" t="s">
        <v>1147</v>
      </c>
      <c r="C105" s="1" t="s">
        <v>1148</v>
      </c>
      <c r="D105" s="1" t="s">
        <v>1149</v>
      </c>
      <c r="E105" s="1" t="s">
        <v>1150</v>
      </c>
      <c r="F105" s="1" t="s">
        <v>1151</v>
      </c>
      <c r="G105" s="1" t="s">
        <v>1152</v>
      </c>
      <c r="H105" s="1" t="s">
        <v>1153</v>
      </c>
      <c r="I105" s="1" t="s">
        <v>1154</v>
      </c>
      <c r="J105" s="1" t="s">
        <v>1155</v>
      </c>
      <c r="K105" s="1" t="s">
        <v>1156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1157</v>
      </c>
      <c r="B106" s="1" t="s">
        <v>1158</v>
      </c>
      <c r="C106" s="1" t="s">
        <v>1148</v>
      </c>
      <c r="D106" s="1" t="s">
        <v>1159</v>
      </c>
      <c r="E106" s="1" t="s">
        <v>1160</v>
      </c>
      <c r="F106" s="1" t="s">
        <v>1161</v>
      </c>
      <c r="G106" s="1" t="s">
        <v>1152</v>
      </c>
      <c r="H106" s="1" t="s">
        <v>1153</v>
      </c>
      <c r="I106" s="1" t="s">
        <v>1154</v>
      </c>
      <c r="J106" s="1" t="s">
        <v>1155</v>
      </c>
      <c r="K106" s="1" t="s">
        <v>1156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1162</v>
      </c>
      <c r="B107" s="1" t="s">
        <v>1163</v>
      </c>
      <c r="C107" s="1" t="s">
        <v>1164</v>
      </c>
      <c r="D107" s="1" t="s">
        <v>189</v>
      </c>
      <c r="E107" s="1" t="s">
        <v>1165</v>
      </c>
      <c r="F107" s="1" t="s">
        <v>1166</v>
      </c>
      <c r="G107" s="1" t="s">
        <v>1167</v>
      </c>
      <c r="H107" s="1" t="s">
        <v>1168</v>
      </c>
      <c r="I107" s="1" t="s">
        <v>1169</v>
      </c>
      <c r="J107" s="1" t="s">
        <v>1170</v>
      </c>
      <c r="K107" s="1" t="s">
        <v>1135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1171</v>
      </c>
      <c r="B108" s="1" t="s">
        <v>1172</v>
      </c>
      <c r="C108" s="1" t="s">
        <v>1173</v>
      </c>
      <c r="D108" s="1" t="s">
        <v>1174</v>
      </c>
      <c r="E108" s="1" t="s">
        <v>1175</v>
      </c>
      <c r="F108" s="1" t="s">
        <v>1176</v>
      </c>
      <c r="G108" s="1" t="s">
        <v>1177</v>
      </c>
      <c r="H108" s="1" t="s">
        <v>1178</v>
      </c>
      <c r="I108" s="1">
        <v>65.0</v>
      </c>
      <c r="J108" s="1" t="s">
        <v>1179</v>
      </c>
      <c r="K108" s="1" t="s">
        <v>1180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1181</v>
      </c>
      <c r="B109" s="1" t="s">
        <v>1182</v>
      </c>
      <c r="C109" s="1" t="s">
        <v>1183</v>
      </c>
      <c r="D109" s="1" t="s">
        <v>1184</v>
      </c>
      <c r="E109" s="1" t="s">
        <v>1185</v>
      </c>
      <c r="F109" s="1" t="s">
        <v>995</v>
      </c>
      <c r="G109" s="1" t="s">
        <v>1186</v>
      </c>
      <c r="H109" s="1" t="s">
        <v>1187</v>
      </c>
      <c r="I109" s="1" t="s">
        <v>1188</v>
      </c>
      <c r="J109" s="1" t="s">
        <v>1189</v>
      </c>
      <c r="K109" s="1" t="s">
        <v>1190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1191</v>
      </c>
      <c r="B110" s="1" t="s">
        <v>1192</v>
      </c>
      <c r="C110" s="1" t="s">
        <v>1193</v>
      </c>
      <c r="D110" s="1" t="s">
        <v>1194</v>
      </c>
      <c r="E110" s="1" t="s">
        <v>1195</v>
      </c>
      <c r="F110" s="1" t="s">
        <v>1196</v>
      </c>
      <c r="G110" s="1">
        <v>0.0</v>
      </c>
      <c r="H110" s="1">
        <v>0.0</v>
      </c>
      <c r="I110" s="1">
        <v>0.0</v>
      </c>
      <c r="J110" s="1">
        <v>0.0</v>
      </c>
      <c r="K110" s="1">
        <v>0.0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1197</v>
      </c>
      <c r="B111" s="1" t="s">
        <v>1198</v>
      </c>
      <c r="C111" s="1" t="s">
        <v>1199</v>
      </c>
      <c r="D111" s="1" t="s">
        <v>1200</v>
      </c>
      <c r="E111" s="1" t="s">
        <v>1201</v>
      </c>
      <c r="F111" s="1" t="s">
        <v>1202</v>
      </c>
      <c r="G111" s="1" t="s">
        <v>1203</v>
      </c>
      <c r="H111" s="1" t="s">
        <v>1204</v>
      </c>
      <c r="I111" s="1" t="s">
        <v>597</v>
      </c>
      <c r="J111" s="1" t="s">
        <v>1205</v>
      </c>
      <c r="K111" s="1" t="s">
        <v>1206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1207</v>
      </c>
      <c r="B112" s="1" t="s">
        <v>1208</v>
      </c>
      <c r="C112" s="1" t="s">
        <v>1209</v>
      </c>
      <c r="D112" s="1" t="s">
        <v>1210</v>
      </c>
      <c r="E112" s="1" t="s">
        <v>1211</v>
      </c>
      <c r="F112" s="1" t="s">
        <v>1212</v>
      </c>
      <c r="G112" s="1" t="s">
        <v>1213</v>
      </c>
      <c r="H112" s="1" t="s">
        <v>710</v>
      </c>
      <c r="I112" s="1" t="s">
        <v>1214</v>
      </c>
      <c r="J112" s="1" t="s">
        <v>944</v>
      </c>
      <c r="K112" s="1" t="s">
        <v>1215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1216</v>
      </c>
      <c r="B113" s="1" t="s">
        <v>1217</v>
      </c>
      <c r="C113" s="1" t="s">
        <v>1218</v>
      </c>
      <c r="D113" s="1" t="s">
        <v>1219</v>
      </c>
      <c r="E113" s="1" t="s">
        <v>1220</v>
      </c>
      <c r="F113" s="1" t="s">
        <v>935</v>
      </c>
      <c r="G113" s="1" t="s">
        <v>1221</v>
      </c>
      <c r="H113" s="1" t="s">
        <v>1222</v>
      </c>
      <c r="I113" s="1" t="s">
        <v>1223</v>
      </c>
      <c r="J113" s="1" t="s">
        <v>1224</v>
      </c>
      <c r="K113" s="1" t="s">
        <v>1225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1226</v>
      </c>
      <c r="B114" s="1" t="s">
        <v>1227</v>
      </c>
      <c r="C114" s="1" t="s">
        <v>1228</v>
      </c>
      <c r="D114" s="1" t="s">
        <v>1229</v>
      </c>
      <c r="E114" s="1" t="s">
        <v>1230</v>
      </c>
      <c r="F114" s="1" t="s">
        <v>1231</v>
      </c>
      <c r="G114" s="1" t="s">
        <v>1232</v>
      </c>
      <c r="H114" s="1" t="s">
        <v>1233</v>
      </c>
      <c r="I114" s="1" t="s">
        <v>1234</v>
      </c>
      <c r="J114" s="1" t="s">
        <v>554</v>
      </c>
      <c r="K114" s="1" t="s">
        <v>1235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1236</v>
      </c>
      <c r="B115" s="1" t="s">
        <v>792</v>
      </c>
      <c r="C115" s="1" t="s">
        <v>1237</v>
      </c>
      <c r="D115" s="1" t="s">
        <v>1238</v>
      </c>
      <c r="E115" s="1" t="s">
        <v>1239</v>
      </c>
      <c r="F115" s="1" t="s">
        <v>1240</v>
      </c>
      <c r="G115" s="1" t="s">
        <v>1241</v>
      </c>
      <c r="H115" s="1" t="s">
        <v>1242</v>
      </c>
      <c r="I115" s="1" t="s">
        <v>1243</v>
      </c>
      <c r="J115" s="1" t="s">
        <v>309</v>
      </c>
      <c r="K115" s="1" t="s">
        <v>1244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1245</v>
      </c>
      <c r="B116" s="1" t="s">
        <v>1246</v>
      </c>
      <c r="C116" s="1" t="s">
        <v>1247</v>
      </c>
      <c r="D116" s="1" t="s">
        <v>1248</v>
      </c>
      <c r="E116" s="1" t="s">
        <v>1249</v>
      </c>
      <c r="F116" s="1" t="s">
        <v>1250</v>
      </c>
      <c r="G116" s="1" t="s">
        <v>1251</v>
      </c>
      <c r="H116" s="1" t="s">
        <v>1252</v>
      </c>
      <c r="I116" s="1" t="s">
        <v>1253</v>
      </c>
      <c r="J116" s="1" t="s">
        <v>860</v>
      </c>
      <c r="K116" s="1" t="s">
        <v>1254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1255</v>
      </c>
      <c r="B117" s="1" t="s">
        <v>1256</v>
      </c>
      <c r="C117" s="1" t="s">
        <v>1257</v>
      </c>
      <c r="D117" s="1" t="s">
        <v>1258</v>
      </c>
      <c r="E117" s="1" t="s">
        <v>1259</v>
      </c>
      <c r="F117" s="1" t="s">
        <v>1260</v>
      </c>
      <c r="G117" s="1" t="s">
        <v>1261</v>
      </c>
      <c r="H117" s="1" t="s">
        <v>1262</v>
      </c>
      <c r="I117" s="1" t="s">
        <v>337</v>
      </c>
      <c r="J117" s="1" t="s">
        <v>1263</v>
      </c>
      <c r="K117" s="1" t="s">
        <v>1264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1265</v>
      </c>
      <c r="C1" s="1" t="s">
        <v>1266</v>
      </c>
      <c r="D1" s="1" t="s">
        <v>1267</v>
      </c>
      <c r="E1" s="1" t="s">
        <v>1268</v>
      </c>
      <c r="F1" s="1" t="s">
        <v>1269</v>
      </c>
      <c r="G1" s="1" t="s">
        <v>1270</v>
      </c>
      <c r="H1" s="1" t="s">
        <v>1271</v>
      </c>
      <c r="I1" s="1" t="s">
        <v>1272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1273</v>
      </c>
      <c r="B2" s="1" t="s">
        <v>1274</v>
      </c>
      <c r="C2" s="1" t="s">
        <v>1275</v>
      </c>
      <c r="D2" s="1" t="s">
        <v>1276</v>
      </c>
      <c r="E2" s="1" t="s">
        <v>1277</v>
      </c>
      <c r="F2" s="1" t="s">
        <v>1278</v>
      </c>
      <c r="G2" s="1" t="s">
        <v>1279</v>
      </c>
      <c r="H2" s="1" t="s">
        <v>1279</v>
      </c>
      <c r="I2" s="1" t="s">
        <v>1280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1281</v>
      </c>
      <c r="B3" s="1" t="s">
        <v>1280</v>
      </c>
      <c r="C3" s="1" t="s">
        <v>1282</v>
      </c>
      <c r="D3" s="1" t="s">
        <v>1283</v>
      </c>
      <c r="E3" s="1" t="s">
        <v>1284</v>
      </c>
      <c r="F3" s="1" t="s">
        <v>1285</v>
      </c>
      <c r="G3" s="1" t="s">
        <v>1286</v>
      </c>
      <c r="H3" s="1" t="s">
        <v>1287</v>
      </c>
      <c r="I3" s="1" t="s">
        <v>1280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1288</v>
      </c>
      <c r="B4" s="1" t="s">
        <v>1289</v>
      </c>
      <c r="C4" s="1" t="s">
        <v>1290</v>
      </c>
      <c r="D4" s="1" t="s">
        <v>1291</v>
      </c>
      <c r="E4" s="1" t="s">
        <v>1292</v>
      </c>
      <c r="F4" s="1" t="s">
        <v>1293</v>
      </c>
      <c r="G4" s="1" t="s">
        <v>1294</v>
      </c>
      <c r="H4" s="1" t="s">
        <v>1295</v>
      </c>
      <c r="I4" s="1" t="s">
        <v>1296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1281</v>
      </c>
      <c r="B5" s="1" t="s">
        <v>1280</v>
      </c>
      <c r="C5" s="1" t="s">
        <v>1297</v>
      </c>
      <c r="D5" s="1" t="s">
        <v>1298</v>
      </c>
      <c r="E5" s="1" t="s">
        <v>1299</v>
      </c>
      <c r="F5" s="1" t="s">
        <v>1300</v>
      </c>
      <c r="G5" s="1" t="s">
        <v>1301</v>
      </c>
      <c r="H5" s="1" t="s">
        <v>1302</v>
      </c>
      <c r="I5" s="1" t="s">
        <v>1303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1304</v>
      </c>
      <c r="B6" s="1" t="s">
        <v>1305</v>
      </c>
      <c r="C6" s="1" t="s">
        <v>1306</v>
      </c>
      <c r="D6" s="1" t="s">
        <v>1307</v>
      </c>
      <c r="E6" s="1" t="s">
        <v>1308</v>
      </c>
      <c r="F6" s="1" t="s">
        <v>1309</v>
      </c>
      <c r="G6" s="1" t="s">
        <v>1310</v>
      </c>
      <c r="H6" s="1" t="s">
        <v>1311</v>
      </c>
      <c r="I6" s="1" t="s">
        <v>1312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1313</v>
      </c>
      <c r="B7" s="1" t="s">
        <v>1314</v>
      </c>
      <c r="C7" s="1" t="s">
        <v>1315</v>
      </c>
      <c r="D7" s="1" t="s">
        <v>1316</v>
      </c>
      <c r="E7" s="1" t="s">
        <v>1317</v>
      </c>
      <c r="F7" s="1" t="s">
        <v>1318</v>
      </c>
      <c r="G7" s="1" t="s">
        <v>1319</v>
      </c>
      <c r="H7" s="1" t="s">
        <v>1320</v>
      </c>
      <c r="I7" s="1" t="s">
        <v>1321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1322</v>
      </c>
      <c r="B8" s="1" t="s">
        <v>1280</v>
      </c>
      <c r="C8" s="1" t="s">
        <v>1323</v>
      </c>
      <c r="D8" s="1" t="s">
        <v>1324</v>
      </c>
      <c r="E8" s="1" t="s">
        <v>1325</v>
      </c>
      <c r="F8" s="1" t="s">
        <v>1326</v>
      </c>
      <c r="G8" s="1" t="s">
        <v>1327</v>
      </c>
      <c r="H8" s="1" t="s">
        <v>1328</v>
      </c>
      <c r="I8" s="1" t="s">
        <v>1329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1330</v>
      </c>
      <c r="B9" s="1" t="s">
        <v>1331</v>
      </c>
      <c r="C9" s="1" t="s">
        <v>1332</v>
      </c>
      <c r="D9" s="1" t="s">
        <v>1333</v>
      </c>
      <c r="E9" s="1" t="s">
        <v>1334</v>
      </c>
      <c r="F9" s="1" t="s">
        <v>1335</v>
      </c>
      <c r="G9" s="1" t="s">
        <v>1336</v>
      </c>
      <c r="H9" s="1" t="s">
        <v>1337</v>
      </c>
      <c r="I9" s="1" t="s">
        <v>1338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1339</v>
      </c>
      <c r="B10" s="1" t="s">
        <v>1340</v>
      </c>
      <c r="C10" s="1" t="s">
        <v>1341</v>
      </c>
      <c r="D10" s="1" t="s">
        <v>1342</v>
      </c>
      <c r="E10" s="1" t="s">
        <v>1343</v>
      </c>
      <c r="F10" s="1" t="s">
        <v>1336</v>
      </c>
      <c r="G10" s="1" t="s">
        <v>1344</v>
      </c>
      <c r="H10" s="1" t="s">
        <v>1345</v>
      </c>
      <c r="I10" s="1" t="s">
        <v>1346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1347</v>
      </c>
      <c r="B11" s="1" t="s">
        <v>1348</v>
      </c>
      <c r="C11" s="1" t="s">
        <v>1349</v>
      </c>
      <c r="D11" s="1" t="s">
        <v>1350</v>
      </c>
      <c r="E11" s="1" t="s">
        <v>1351</v>
      </c>
      <c r="F11" s="1" t="s">
        <v>1352</v>
      </c>
      <c r="G11" s="1" t="s">
        <v>1353</v>
      </c>
      <c r="H11" s="1" t="s">
        <v>1354</v>
      </c>
      <c r="I11" s="1" t="s">
        <v>1355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1356</v>
      </c>
      <c r="B12" s="1" t="s">
        <v>1357</v>
      </c>
      <c r="C12" s="1" t="s">
        <v>1316</v>
      </c>
      <c r="D12" s="1" t="s">
        <v>1305</v>
      </c>
      <c r="E12" s="1" t="s">
        <v>1358</v>
      </c>
      <c r="F12" s="1" t="s">
        <v>1359</v>
      </c>
      <c r="G12" s="1" t="s">
        <v>1360</v>
      </c>
      <c r="H12" s="1" t="s">
        <v>1361</v>
      </c>
      <c r="I12" s="1" t="s">
        <v>1362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1363</v>
      </c>
      <c r="B13" s="1" t="s">
        <v>1364</v>
      </c>
      <c r="C13" s="1" t="s">
        <v>1365</v>
      </c>
      <c r="D13" s="1" t="s">
        <v>1366</v>
      </c>
      <c r="E13" s="1" t="s">
        <v>1367</v>
      </c>
      <c r="F13" s="1" t="s">
        <v>1368</v>
      </c>
      <c r="G13" s="1" t="s">
        <v>1369</v>
      </c>
      <c r="H13" s="1" t="s">
        <v>1370</v>
      </c>
      <c r="I13" s="1" t="s">
        <v>1371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1372</v>
      </c>
      <c r="B14" s="1" t="s">
        <v>1373</v>
      </c>
      <c r="C14" s="1" t="s">
        <v>1374</v>
      </c>
      <c r="D14" s="1" t="s">
        <v>1375</v>
      </c>
      <c r="E14" s="1" t="s">
        <v>1376</v>
      </c>
      <c r="F14" s="1" t="s">
        <v>1377</v>
      </c>
      <c r="G14" s="1" t="s">
        <v>1378</v>
      </c>
      <c r="H14" s="1" t="s">
        <v>1379</v>
      </c>
      <c r="I14" s="1" t="s">
        <v>1380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1381</v>
      </c>
      <c r="B15" s="1" t="s">
        <v>1280</v>
      </c>
      <c r="C15" s="1" t="s">
        <v>1280</v>
      </c>
      <c r="D15" s="1" t="s">
        <v>1280</v>
      </c>
      <c r="E15" s="1" t="s">
        <v>1280</v>
      </c>
      <c r="F15" s="1" t="s">
        <v>1280</v>
      </c>
      <c r="G15" s="1" t="s">
        <v>1280</v>
      </c>
      <c r="H15" s="1" t="s">
        <v>1280</v>
      </c>
      <c r="I15" s="1" t="s">
        <v>1280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1382</v>
      </c>
      <c r="B16" s="1" t="s">
        <v>1280</v>
      </c>
      <c r="C16" s="1" t="s">
        <v>1280</v>
      </c>
      <c r="D16" s="1" t="s">
        <v>1280</v>
      </c>
      <c r="E16" s="1" t="s">
        <v>1280</v>
      </c>
      <c r="F16" s="1" t="s">
        <v>1280</v>
      </c>
      <c r="G16" s="1" t="s">
        <v>1280</v>
      </c>
      <c r="H16" s="1" t="s">
        <v>1280</v>
      </c>
      <c r="I16" s="1" t="s">
        <v>1280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1383</v>
      </c>
      <c r="B17" s="1" t="s">
        <v>187</v>
      </c>
      <c r="C17" s="1" t="s">
        <v>188</v>
      </c>
      <c r="D17" s="1" t="s">
        <v>189</v>
      </c>
      <c r="E17" s="1" t="s">
        <v>190</v>
      </c>
      <c r="F17" s="1" t="s">
        <v>191</v>
      </c>
      <c r="G17" s="1" t="s">
        <v>1384</v>
      </c>
      <c r="H17" s="1" t="s">
        <v>1385</v>
      </c>
      <c r="I17" s="1" t="s">
        <v>1386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1387</v>
      </c>
      <c r="B18" s="1" t="s">
        <v>1280</v>
      </c>
      <c r="C18" s="1" t="s">
        <v>1280</v>
      </c>
      <c r="D18" s="1" t="s">
        <v>1280</v>
      </c>
      <c r="E18" s="1" t="s">
        <v>1280</v>
      </c>
      <c r="F18" s="1" t="s">
        <v>1280</v>
      </c>
      <c r="G18" s="1" t="s">
        <v>1280</v>
      </c>
      <c r="H18" s="1" t="s">
        <v>1280</v>
      </c>
      <c r="I18" s="1" t="s">
        <v>1280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1388</v>
      </c>
      <c r="B19" s="1" t="s">
        <v>1389</v>
      </c>
      <c r="C19" s="1" t="s">
        <v>1390</v>
      </c>
      <c r="D19" s="1" t="s">
        <v>1391</v>
      </c>
      <c r="E19" s="1" t="s">
        <v>1392</v>
      </c>
      <c r="F19" s="1" t="s">
        <v>1393</v>
      </c>
      <c r="G19" s="1" t="s">
        <v>1394</v>
      </c>
      <c r="H19" s="1" t="s">
        <v>1395</v>
      </c>
      <c r="I19" s="1" t="s">
        <v>1396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1397</v>
      </c>
      <c r="B20" s="1" t="s">
        <v>1398</v>
      </c>
      <c r="C20" s="1" t="s">
        <v>1399</v>
      </c>
      <c r="D20" s="1" t="s">
        <v>1400</v>
      </c>
      <c r="E20" s="1" t="s">
        <v>1401</v>
      </c>
      <c r="F20" s="1" t="s">
        <v>1402</v>
      </c>
      <c r="G20" s="1" t="s">
        <v>1403</v>
      </c>
      <c r="H20" s="1" t="s">
        <v>1404</v>
      </c>
      <c r="I20" s="1" t="s">
        <v>1405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1406</v>
      </c>
      <c r="B21" s="1" t="s">
        <v>1407</v>
      </c>
      <c r="C21" s="1" t="s">
        <v>1408</v>
      </c>
      <c r="D21" s="1" t="s">
        <v>1409</v>
      </c>
      <c r="E21" s="1" t="s">
        <v>1410</v>
      </c>
      <c r="F21" s="1" t="s">
        <v>1411</v>
      </c>
      <c r="G21" s="1" t="s">
        <v>1412</v>
      </c>
      <c r="H21" s="1" t="s">
        <v>1413</v>
      </c>
      <c r="I21" s="1" t="s">
        <v>1414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1415</v>
      </c>
      <c r="B22" s="1" t="s">
        <v>1416</v>
      </c>
      <c r="C22" s="1" t="s">
        <v>1417</v>
      </c>
      <c r="D22" s="1" t="s">
        <v>1418</v>
      </c>
      <c r="E22" s="1" t="s">
        <v>1419</v>
      </c>
      <c r="F22" s="1" t="s">
        <v>1420</v>
      </c>
      <c r="G22" s="1" t="s">
        <v>1421</v>
      </c>
      <c r="H22" s="1" t="s">
        <v>1422</v>
      </c>
      <c r="I22" s="1" t="s">
        <v>1423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1424</v>
      </c>
      <c r="B23" s="1" t="s">
        <v>1425</v>
      </c>
      <c r="C23" s="1" t="s">
        <v>1426</v>
      </c>
      <c r="D23" s="1" t="s">
        <v>1427</v>
      </c>
      <c r="E23" s="1" t="s">
        <v>1428</v>
      </c>
      <c r="F23" s="1" t="s">
        <v>1429</v>
      </c>
      <c r="G23" s="1" t="s">
        <v>1430</v>
      </c>
      <c r="H23" s="1" t="s">
        <v>1431</v>
      </c>
      <c r="I23" s="1" t="s">
        <v>1432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1433</v>
      </c>
      <c r="B24" s="1" t="s">
        <v>1434</v>
      </c>
      <c r="C24" s="1" t="s">
        <v>1435</v>
      </c>
      <c r="D24" s="1" t="s">
        <v>1436</v>
      </c>
      <c r="E24" s="1" t="s">
        <v>1437</v>
      </c>
      <c r="F24" s="1" t="s">
        <v>1438</v>
      </c>
      <c r="G24" s="1" t="s">
        <v>1439</v>
      </c>
      <c r="H24" s="1" t="s">
        <v>1439</v>
      </c>
      <c r="I24" s="1" t="s">
        <v>1439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1440</v>
      </c>
      <c r="B25" s="1" t="s">
        <v>1441</v>
      </c>
      <c r="C25" s="1" t="s">
        <v>1442</v>
      </c>
      <c r="D25" s="1" t="s">
        <v>1443</v>
      </c>
      <c r="E25" s="1" t="s">
        <v>1443</v>
      </c>
      <c r="F25" s="1" t="s">
        <v>1444</v>
      </c>
      <c r="G25" s="1" t="s">
        <v>1445</v>
      </c>
      <c r="H25" s="1" t="s">
        <v>1445</v>
      </c>
      <c r="I25" s="1" t="s">
        <v>1280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1446</v>
      </c>
      <c r="B26" s="1" t="s">
        <v>1447</v>
      </c>
      <c r="C26" s="1" t="s">
        <v>1448</v>
      </c>
      <c r="D26" s="1" t="s">
        <v>1449</v>
      </c>
      <c r="E26" s="1" t="s">
        <v>1450</v>
      </c>
      <c r="F26" s="1" t="s">
        <v>1451</v>
      </c>
      <c r="G26" s="1" t="s">
        <v>1280</v>
      </c>
      <c r="H26" s="1" t="s">
        <v>1280</v>
      </c>
      <c r="I26" s="1" t="s">
        <v>1280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1452</v>
      </c>
      <c r="B2" s="1" t="s">
        <v>1453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1454</v>
      </c>
      <c r="B3" s="1" t="s">
        <v>1455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1456</v>
      </c>
      <c r="B4" s="1" t="s">
        <v>1457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1458</v>
      </c>
      <c r="B5" s="1" t="s">
        <v>1459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1460</v>
      </c>
      <c r="B6" s="1" t="s">
        <v>1461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1462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1463</v>
      </c>
      <c r="B8" s="1" t="s">
        <v>1464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1465</v>
      </c>
      <c r="B9" s="4" t="s">
        <v>1466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1467</v>
      </c>
      <c r="B10" s="1" t="s">
        <v>1468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1469</v>
      </c>
      <c r="B11" s="1" t="s">
        <v>1470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1471</v>
      </c>
      <c r="B12" s="1" t="s">
        <v>1468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1472</v>
      </c>
      <c r="B13" s="1" t="s">
        <v>1473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1474</v>
      </c>
      <c r="B14" s="1" t="s">
        <v>1475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1476</v>
      </c>
      <c r="B15" s="1" t="s">
        <v>1473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1477</v>
      </c>
      <c r="B16" s="1" t="s">
        <v>1478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1479</v>
      </c>
      <c r="B17" s="1">
        <v>18000.0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1480</v>
      </c>
      <c r="B18" s="1" t="s">
        <v>1481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1482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1483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1484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1485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1486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1487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1488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1489</v>
      </c>
      <c r="B26" s="4" t="s">
        <v>1490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1491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1492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1493</v>
      </c>
      <c r="B29" s="1">
        <v>286.08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1494</v>
      </c>
      <c r="B30" s="1">
        <v>291.45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1495</v>
      </c>
      <c r="B31" s="1">
        <v>288.95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1496</v>
      </c>
      <c r="B32" s="1">
        <v>294.945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1497</v>
      </c>
      <c r="B33" s="1">
        <v>286.08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1498</v>
      </c>
      <c r="B34" s="1">
        <v>291.45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1499</v>
      </c>
      <c r="B35" s="1">
        <v>288.95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1500</v>
      </c>
      <c r="B36" s="1">
        <v>294.945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1501</v>
      </c>
      <c r="B37" s="1">
        <v>0.586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1502</v>
      </c>
      <c r="B38" s="1">
        <v>14.939695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1503</v>
      </c>
      <c r="B39" s="1">
        <v>11.19906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1504</v>
      </c>
      <c r="B40" s="1">
        <v>141116.0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1505</v>
      </c>
      <c r="B41" s="1">
        <v>141116.0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1506</v>
      </c>
      <c r="B42" s="1">
        <v>749554.0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1507</v>
      </c>
      <c r="B43" s="1">
        <v>356070.0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1508</v>
      </c>
      <c r="B44" s="1">
        <v>356070.0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1509</v>
      </c>
      <c r="B45" s="1">
        <v>292.19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1510</v>
      </c>
      <c r="B46" s="1">
        <v>292.89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1511</v>
      </c>
      <c r="B47" s="1">
        <v>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1512</v>
      </c>
      <c r="B48" s="1">
        <v>800.0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1513</v>
      </c>
      <c r="B49" s="1">
        <v>1.6791918592E10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1514</v>
      </c>
      <c r="B50" s="1">
        <v>272.69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1515</v>
      </c>
      <c r="B51" s="1">
        <v>423.92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1516</v>
      </c>
      <c r="B52" s="1">
        <v>0.4472597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1517</v>
      </c>
      <c r="B53" s="1">
        <v>303.4086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1518</v>
      </c>
      <c r="B54" s="1">
        <v>326.3913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1519</v>
      </c>
      <c r="B55" s="1" t="s">
        <v>1520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1521</v>
      </c>
      <c r="B56" s="1">
        <v>9.67877632E9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1522</v>
      </c>
      <c r="B57" s="1">
        <v>0.030469999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1523</v>
      </c>
      <c r="B58" s="1">
        <v>5.6486144E7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1524</v>
      </c>
      <c r="B59" s="1">
        <v>5.72E7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1525</v>
      </c>
      <c r="B60" s="1">
        <v>1043798.0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1526</v>
      </c>
      <c r="B61" s="1">
        <v>997355.0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1527</v>
      </c>
      <c r="B62" s="1">
        <v>1.7316288E9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1528</v>
      </c>
      <c r="B63" s="1">
        <v>1.734048E9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1529</v>
      </c>
      <c r="B64" s="1">
        <v>0.0182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1530</v>
      </c>
      <c r="B65" s="1">
        <v>0.01133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1531</v>
      </c>
      <c r="B66" s="1">
        <v>0.99668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1532</v>
      </c>
      <c r="B67" s="1">
        <v>1.51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1533</v>
      </c>
      <c r="B68" s="1">
        <v>0.0209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1534</v>
      </c>
      <c r="B69" s="1">
        <v>5.72E7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1535</v>
      </c>
      <c r="B70" s="1">
        <v>83.684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1536</v>
      </c>
      <c r="B71" s="1">
        <v>3.5080183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1537</v>
      </c>
      <c r="B72" s="1">
        <v>1.7039808E9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1538</v>
      </c>
      <c r="B73" s="1">
        <v>1.7356032E9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1539</v>
      </c>
      <c r="B74" s="1">
        <v>1.7276544E9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1540</v>
      </c>
      <c r="B75" s="1">
        <v>0.331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1541</v>
      </c>
      <c r="B76" s="1">
        <v>1.144E9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1542</v>
      </c>
      <c r="B77" s="1">
        <v>19.65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1543</v>
      </c>
      <c r="B78" s="1">
        <v>25.71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1544</v>
      </c>
      <c r="B79" s="1" t="s">
        <v>1545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1546</v>
      </c>
      <c r="B80" s="1">
        <v>1.3061088E9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1547</v>
      </c>
      <c r="B81" s="1">
        <v>0.258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1548</v>
      </c>
      <c r="B82" s="1">
        <v>5.336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1549</v>
      </c>
      <c r="B83" s="1">
        <v>-0.25701225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1550</v>
      </c>
      <c r="B84" s="1">
        <v>0.22263205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1551</v>
      </c>
      <c r="B85" s="1" t="s">
        <v>1552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1553</v>
      </c>
      <c r="B86" s="1" t="s">
        <v>1554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1555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1556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1557</v>
      </c>
      <c r="B89" s="1" t="s">
        <v>1558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1559</v>
      </c>
      <c r="B90" s="1" t="s">
        <v>1560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1561</v>
      </c>
      <c r="B91" s="1">
        <v>1.0571526E9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1562</v>
      </c>
      <c r="B92" s="1" t="s">
        <v>1563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1564</v>
      </c>
      <c r="B93" s="1" t="s">
        <v>1565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1566</v>
      </c>
      <c r="B94" s="1" t="s">
        <v>1567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1568</v>
      </c>
      <c r="B95" s="1" t="s">
        <v>1569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1570</v>
      </c>
      <c r="B96" s="1">
        <v>-1.8E7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1571</v>
      </c>
      <c r="B97" s="1">
        <v>293.565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1572</v>
      </c>
      <c r="B98" s="1">
        <v>406.0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1573</v>
      </c>
      <c r="B99" s="1">
        <v>309.0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1574</v>
      </c>
      <c r="B100" s="1">
        <v>357.6657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1575</v>
      </c>
      <c r="B101" s="1">
        <v>360.0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1576</v>
      </c>
      <c r="B102" s="1">
        <v>2.33333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1577</v>
      </c>
      <c r="B103" s="1" t="s">
        <v>1578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1579</v>
      </c>
      <c r="B104" s="1">
        <v>14.0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1580</v>
      </c>
      <c r="B105" s="1">
        <v>9.214000128E9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1581</v>
      </c>
      <c r="B106" s="1">
        <v>161.084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1582</v>
      </c>
      <c r="B107" s="1">
        <v>1.814E9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1583</v>
      </c>
      <c r="B108" s="1">
        <v>2.528999936E9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1584</v>
      </c>
      <c r="B109" s="1">
        <v>1.496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1585</v>
      </c>
      <c r="B110" s="1">
        <v>1.545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1586</v>
      </c>
      <c r="B111" s="1">
        <v>3.7544001536E10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1587</v>
      </c>
      <c r="B112" s="1">
        <v>53.019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1588</v>
      </c>
      <c r="B113" s="1">
        <v>649.831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1589</v>
      </c>
      <c r="B114" s="1">
        <v>0.06901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1590</v>
      </c>
      <c r="B115" s="1">
        <v>0.26454002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1591</v>
      </c>
      <c r="B116" s="1">
        <v>-1.915E8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1592</v>
      </c>
      <c r="B117" s="1">
        <v>1.78E8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1593</v>
      </c>
      <c r="B118" s="1">
        <v>0.342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1594</v>
      </c>
      <c r="B119" s="1">
        <v>0.174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1595</v>
      </c>
      <c r="B120" s="1">
        <v>0.12425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1596</v>
      </c>
      <c r="B121" s="1">
        <v>0.04832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1597</v>
      </c>
      <c r="B122" s="1">
        <v>0.0475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1598</v>
      </c>
      <c r="B123" s="1" t="s">
        <v>1520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1599</v>
      </c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622.0</v>
      </c>
      <c r="C3" s="1">
        <v>146.0</v>
      </c>
      <c r="D3" s="1">
        <v>756.0</v>
      </c>
      <c r="E3" s="1">
        <v>-119.0</v>
      </c>
      <c r="F3" s="1">
        <v>659.0</v>
      </c>
      <c r="G3" s="1">
        <v>61.0</v>
      </c>
      <c r="H3" s="1">
        <v>2190.0</v>
      </c>
      <c r="I3" s="1">
        <v>961.0</v>
      </c>
      <c r="J3" s="1">
        <v>398.0</v>
      </c>
      <c r="K3" s="1">
        <v>932.0</v>
      </c>
      <c r="L3" s="1">
        <f>IF(K3*FORECAST(L2,B3:K3,B2:K2)&gt;0,FORECAST(L2,B3:K3,B2:K2),K3)*$X$1</f>
        <v>1057.533333</v>
      </c>
      <c r="M3" s="1">
        <f>IF(L3*FORECAST(M2,B3:L3,B2:L2)&gt;0,FORECAST(M2,B3:L3,B2:L2),L3)*$X$1</f>
        <v>1129.70303</v>
      </c>
      <c r="N3" s="1">
        <f>IF(M3*FORECAST(N2,B3:M3,B2:M2)&gt;0,FORECAST(N2,B3:M3,B2:M2),M3)*$X$1</f>
        <v>1201.872727</v>
      </c>
      <c r="O3" s="1">
        <f>IF(N3*FORECAST(O2,B3:N3,B2:N2)&gt;0,FORECAST(O2,B3:N3,B2:N2),N3)*$X$1</f>
        <v>1274.042424</v>
      </c>
      <c r="P3" s="1">
        <f>IF(O3*FORECAST(P2,B3:O3,B2:O2)&gt;0,FORECAST(P2,B3:O3,B2:O2),O3)*$X$1</f>
        <v>1346.212121</v>
      </c>
      <c r="Q3" s="1">
        <f>IF(P3*FORECAST(Q2,B3:P3,B2:P2)&gt;0,FORECAST(Q2,B3:P3,B2:P2),P3)*$X$1</f>
        <v>1418.381818</v>
      </c>
      <c r="R3" s="1">
        <f>IF(Q3*FORECAST(R2,B3:Q3,B2:Q2)&gt;0,FORECAST(R2,B3:Q3,B2:Q2),Q3)*$X$1</f>
        <v>1490.551515</v>
      </c>
      <c r="S3" s="5">
        <f>IF(R3*FORECAST(S2,B3:R3,B2:R2)&gt;0,FORECAST(S2,B3:R3,B2:R2),R3)*$X$1</f>
        <v>1562.721212</v>
      </c>
      <c r="T3" s="5">
        <f>IF(S3*FORECAST(T2,B3:S3,B2:S2)&gt;0,FORECAST(T2,B3:S3,B2:S2),S3)*$X$1</f>
        <v>1634.890909</v>
      </c>
      <c r="U3" s="5">
        <f>IF(T3*FORECAST(U2,B3:T3,B2:T2)&gt;0,FORECAST(U2,B3:T3,B2:T2),T3)*$X$1</f>
        <v>1707.060606</v>
      </c>
      <c r="V3" s="5">
        <f>IF(U3*FORECAST(V2,B3:U3,B2:U2)&gt;0,FORECAST(V2,B3:U3,B2:U2),U3)*$X$1</f>
        <v>1779.230303</v>
      </c>
      <c r="W3" s="5">
        <f>IF(V3*FORECAST(W2,B3:V3,B2:V2)&gt;0,FORECAST(W2,B3:V3,B2:V2),V3)*$X$1</f>
        <v>1851.4</v>
      </c>
      <c r="X3" s="2"/>
      <c r="Y3" s="2"/>
      <c r="Z3" s="2"/>
    </row>
    <row r="4">
      <c r="A4" s="3" t="s">
        <v>128</v>
      </c>
      <c r="B4" s="1">
        <v>-634.0</v>
      </c>
      <c r="C4" s="1">
        <v>-720.0</v>
      </c>
      <c r="D4" s="1">
        <v>-1170.0</v>
      </c>
      <c r="E4" s="1">
        <v>-1020.0</v>
      </c>
      <c r="F4" s="1">
        <v>-1370.0</v>
      </c>
      <c r="G4" s="1">
        <v>-885.0</v>
      </c>
      <c r="H4" s="1">
        <v>-1710.0</v>
      </c>
      <c r="I4" s="1">
        <v>-1900.0</v>
      </c>
      <c r="J4" s="1">
        <v>-1480.0</v>
      </c>
      <c r="K4" s="1">
        <v>-2340.0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1600</v>
      </c>
      <c r="B5" s="1">
        <v>48.0</v>
      </c>
      <c r="C5" s="1">
        <v>56.0</v>
      </c>
      <c r="D5" s="1">
        <v>56.0</v>
      </c>
      <c r="E5" s="1">
        <v>56.0</v>
      </c>
      <c r="F5" s="1">
        <v>66.0</v>
      </c>
      <c r="G5" s="1">
        <v>64.0</v>
      </c>
      <c r="H5" s="1">
        <v>59.0</v>
      </c>
      <c r="I5" s="1">
        <v>58.0</v>
      </c>
      <c r="J5" s="1">
        <v>58.0</v>
      </c>
      <c r="K5" s="1">
        <v>58.0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1601</v>
      </c>
      <c r="L7" s="1">
        <f>IF(W3*FORECAST(W2,B3:W3,B2:W2)&gt;0,FORECAST(W2,B3:W3,B2:W2),V3)*$X$1 * (1+0.02)/(0.0789-0.02)</f>
        <v>32061.59593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1602</v>
      </c>
      <c r="L8" s="6">
        <f t="array" ref="L8">NPV(0.0789,M3:W3)</f>
        <v>10309.18931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1603</v>
      </c>
      <c r="L9" s="6">
        <f t="array" ref="L9">NPV(0.0789,M16:W16)</f>
        <v>13905.67299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1604</v>
      </c>
      <c r="L10" s="6">
        <f>L8 + L9</f>
        <v>24214.8623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-2340.0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1605</v>
      </c>
      <c r="L12" s="6">
        <f>L10 - L11</f>
        <v>26554.8623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1606</v>
      </c>
      <c r="L13" s="1">
        <v>58.0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457.8424534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32061.59593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62.0</v>
      </c>
      <c r="C3" s="1">
        <v>143.0</v>
      </c>
      <c r="D3" s="1">
        <v>52.0</v>
      </c>
      <c r="E3" s="1">
        <v>-512.0</v>
      </c>
      <c r="F3" s="1">
        <v>707.0</v>
      </c>
      <c r="G3" s="1">
        <v>737.0</v>
      </c>
      <c r="H3" s="1">
        <v>673.0</v>
      </c>
      <c r="I3" s="1">
        <v>659.0</v>
      </c>
      <c r="J3" s="1">
        <v>792.0</v>
      </c>
      <c r="K3" s="1">
        <v>1090.0</v>
      </c>
      <c r="L3" s="1">
        <f>IF(K3*FORECAST(L2,B3:K3,B2:K2)&gt;0,FORECAST(L2,B3:K3,B2:K2),K3)*$X$1</f>
        <v>1120.8</v>
      </c>
      <c r="M3" s="1">
        <f>IF(L3*FORECAST(M2,B3:L3,B2:L2)&gt;0,FORECAST(M2,B3:L3,B2:L2),L3)*$X$1</f>
        <v>1244.527273</v>
      </c>
      <c r="N3" s="1">
        <f>IF(M3*FORECAST(N2,B3:M3,B2:M2)&gt;0,FORECAST(N2,B3:M3,B2:M2),M3)*$X$1</f>
        <v>1368.254545</v>
      </c>
      <c r="O3" s="1">
        <f>IF(N3*FORECAST(O2,B3:N3,B2:N2)&gt;0,FORECAST(O2,B3:N3,B2:N2),N3)*$X$1</f>
        <v>1491.981818</v>
      </c>
      <c r="P3" s="1">
        <f>IF(O3*FORECAST(P2,B3:O3,B2:O2)&gt;0,FORECAST(P2,B3:O3,B2:O2),O3)*$X$1</f>
        <v>1615.709091</v>
      </c>
      <c r="Q3" s="1">
        <f>IF(P3*FORECAST(Q2,B3:P3,B2:P2)&gt;0,FORECAST(Q2,B3:P3,B2:P2),P3)*$X$1</f>
        <v>1739.436364</v>
      </c>
      <c r="R3" s="1">
        <f>IF(Q3*FORECAST(R2,B3:Q3,B2:Q2)&gt;0,FORECAST(R2,B3:Q3,B2:Q2),Q3)*$X$1</f>
        <v>1863.163636</v>
      </c>
      <c r="S3" s="5">
        <f>IF(R3*FORECAST(S2,B3:R3,B2:R2)&gt;0,FORECAST(S2,B3:R3,B2:R2),R3)*$X$1</f>
        <v>1986.890909</v>
      </c>
      <c r="T3" s="5">
        <f>IF(S3*FORECAST(T2,B3:S3,B2:S2)&gt;0,FORECAST(T2,B3:S3,B2:S2),S3)*$X$1</f>
        <v>2110.618182</v>
      </c>
      <c r="U3" s="5">
        <f>IF(T3*FORECAST(U2,B3:T3,B2:T2)&gt;0,FORECAST(U2,B3:T3,B2:T2),T3)*$X$1</f>
        <v>2234.345455</v>
      </c>
      <c r="V3" s="5">
        <f>IF(U3*FORECAST(V2,B3:U3,B2:U2)&gt;0,FORECAST(V2,B3:U3,B2:U2),U3)*$X$1</f>
        <v>2358.072727</v>
      </c>
      <c r="W3" s="5">
        <f>IF(V3*FORECAST(W2,B3:V3,B2:V2)&gt;0,FORECAST(W2,B3:V3,B2:V2),V3)*$X$1</f>
        <v>2481.8</v>
      </c>
      <c r="X3" s="2"/>
      <c r="Y3" s="2"/>
      <c r="Z3" s="2"/>
    </row>
    <row r="4">
      <c r="A4" s="3" t="s">
        <v>128</v>
      </c>
      <c r="B4" s="1">
        <v>-634.0</v>
      </c>
      <c r="C4" s="1">
        <v>-720.0</v>
      </c>
      <c r="D4" s="1">
        <v>-1170.0</v>
      </c>
      <c r="E4" s="1">
        <v>-1020.0</v>
      </c>
      <c r="F4" s="1">
        <v>-1370.0</v>
      </c>
      <c r="G4" s="1">
        <v>-885.0</v>
      </c>
      <c r="H4" s="1">
        <v>-1710.0</v>
      </c>
      <c r="I4" s="1">
        <v>-1900.0</v>
      </c>
      <c r="J4" s="1">
        <v>-1480.0</v>
      </c>
      <c r="K4" s="1">
        <v>-2340.0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1600</v>
      </c>
      <c r="B5" s="1">
        <v>48.0</v>
      </c>
      <c r="C5" s="1">
        <v>56.0</v>
      </c>
      <c r="D5" s="1">
        <v>56.0</v>
      </c>
      <c r="E5" s="1">
        <v>56.0</v>
      </c>
      <c r="F5" s="1">
        <v>66.0</v>
      </c>
      <c r="G5" s="1">
        <v>64.0</v>
      </c>
      <c r="H5" s="1">
        <v>59.0</v>
      </c>
      <c r="I5" s="1">
        <v>58.0</v>
      </c>
      <c r="J5" s="1">
        <v>58.0</v>
      </c>
      <c r="K5" s="1">
        <v>58.0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1601</v>
      </c>
      <c r="L7" s="1">
        <f>IF(W3*FORECAST(W2,B3:W3,B2:W2)&gt;0,FORECAST(W2,B3:W3,B2:W2),V3)*$X$1 * (1+0.02)/(0.0789-0.02)</f>
        <v>42978.5399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1602</v>
      </c>
      <c r="L8" s="6">
        <f t="array" ref="L8">NPV(0.0789,M3:W3)</f>
        <v>12705.73381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1603</v>
      </c>
      <c r="L9" s="6">
        <f t="array" ref="L9">NPV(0.0789,M16:W16)</f>
        <v>18640.54188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1604</v>
      </c>
      <c r="L10" s="6">
        <f>L8 + L9</f>
        <v>31346.27569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-2340.0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1605</v>
      </c>
      <c r="L12" s="6">
        <f>L10 - L11</f>
        <v>33686.27569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1606</v>
      </c>
      <c r="L13" s="1">
        <v>58.0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580.7978567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42978.5399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