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<sst xmlns="http://schemas.openxmlformats.org/spreadsheetml/2006/main" count="1244" uniqueCount="1018">
  <si>
    <t>ticker</t>
  </si>
  <si>
    <t>MOGO</t>
  </si>
  <si>
    <t>nombre</t>
  </si>
  <si>
    <t>MOGO INC</t>
  </si>
  <si>
    <t>empresa</t>
  </si>
  <si>
    <t>Financial Technology (Fintech)</t>
  </si>
  <si>
    <t>Open</t>
  </si>
  <si>
    <t>Target Price</t>
  </si>
  <si>
    <t>Valor no disponible</t>
  </si>
  <si>
    <t>Upside</t>
  </si>
  <si>
    <t>No calculado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</si>
  <si>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</si>
  <si>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</si>
  <si>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</si>
  <si>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</si>
  <si>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</si>
  <si>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</si>
  <si>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</si>
  <si>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</si>
  <si>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-42.86%</t>
  </si>
  <si>
    <t>Total Assets Growth</t>
  </si>
  <si>
    <t>-54.21%</t>
  </si>
  <si>
    <t>Net Property, Plant and Equipment Growth</t>
  </si>
  <si>
    <t>1375.00%</t>
  </si>
  <si>
    <t>EBITDA Growth</t>
  </si>
  <si>
    <t>56.67%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</si>
  <si>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</si>
  <si>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</si>
  <si>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</si>
  <si>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</si>
  <si>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</si>
  <si>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</si>
  <si>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Investments - (CF)</t>
  </si>
  <si>
    <t>Total Asset Writedown</t>
  </si>
  <si>
    <t>Restructuring Activities</t>
  </si>
  <si>
    <t>Provision for Credit Losses</t>
  </si>
  <si>
    <t>(Income) Loss On Equity Investments - (CF)</t>
  </si>
  <si>
    <t>Stock-Based Compensation (CF)</t>
  </si>
  <si>
    <t>Change in Accounts Payable</t>
  </si>
  <si>
    <t>Change In Deferred Taxes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</si>
  <si>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</si>
  <si>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</si>
  <si>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</si>
  <si>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</si>
  <si>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</si>
  <si>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Purchase / Sale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</si>
  <si>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</si>
  <si>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</si>
  <si>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</si>
  <si>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</si>
  <si>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</si>
  <si>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</si>
  <si>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</si>
  <si>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</si>
  <si>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</si>
  <si>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</si>
  <si>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</si>
  <si>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</si>
  <si>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</si>
  <si>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</si>
  <si>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</si>
  <si>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</si>
  <si>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</si>
  <si>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</si>
  <si>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</si>
  <si>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</si>
  <si>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</si>
  <si>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</si>
  <si>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</si>
  <si>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</si>
  <si>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</si>
  <si>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</si>
  <si>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</si>
  <si>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</si>
  <si>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</si>
  <si>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</si>
  <si>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</si>
  <si>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</si>
  <si>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</si>
  <si>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</si>
  <si>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</si>
  <si>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</si>
  <si>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</si>
  <si>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</si>
  <si>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</si>
  <si>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</si>
  <si>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</si>
  <si>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</si>
  <si>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Other Current Liabilities - (Brok / FS / Ins. / REIT Template)</t>
  </si>
  <si>
    <t>Deferred Tax Liability Non-Current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</si>
  <si>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</si>
  <si>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</si>
  <si>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</si>
  <si>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</si>
  <si>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</si>
  <si>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</si>
  <si>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</si>
  <si>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</si>
  <si>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</si>
  <si>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</si>
  <si>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</si>
  <si>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</si>
  <si>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</si>
  <si>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</si>
  <si>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</si>
  <si>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-5.25</t>
  </si>
  <si>
    <t>1.1</t>
  </si>
  <si>
    <t>0.31</t>
  </si>
  <si>
    <t>0.62</t>
  </si>
  <si>
    <t>-0.37</t>
  </si>
  <si>
    <t>0.19</t>
  </si>
  <si>
    <t>0.48</t>
  </si>
  <si>
    <t>10.59</t>
  </si>
  <si>
    <t>4.45</t>
  </si>
  <si>
    <t>3.85</t>
  </si>
  <si>
    <t>Tangible Book Value</t>
  </si>
  <si>
    <t>Tangible Book Value Per Share</t>
  </si>
  <si>
    <t>-5.7</t>
  </si>
  <si>
    <t>0.73</t>
  </si>
  <si>
    <t>-0.36</t>
  </si>
  <si>
    <t>-0.05</t>
  </si>
  <si>
    <t>-1.18</t>
  </si>
  <si>
    <t>-2.12</t>
  </si>
  <si>
    <t>-1.25</t>
  </si>
  <si>
    <t>5.79</t>
  </si>
  <si>
    <t>1.23</t>
  </si>
  <si>
    <t>0.77</t>
  </si>
  <si>
    <t>Total Debt</t>
  </si>
  <si>
    <t>Net Debt</t>
  </si>
  <si>
    <t>Equity Method Investments, Total</t>
  </si>
  <si>
    <t>Full Time Employees</t>
  </si>
  <si>
    <t>Part Time Employees</t>
  </si>
  <si>
    <t>Interest and Dividend Income, Total</t>
  </si>
  <si>
    <t>Interest Expense, Total</t>
  </si>
  <si>
    <t>Net Interest Income</t>
  </si>
  <si>
    <t>Loan Servicing Revenue</t>
  </si>
  <si>
    <t>Other Revenues, Total</t>
  </si>
  <si>
    <t>Revenues Before Provison For Loan Losses</t>
  </si>
  <si>
    <t>Provision For Loan Losses</t>
  </si>
  <si>
    <t>Total Revenues</t>
  </si>
  <si>
    <t>Stock-Based Compensation (IS)</t>
  </si>
  <si>
    <t>Cost of Services Provided, Total</t>
  </si>
  <si>
    <t>Depreciation &amp; Amortization - (IS) - (Collected)</t>
  </si>
  <si>
    <t>Total Operating Expenses</t>
  </si>
  <si>
    <t>Operating Income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</si>
  <si>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</si>
  <si>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</si>
  <si>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</si>
  <si>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</si>
  <si>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</si>
  <si>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</si>
  <si>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</si>
  <si>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</si>
  <si>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</si>
  <si>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</si>
  <si>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</si>
  <si>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</si>
  <si>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</si>
  <si>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</si>
  <si>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</si>
  <si>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</si>
  <si>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</si>
  <si>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</si>
  <si>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</si>
  <si>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-5.11</t>
  </si>
  <si>
    <t>-4.88</t>
  </si>
  <si>
    <t>-2.81</t>
  </si>
  <si>
    <t>-3.22</t>
  </si>
  <si>
    <t>-2.91</t>
  </si>
  <si>
    <t>-1.27</t>
  </si>
  <si>
    <t>-1.4</t>
  </si>
  <si>
    <t>-1.58</t>
  </si>
  <si>
    <t>-6.51</t>
  </si>
  <si>
    <t>-0.72</t>
  </si>
  <si>
    <t>Basic EPS - Continuing Operations</t>
  </si>
  <si>
    <t>Basic Weighted Average Shares Outstanding</t>
  </si>
  <si>
    <t>Net EPS - Diluted</t>
  </si>
  <si>
    <t>-1.59</t>
  </si>
  <si>
    <t>Diluted EPS - Continuing Operations</t>
  </si>
  <si>
    <t>Diluted Weighted Average Shares Outstanding</t>
  </si>
  <si>
    <t>Normalized Basic EPS</t>
  </si>
  <si>
    <t>-3.19</t>
  </si>
  <si>
    <t>-3.05</t>
  </si>
  <si>
    <t>-1.6</t>
  </si>
  <si>
    <t>-1.98</t>
  </si>
  <si>
    <t>-1.7</t>
  </si>
  <si>
    <t>-1.79</t>
  </si>
  <si>
    <t>-0.79</t>
  </si>
  <si>
    <t>-1.02</t>
  </si>
  <si>
    <t>-2.85</t>
  </si>
  <si>
    <t>-0.56</t>
  </si>
  <si>
    <t>Normalized Diluted EPS</t>
  </si>
  <si>
    <t>Total Revenues (As Reported)</t>
  </si>
  <si>
    <t>Effective Tax Rate - (Ratio)</t>
  </si>
  <si>
    <t>-0.04</t>
  </si>
  <si>
    <t>-0.02</t>
  </si>
  <si>
    <t>0</t>
  </si>
  <si>
    <t>0.69</t>
  </si>
  <si>
    <t>0.2</t>
  </si>
  <si>
    <t>2.19</t>
  </si>
  <si>
    <t>Current Domestic Taxes</t>
  </si>
  <si>
    <t>Current Foreign Taxes</t>
  </si>
  <si>
    <t>Total Current Taxes</t>
  </si>
  <si>
    <t>Total Deferred Taxes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</si>
  <si>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</si>
  <si>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</si>
  <si>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</si>
  <si>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</si>
  <si>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</si>
  <si>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</si>
  <si>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-41.46</t>
  </si>
  <si>
    <t>-27.24</t>
  </si>
  <si>
    <t>-16.56</t>
  </si>
  <si>
    <t>-16.88</t>
  </si>
  <si>
    <t>-16.5</t>
  </si>
  <si>
    <t>-7.64</t>
  </si>
  <si>
    <t>-10.52</t>
  </si>
  <si>
    <t>-13.33</t>
  </si>
  <si>
    <t>-53.85</t>
  </si>
  <si>
    <t>-8.33</t>
  </si>
  <si>
    <t>Return On Equity %</t>
  </si>
  <si>
    <t>67.62</t>
  </si>
  <si>
    <t>-309.32</t>
  </si>
  <si>
    <t>-132.87</t>
  </si>
  <si>
    <t>-202.38</t>
  </si>
  <si>
    <t>-863.44</t>
  </si>
  <si>
    <t>311.87</t>
  </si>
  <si>
    <t>-384.8</t>
  </si>
  <si>
    <t>-24.15</t>
  </si>
  <si>
    <t>-87.05</t>
  </si>
  <si>
    <t>-17.48</t>
  </si>
  <si>
    <t>Return on Common Equity</t>
  </si>
  <si>
    <t>35.94</t>
  </si>
  <si>
    <t>Margin Analysis</t>
  </si>
  <si>
    <t>Gross Profit Margin %</t>
  </si>
  <si>
    <t>9.74</t>
  </si>
  <si>
    <t>42.83</t>
  </si>
  <si>
    <t>50.9</t>
  </si>
  <si>
    <t>48.09</t>
  </si>
  <si>
    <t>47.52</t>
  </si>
  <si>
    <t>56.94</t>
  </si>
  <si>
    <t>70.78</t>
  </si>
  <si>
    <t>57.93</t>
  </si>
  <si>
    <t>52.25</t>
  </si>
  <si>
    <t>61.53</t>
  </si>
  <si>
    <t>SG&amp;A Margin</t>
  </si>
  <si>
    <t>84.25</t>
  </si>
  <si>
    <t>143.7</t>
  </si>
  <si>
    <t>124.61</t>
  </si>
  <si>
    <t>126.23</t>
  </si>
  <si>
    <t>126.07</t>
  </si>
  <si>
    <t>164.19</t>
  </si>
  <si>
    <t>124.75</t>
  </si>
  <si>
    <t>109.82</t>
  </si>
  <si>
    <t>96.02</t>
  </si>
  <si>
    <t>68.45</t>
  </si>
  <si>
    <t>Income From Continuing Operations Margin %</t>
  </si>
  <si>
    <t>-81.85</t>
  </si>
  <si>
    <t>-106.09</t>
  </si>
  <si>
    <t>-78.38</t>
  </si>
  <si>
    <t>-87.33</t>
  </si>
  <si>
    <t>-80.02</t>
  </si>
  <si>
    <t>-49.53</t>
  </si>
  <si>
    <t>-59.53</t>
  </si>
  <si>
    <t>-81.44</t>
  </si>
  <si>
    <t>-358.46</t>
  </si>
  <si>
    <t>-43.13</t>
  </si>
  <si>
    <t>Net Income Margin %</t>
  </si>
  <si>
    <t>Net Avail. For Common Margin %</t>
  </si>
  <si>
    <t>Normalized Net Income Margin</t>
  </si>
  <si>
    <t>-51.14</t>
  </si>
  <si>
    <t>-66.3</t>
  </si>
  <si>
    <t>-44.67</t>
  </si>
  <si>
    <t>-53.72</t>
  </si>
  <si>
    <t>-46.63</t>
  </si>
  <si>
    <t>-69.66</t>
  </si>
  <si>
    <t>-33.47</t>
  </si>
  <si>
    <t>-52.55</t>
  </si>
  <si>
    <t>-156.79</t>
  </si>
  <si>
    <t>-33.72</t>
  </si>
  <si>
    <t>Asset Turnover</t>
  </si>
  <si>
    <t>0.51</t>
  </si>
  <si>
    <t>0.26</t>
  </si>
  <si>
    <t>0.21</t>
  </si>
  <si>
    <t>0.15</t>
  </si>
  <si>
    <t>0.18</t>
  </si>
  <si>
    <t>0.16</t>
  </si>
  <si>
    <t>Short Term Liquidity</t>
  </si>
  <si>
    <t>Current Ratio</t>
  </si>
  <si>
    <t>12.51</t>
  </si>
  <si>
    <t>15.95</t>
  </si>
  <si>
    <t>4.16</t>
  </si>
  <si>
    <t>10.39</t>
  </si>
  <si>
    <t>4.08</t>
  </si>
  <si>
    <t>3.47</t>
  </si>
  <si>
    <t>4.17</t>
  </si>
  <si>
    <t>4.41</t>
  </si>
  <si>
    <t>3.66</t>
  </si>
  <si>
    <t>Quick Ratio</t>
  </si>
  <si>
    <t>12.2</t>
  </si>
  <si>
    <t>15.76</t>
  </si>
  <si>
    <t>11.8</t>
  </si>
  <si>
    <t>4.1</t>
  </si>
  <si>
    <t>10.06</t>
  </si>
  <si>
    <t>3.95</t>
  </si>
  <si>
    <t>3.3</t>
  </si>
  <si>
    <t>3.82</t>
  </si>
  <si>
    <t>3.79</t>
  </si>
  <si>
    <t>3.07</t>
  </si>
  <si>
    <t>Operating Cash Flow to Current Liabilities</t>
  </si>
  <si>
    <t>-6.36</t>
  </si>
  <si>
    <t>-9.44</t>
  </si>
  <si>
    <t>-1.86</t>
  </si>
  <si>
    <t>-0.77</t>
  </si>
  <si>
    <t>-2.75</t>
  </si>
  <si>
    <t>-0.61</t>
  </si>
  <si>
    <t>2.43</t>
  </si>
  <si>
    <t>-0.85</t>
  </si>
  <si>
    <t>-1.19</t>
  </si>
  <si>
    <t>Long Term Solvency</t>
  </si>
  <si>
    <t>Total Debt/Equity</t>
  </si>
  <si>
    <t>-836.03</t>
  </si>
  <si>
    <t>403.68</t>
  </si>
  <si>
    <t>814.43</t>
  </si>
  <si>
    <t>37.59</t>
  </si>
  <si>
    <t>79.49</t>
  </si>
  <si>
    <t>94.89</t>
  </si>
  <si>
    <t>Total Debt / Total Capital</t>
  </si>
  <si>
    <t>113.59</t>
  </si>
  <si>
    <t>80.15</t>
  </si>
  <si>
    <t>93.82</t>
  </si>
  <si>
    <t>89.06</t>
  </si>
  <si>
    <t>107.15</t>
  </si>
  <si>
    <t>98.75</t>
  </si>
  <si>
    <t>94.58</t>
  </si>
  <si>
    <t>27.32</t>
  </si>
  <si>
    <t>44.29</t>
  </si>
  <si>
    <t>48.69</t>
  </si>
  <si>
    <t>LT Debt/Equity</t>
  </si>
  <si>
    <t>403.03</t>
  </si>
  <si>
    <t>671.63</t>
  </si>
  <si>
    <t>32.4</t>
  </si>
  <si>
    <t>77.94</t>
  </si>
  <si>
    <t>93.56</t>
  </si>
  <si>
    <t>Long-Term Debt / Total Capital</t>
  </si>
  <si>
    <t>80.02</t>
  </si>
  <si>
    <t>93.29</t>
  </si>
  <si>
    <t>73.45</t>
  </si>
  <si>
    <t>106.36</t>
  </si>
  <si>
    <t>88.86</t>
  </si>
  <si>
    <t>84.08</t>
  </si>
  <si>
    <t>23.55</t>
  </si>
  <si>
    <t>43.42</t>
  </si>
  <si>
    <t>48.01</t>
  </si>
  <si>
    <t>Total Liabilities / Total Assets</t>
  </si>
  <si>
    <t>112.59</t>
  </si>
  <si>
    <t>81.34</t>
  </si>
  <si>
    <t>94.24</t>
  </si>
  <si>
    <t>89.76</t>
  </si>
  <si>
    <t>106.57</t>
  </si>
  <si>
    <t>98.84</t>
  </si>
  <si>
    <t>94.99</t>
  </si>
  <si>
    <t>31.51</t>
  </si>
  <si>
    <t>49.94</t>
  </si>
  <si>
    <t>54.89</t>
  </si>
  <si>
    <t>Growth Over Prior Year</t>
  </si>
  <si>
    <t>Total Revenues, 1 Yr. Growth %</t>
  </si>
  <si>
    <t>41.61</t>
  </si>
  <si>
    <t>124.46</t>
  </si>
  <si>
    <t>8.36</t>
  </si>
  <si>
    <t>3.6</t>
  </si>
  <si>
    <t>21.82</t>
  </si>
  <si>
    <t>-4.12</t>
  </si>
  <si>
    <t>3.33</t>
  </si>
  <si>
    <t>80.56</t>
  </si>
  <si>
    <t>13.35</t>
  </si>
  <si>
    <t>-8.05</t>
  </si>
  <si>
    <t>Gross Profit, 1 Yr. Growth %</t>
  </si>
  <si>
    <t>96.5</t>
  </si>
  <si>
    <t>454.35</t>
  </si>
  <si>
    <t>28.77</t>
  </si>
  <si>
    <t>-2.13</t>
  </si>
  <si>
    <t>24.98</t>
  </si>
  <si>
    <t>-10.11</t>
  </si>
  <si>
    <t>28.46</t>
  </si>
  <si>
    <t>47.73</t>
  </si>
  <si>
    <t>2.24</t>
  </si>
  <si>
    <t>10.76</t>
  </si>
  <si>
    <t>Earnings From Cont. Operations, 1 Yr. Growth %</t>
  </si>
  <si>
    <t>133.75</t>
  </si>
  <si>
    <t>63.33</t>
  </si>
  <si>
    <t>-19.95</t>
  </si>
  <si>
    <t>15.43</t>
  </si>
  <si>
    <t>11.62</t>
  </si>
  <si>
    <t>-50.84</t>
  </si>
  <si>
    <t>24.2</t>
  </si>
  <si>
    <t>398.89</t>
  </si>
  <si>
    <t>-89.2</t>
  </si>
  <si>
    <t>Net Income, 1 Yr. Growth %</t>
  </si>
  <si>
    <t>Normalized Net Income, 1 Yr. Growth %</t>
  </si>
  <si>
    <t>134.1</t>
  </si>
  <si>
    <t>63.37</t>
  </si>
  <si>
    <t>-26.99</t>
  </si>
  <si>
    <t>24.59</t>
  </si>
  <si>
    <t>5.76</t>
  </si>
  <si>
    <t>16.46</t>
  </si>
  <si>
    <t>-49.01</t>
  </si>
  <si>
    <t>183.54</t>
  </si>
  <si>
    <t>232.43</t>
  </si>
  <si>
    <t>-80.7</t>
  </si>
  <si>
    <t>Diluted EPS Before Extra, 1 Yr. Growth %</t>
  </si>
  <si>
    <t>103.12</t>
  </si>
  <si>
    <t>-4.59</t>
  </si>
  <si>
    <t>-42.4</t>
  </si>
  <si>
    <t>14.61</t>
  </si>
  <si>
    <t>-9.67</t>
  </si>
  <si>
    <t>-56.29</t>
  </si>
  <si>
    <t>9.89</t>
  </si>
  <si>
    <t>12.77</t>
  </si>
  <si>
    <t>309.56</t>
  </si>
  <si>
    <t>-88.94</t>
  </si>
  <si>
    <t>Common Equity, 1 Yr. Growth %</t>
  </si>
  <si>
    <t>-421.94</t>
  </si>
  <si>
    <t>-71.53</t>
  </si>
  <si>
    <t>141.93</t>
  </si>
  <si>
    <t>-163.02</t>
  </si>
  <si>
    <t>-120.15</t>
  </si>
  <si>
    <t>198.86</t>
  </si>
  <si>
    <t>-58.9</t>
  </si>
  <si>
    <t>-15.48</t>
  </si>
  <si>
    <t>Total Assets, 1 Yr. Growth %</t>
  </si>
  <si>
    <t>262.08</t>
  </si>
  <si>
    <t>117.25</t>
  </si>
  <si>
    <t>-7.75</t>
  </si>
  <si>
    <t>36.03</t>
  </si>
  <si>
    <t>-1.83</t>
  </si>
  <si>
    <t>14.27</t>
  </si>
  <si>
    <t>-30.86</t>
  </si>
  <si>
    <t>277.02</t>
  </si>
  <si>
    <t>-43.76</t>
  </si>
  <si>
    <t>-6.2</t>
  </si>
  <si>
    <t>Tangible Book Value, 1 Yr. Growth %</t>
  </si>
  <si>
    <t>24.42</t>
  </si>
  <si>
    <t>-236.15</t>
  </si>
  <si>
    <t>-149.69</t>
  </si>
  <si>
    <t>-83.17</t>
  </si>
  <si>
    <t>-28.69</t>
  </si>
  <si>
    <t>-29.88</t>
  </si>
  <si>
    <t>-79.17</t>
  </si>
  <si>
    <t>-38.74</t>
  </si>
  <si>
    <t>Cash From Operations, 1 Yr. Growth %</t>
  </si>
  <si>
    <t>342.23</t>
  </si>
  <si>
    <t>147.04</t>
  </si>
  <si>
    <t>-77.67</t>
  </si>
  <si>
    <t>67.68</t>
  </si>
  <si>
    <t>36.73</t>
  </si>
  <si>
    <t>-47.92</t>
  </si>
  <si>
    <t>-167.67</t>
  </si>
  <si>
    <t>-13.13</t>
  </si>
  <si>
    <t>-66.06</t>
  </si>
  <si>
    <t>Capital Expenditures, 1 Yr. Growth %</t>
  </si>
  <si>
    <t>91.14</t>
  </si>
  <si>
    <t>-77.14</t>
  </si>
  <si>
    <t>-56.75</t>
  </si>
  <si>
    <t>743.81</t>
  </si>
  <si>
    <t>-81.02</t>
  </si>
  <si>
    <t>-96.45</t>
  </si>
  <si>
    <t>-1.94</t>
  </si>
  <si>
    <t>-52.97</t>
  </si>
  <si>
    <t>Compound Annual Growth Rate Over Two Years</t>
  </si>
  <si>
    <t>Total Revenues, 2 Yr. CAGR %</t>
  </si>
  <si>
    <t>24.97</t>
  </si>
  <si>
    <t>82.85</t>
  </si>
  <si>
    <t>55.95</t>
  </si>
  <si>
    <t>5.95</t>
  </si>
  <si>
    <t>12.34</t>
  </si>
  <si>
    <t>5.98</t>
  </si>
  <si>
    <t>-0.46</t>
  </si>
  <si>
    <t>36.59</t>
  </si>
  <si>
    <t>43.06</t>
  </si>
  <si>
    <t>0.85</t>
  </si>
  <si>
    <t>Gross Profit, 2 Yr. CAGR %</t>
  </si>
  <si>
    <t>-15.91</t>
  </si>
  <si>
    <t>230.04</t>
  </si>
  <si>
    <t>167.18</t>
  </si>
  <si>
    <t>12.26</t>
  </si>
  <si>
    <t>8.55</t>
  </si>
  <si>
    <t>5.13</t>
  </si>
  <si>
    <t>7.45</t>
  </si>
  <si>
    <t>37.78</t>
  </si>
  <si>
    <t>22.89</t>
  </si>
  <si>
    <t>3.93</t>
  </si>
  <si>
    <t>Earnings From Cont. Operations, 2 Yr. CAGR %</t>
  </si>
  <si>
    <t>97.7</t>
  </si>
  <si>
    <t>95.39</t>
  </si>
  <si>
    <t>14.34</t>
  </si>
  <si>
    <t>-3.87</t>
  </si>
  <si>
    <t>13.51</t>
  </si>
  <si>
    <t>-25.93</t>
  </si>
  <si>
    <t>-21.86</t>
  </si>
  <si>
    <t>75.15</t>
  </si>
  <si>
    <t>251.04</t>
  </si>
  <si>
    <t>-26.61</t>
  </si>
  <si>
    <t>Net Income, 2 Yr. CAGR %</t>
  </si>
  <si>
    <t>Normalized Net Income, 2 Yr. CAGR %</t>
  </si>
  <si>
    <t>97.66</t>
  </si>
  <si>
    <t>95.56</t>
  </si>
  <si>
    <t>9.21</t>
  </si>
  <si>
    <t>-4.63</t>
  </si>
  <si>
    <t>14.79</t>
  </si>
  <si>
    <t>11.12</t>
  </si>
  <si>
    <t>-23.96</t>
  </si>
  <si>
    <t>20.24</t>
  </si>
  <si>
    <t>209.64</t>
  </si>
  <si>
    <t>-19.9</t>
  </si>
  <si>
    <t>Diluted EPS Before Extra, 2 Yr. CAGR %</t>
  </si>
  <si>
    <t>84.29</t>
  </si>
  <si>
    <t>39.12</t>
  </si>
  <si>
    <t>-25.87</t>
  </si>
  <si>
    <t>-18.75</t>
  </si>
  <si>
    <t>1.75</t>
  </si>
  <si>
    <t>-37.17</t>
  </si>
  <si>
    <t>-30.7</t>
  </si>
  <si>
    <t>11.83</t>
  </si>
  <si>
    <t>114.91</t>
  </si>
  <si>
    <t>-32.71</t>
  </si>
  <si>
    <t>Common Equity, 2 Yr. CAGR %</t>
  </si>
  <si>
    <t>22.32</t>
  </si>
  <si>
    <t>-21.44</t>
  </si>
  <si>
    <t>-4.26</t>
  </si>
  <si>
    <t>23.48</t>
  </si>
  <si>
    <t>-64.36</t>
  </si>
  <si>
    <t>-22.4</t>
  </si>
  <si>
    <t>360.19</t>
  </si>
  <si>
    <t>-41.06</t>
  </si>
  <si>
    <t>Total Assets, 2 Yr. CAGR %</t>
  </si>
  <si>
    <t>109.11</t>
  </si>
  <si>
    <t>180.47</t>
  </si>
  <si>
    <t>41.57</t>
  </si>
  <si>
    <t>12.02</t>
  </si>
  <si>
    <t>15.56</t>
  </si>
  <si>
    <t>5.91</t>
  </si>
  <si>
    <t>-11.12</t>
  </si>
  <si>
    <t>61.45</t>
  </si>
  <si>
    <t>45.61</t>
  </si>
  <si>
    <t>-27.37</t>
  </si>
  <si>
    <t>Tangible Book Value, 2 Yr. CAGR %</t>
  </si>
  <si>
    <t>24.56</t>
  </si>
  <si>
    <t>-38.79</t>
  </si>
  <si>
    <t>-17.75</t>
  </si>
  <si>
    <t>-71.08</t>
  </si>
  <si>
    <t>104.4</t>
  </si>
  <si>
    <t>320.71</t>
  </si>
  <si>
    <t>-29.29</t>
  </si>
  <si>
    <t>174.86</t>
  </si>
  <si>
    <t>49.83</t>
  </si>
  <si>
    <t>-64.28</t>
  </si>
  <si>
    <t>Cash From Operations, 2 Yr. CAGR %</t>
  </si>
  <si>
    <t>138.24</t>
  </si>
  <si>
    <t>230.53</t>
  </si>
  <si>
    <t>-25.73</t>
  </si>
  <si>
    <t>-38.77</t>
  </si>
  <si>
    <t>51.42</t>
  </si>
  <si>
    <t>-15.61</t>
  </si>
  <si>
    <t>22.48</t>
  </si>
  <si>
    <t>39.61</t>
  </si>
  <si>
    <t>-21.48</t>
  </si>
  <si>
    <t>-45.7</t>
  </si>
  <si>
    <t>Capital Expenditures, 2 Yr. CAGR %</t>
  </si>
  <si>
    <t>132.3</t>
  </si>
  <si>
    <t>398.34</t>
  </si>
  <si>
    <t>72.33</t>
  </si>
  <si>
    <t>-68.57</t>
  </si>
  <si>
    <t>91.05</t>
  </si>
  <si>
    <t>26.55</t>
  </si>
  <si>
    <t>-91.79</t>
  </si>
  <si>
    <t>-15.31</t>
  </si>
  <si>
    <t>344.78</t>
  </si>
  <si>
    <t>-32.09</t>
  </si>
  <si>
    <t>Compound Annual Growth Rate Over Three Years</t>
  </si>
  <si>
    <t>Total Revenues, 3 Yr. CAGR %</t>
  </si>
  <si>
    <t>48.21</t>
  </si>
  <si>
    <t>53.59</t>
  </si>
  <si>
    <t>36.07</t>
  </si>
  <si>
    <t>0.07</t>
  </si>
  <si>
    <t>5.09</t>
  </si>
  <si>
    <t>21.39</t>
  </si>
  <si>
    <t>28.36</t>
  </si>
  <si>
    <t>22.46</t>
  </si>
  <si>
    <t>Gross Profit, 3 Yr. CAGR %</t>
  </si>
  <si>
    <t>57.68</t>
  </si>
  <si>
    <t>141.17</t>
  </si>
  <si>
    <t>91.17</t>
  </si>
  <si>
    <t>14.91</t>
  </si>
  <si>
    <t>3.89</t>
  </si>
  <si>
    <t>12.39</t>
  </si>
  <si>
    <t>19.5</t>
  </si>
  <si>
    <t>24.74</t>
  </si>
  <si>
    <t>16.85</t>
  </si>
  <si>
    <t>Earnings From Cont. Operations, 3 Yr. CAGR %</t>
  </si>
  <si>
    <t>85.5</t>
  </si>
  <si>
    <t>45.12</t>
  </si>
  <si>
    <t>14.7</t>
  </si>
  <si>
    <t>1.04</t>
  </si>
  <si>
    <t>-14.12</t>
  </si>
  <si>
    <t>14.67</t>
  </si>
  <si>
    <t>148.28</t>
  </si>
  <si>
    <t>9.98</t>
  </si>
  <si>
    <t>Net Income, 3 Yr. CAGR %</t>
  </si>
  <si>
    <t>Normalized Net Income, 3 Yr. CAGR %</t>
  </si>
  <si>
    <t>85.49</t>
  </si>
  <si>
    <t>40.81</t>
  </si>
  <si>
    <t>14.11</t>
  </si>
  <si>
    <t>-1.29</t>
  </si>
  <si>
    <t>16.05</t>
  </si>
  <si>
    <t>-15.05</t>
  </si>
  <si>
    <t>17.91</t>
  </si>
  <si>
    <t>69.72</t>
  </si>
  <si>
    <t>22.77</t>
  </si>
  <si>
    <t>Diluted EPS Before Extra, 3 Yr. CAGR %</t>
  </si>
  <si>
    <t>47.98</t>
  </si>
  <si>
    <t>3.69</t>
  </si>
  <si>
    <t>-14.28</t>
  </si>
  <si>
    <t>-15.83</t>
  </si>
  <si>
    <t>-23.23</t>
  </si>
  <si>
    <t>-24.3</t>
  </si>
  <si>
    <t>-18.23</t>
  </si>
  <si>
    <t>72.38</t>
  </si>
  <si>
    <t>-20.07</t>
  </si>
  <si>
    <t>Common Equity, 3 Yr. CAGR %</t>
  </si>
  <si>
    <t>-9.4</t>
  </si>
  <si>
    <t>-43.99</t>
  </si>
  <si>
    <t>30.41</t>
  </si>
  <si>
    <t>-24.28</t>
  </si>
  <si>
    <t>-32.52</t>
  </si>
  <si>
    <t>-27.6</t>
  </si>
  <si>
    <t>214.24</t>
  </si>
  <si>
    <t>298.52</t>
  </si>
  <si>
    <t>161.59</t>
  </si>
  <si>
    <t>Total Assets, 3 Yr. CAGR %</t>
  </si>
  <si>
    <t>111.79</t>
  </si>
  <si>
    <t>93.61</t>
  </si>
  <si>
    <t>39.7</t>
  </si>
  <si>
    <t>7.2</t>
  </si>
  <si>
    <t>15.12</t>
  </si>
  <si>
    <t>-8.12</t>
  </si>
  <si>
    <t>43.88</t>
  </si>
  <si>
    <t>13.6</t>
  </si>
  <si>
    <t>25.76</t>
  </si>
  <si>
    <t>Tangible Book Value, 3 Yr. CAGR %</t>
  </si>
  <si>
    <t>-22.41</t>
  </si>
  <si>
    <t>-42.9</t>
  </si>
  <si>
    <t>-51.53</t>
  </si>
  <si>
    <t>27.57</t>
  </si>
  <si>
    <t>43.89</t>
  </si>
  <si>
    <t>131.52</t>
  </si>
  <si>
    <t>75.31</t>
  </si>
  <si>
    <t>16.33</t>
  </si>
  <si>
    <t>11.2</t>
  </si>
  <si>
    <t>Cash From Operations, 3 Yr. CAGR %</t>
  </si>
  <si>
    <t>141.14</t>
  </si>
  <si>
    <t>34.61</t>
  </si>
  <si>
    <t>-2.52</t>
  </si>
  <si>
    <t>-19.97</t>
  </si>
  <si>
    <t>6.09</t>
  </si>
  <si>
    <t>27.05</t>
  </si>
  <si>
    <t>0.5</t>
  </si>
  <si>
    <t>21.1</t>
  </si>
  <si>
    <t>-40.63</t>
  </si>
  <si>
    <t>Capital Expenditures, 3 Yr. CAGR %</t>
  </si>
  <si>
    <t>312.36</t>
  </si>
  <si>
    <t>78.39</t>
  </si>
  <si>
    <t>8.68</t>
  </si>
  <si>
    <t>-5.88</t>
  </si>
  <si>
    <t>-11.52</t>
  </si>
  <si>
    <t>-61.53</t>
  </si>
  <si>
    <t>-48.56</t>
  </si>
  <si>
    <t>-11.07</t>
  </si>
  <si>
    <t>110.33</t>
  </si>
  <si>
    <t>Compound Annual Growth Rate Over Five Years</t>
  </si>
  <si>
    <t>Total Revenues, 5 Yr. CAGR %</t>
  </si>
  <si>
    <t>29.59</t>
  </si>
  <si>
    <t>35.53</t>
  </si>
  <si>
    <t>19.51</t>
  </si>
  <si>
    <t>2.33</t>
  </si>
  <si>
    <t>13.34</t>
  </si>
  <si>
    <t>18.89</t>
  </si>
  <si>
    <t>12.72</t>
  </si>
  <si>
    <t>Gross Profit, 5 Yr. CAGR %</t>
  </si>
  <si>
    <t>37.64</t>
  </si>
  <si>
    <t>75.25</t>
  </si>
  <si>
    <t>51.58</t>
  </si>
  <si>
    <t>13.15</t>
  </si>
  <si>
    <t>16.31</t>
  </si>
  <si>
    <t>16.49</t>
  </si>
  <si>
    <t>13.01</t>
  </si>
  <si>
    <t>Earnings From Cont. Operations, 5 Yr. CAGR %</t>
  </si>
  <si>
    <t>42.61</t>
  </si>
  <si>
    <t>31.54</t>
  </si>
  <si>
    <t>-3.7</t>
  </si>
  <si>
    <t>-8.84</t>
  </si>
  <si>
    <t>14.21</t>
  </si>
  <si>
    <t>53.05</t>
  </si>
  <si>
    <t>-4.07</t>
  </si>
  <si>
    <t>Net Income, 5 Yr. CAGR %</t>
  </si>
  <si>
    <t>Normalized Net Income, 5 Yr. CAGR %</t>
  </si>
  <si>
    <t>42.16</t>
  </si>
  <si>
    <t>29.76</t>
  </si>
  <si>
    <t>13.26</t>
  </si>
  <si>
    <t>-10.74</t>
  </si>
  <si>
    <t>17.08</t>
  </si>
  <si>
    <t>42.5</t>
  </si>
  <si>
    <t>1.36</t>
  </si>
  <si>
    <t>Diluted EPS Before Extra, 5 Yr. CAGR %</t>
  </si>
  <si>
    <t>16.43</t>
  </si>
  <si>
    <t>2.91</t>
  </si>
  <si>
    <t>-24.29</t>
  </si>
  <si>
    <t>-22.12</t>
  </si>
  <si>
    <t>-10.76</t>
  </si>
  <si>
    <t>15.13</t>
  </si>
  <si>
    <t>-24.36</t>
  </si>
  <si>
    <t>Common Equity, 5 Yr. CAGR %</t>
  </si>
  <si>
    <t>-12.52</t>
  </si>
  <si>
    <t>-23.16</t>
  </si>
  <si>
    <t>-22.39</t>
  </si>
  <si>
    <t>-23.53</t>
  </si>
  <si>
    <t>116.27</t>
  </si>
  <si>
    <t>51.72</t>
  </si>
  <si>
    <t>60.89</t>
  </si>
  <si>
    <t>Total Assets, 5 Yr. CAGR %</t>
  </si>
  <si>
    <t>64.16</t>
  </si>
  <si>
    <t>57.5</t>
  </si>
  <si>
    <t>25.05</t>
  </si>
  <si>
    <t>-0.54</t>
  </si>
  <si>
    <t>31.8</t>
  </si>
  <si>
    <t>10.46</t>
  </si>
  <si>
    <t>9.46</t>
  </si>
  <si>
    <t>Tangible Book Value, 5 Yr. CAGR %</t>
  </si>
  <si>
    <t>-47.71</t>
  </si>
  <si>
    <t>-4.9</t>
  </si>
  <si>
    <t>15.05</t>
  </si>
  <si>
    <t>0.75</t>
  </si>
  <si>
    <t>86.41</t>
  </si>
  <si>
    <t>94.53</t>
  </si>
  <si>
    <t>-7.22</t>
  </si>
  <si>
    <t>Cash From Operations, 5 Yr. CAGR %</t>
  </si>
  <si>
    <t>39.36</t>
  </si>
  <si>
    <t>41.14</t>
  </si>
  <si>
    <t>-7.99</t>
  </si>
  <si>
    <t>-5.12</t>
  </si>
  <si>
    <t>18.41</t>
  </si>
  <si>
    <t>4.81</t>
  </si>
  <si>
    <t>-20.68</t>
  </si>
  <si>
    <t>Capital Expenditures, 5 Yr. CAGR %</t>
  </si>
  <si>
    <t>47.27</t>
  </si>
  <si>
    <t>83.32</t>
  </si>
  <si>
    <t>15.5</t>
  </si>
  <si>
    <t>-64.52</t>
  </si>
  <si>
    <t>-13.06</t>
  </si>
  <si>
    <t>2.41</t>
  </si>
  <si>
    <t>-42.51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</si>
  <si>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</si>
  <si>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</si>
  <si>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</si>
  <si>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</si>
  <si>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</si>
  <si>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</si>
  <si>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</si>
  <si>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</si>
  <si>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92.16</t>
  </si>
  <si>
    <t>157.1</t>
  </si>
  <si>
    <t>304.2</t>
  </si>
  <si>
    <t>56.74</t>
  </si>
  <si>
    <t>59.64</t>
  </si>
  <si>
    <t>44.19</t>
  </si>
  <si>
    <t>Change</t>
  </si>
  <si>
    <t>-</t>
  </si>
  <si>
    <t>70.49%</t>
  </si>
  <si>
    <t>93.61%</t>
  </si>
  <si>
    <t>-81.35%</t>
  </si>
  <si>
    <t>5.12%</t>
  </si>
  <si>
    <t>-25.91%</t>
  </si>
  <si>
    <t>0%</t>
  </si>
  <si>
    <t>Enterprise Value (EV)</t>
  </si>
  <si>
    <t>138.2</t>
  </si>
  <si>
    <t>13.73%</t>
  </si>
  <si>
    <t>P/E ratio</t>
  </si>
  <si>
    <t>-7.98x</t>
  </si>
  <si>
    <t>-10.3x</t>
  </si>
  <si>
    <t>-8.13x</t>
  </si>
  <si>
    <t>-0.35x</t>
  </si>
  <si>
    <t>-3.38x</t>
  </si>
  <si>
    <t>-1.58x</t>
  </si>
  <si>
    <t>-2.98x</t>
  </si>
  <si>
    <t>PBR</t>
  </si>
  <si>
    <t>30.3x</t>
  </si>
  <si>
    <t>1.22x</t>
  </si>
  <si>
    <t>PEG</t>
  </si>
  <si>
    <t>-0.9x</t>
  </si>
  <si>
    <t>-0.6x</t>
  </si>
  <si>
    <t>-0x</t>
  </si>
  <si>
    <t>0x</t>
  </si>
  <si>
    <t>0.1x</t>
  </si>
  <si>
    <t>Capitalization / Revenue</t>
  </si>
  <si>
    <t>1.54x</t>
  </si>
  <si>
    <t>3.55x</t>
  </si>
  <si>
    <t>5.29x</t>
  </si>
  <si>
    <t>0.82x</t>
  </si>
  <si>
    <t>0.91x</t>
  </si>
  <si>
    <t>0.62x</t>
  </si>
  <si>
    <t>0.61x</t>
  </si>
  <si>
    <t>EV / Revenue</t>
  </si>
  <si>
    <t>EV / EBITDA</t>
  </si>
  <si>
    <t>6.5x</t>
  </si>
  <si>
    <t>3.92x</t>
  </si>
  <si>
    <t>EV / EBIT</t>
  </si>
  <si>
    <t>-8.78x</t>
  </si>
  <si>
    <t>-8.93x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</si>
  <si>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</si>
  <si>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</si>
  <si>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</si>
  <si>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</si>
  <si>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</si>
  <si>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-1.26</t>
  </si>
  <si>
    <t>-1.41</t>
  </si>
  <si>
    <t>-1.15</t>
  </si>
  <si>
    <t>Distribution rate</t>
  </si>
  <si>
    <t>Net sales
                                    1</t>
  </si>
  <si>
    <t>59.8</t>
  </si>
  <si>
    <t>44.24</t>
  </si>
  <si>
    <t>57.52</t>
  </si>
  <si>
    <t>68.95</t>
  </si>
  <si>
    <t>65.22</t>
  </si>
  <si>
    <t>70.89</t>
  </si>
  <si>
    <t>72.92</t>
  </si>
  <si>
    <t>EBITDA
                                    1</t>
  </si>
  <si>
    <t>11.6</t>
  </si>
  <si>
    <t>-11.11</t>
  </si>
  <si>
    <t>-12.23</t>
  </si>
  <si>
    <t>7.669</t>
  </si>
  <si>
    <t>6.799</t>
  </si>
  <si>
    <t>11.28</t>
  </si>
  <si>
    <t>EBIT
                                    1</t>
  </si>
  <si>
    <t>-3.654</t>
  </si>
  <si>
    <t>1.139</t>
  </si>
  <si>
    <t>-35.53</t>
  </si>
  <si>
    <t>-33.58</t>
  </si>
  <si>
    <t>-3.876</t>
  </si>
  <si>
    <t>-5.034</t>
  </si>
  <si>
    <t>-4.951</t>
  </si>
  <si>
    <t>Net income
                                    1</t>
  </si>
  <si>
    <t>-10.8</t>
  </si>
  <si>
    <t>-13.44</t>
  </si>
  <si>
    <t>-33.21</t>
  </si>
  <si>
    <t>-165.7</t>
  </si>
  <si>
    <t>-17.89</t>
  </si>
  <si>
    <t>-28.12</t>
  </si>
  <si>
    <t>-15.32</t>
  </si>
  <si>
    <t>46</t>
  </si>
  <si>
    <t>Reference price
                                    2</t>
  </si>
  <si>
    <t>10.050</t>
  </si>
  <si>
    <t>14.520</t>
  </si>
  <si>
    <t>12.930</t>
  </si>
  <si>
    <t>2.250</t>
  </si>
  <si>
    <t>2.430</t>
  </si>
  <si>
    <t>1.820</t>
  </si>
  <si>
    <t>Nbr of stocks (in thousands)</t>
  </si>
  <si>
    <t>9,170</t>
  </si>
  <si>
    <t>10,821</t>
  </si>
  <si>
    <t>23,526</t>
  </si>
  <si>
    <t>25,217</t>
  </si>
  <si>
    <t>24,545</t>
  </si>
  <si>
    <t>24,282</t>
  </si>
  <si>
    <t>Announcement Date</t>
  </si>
  <si>
    <t>3/27/20</t>
  </si>
  <si>
    <t>3/23/21</t>
  </si>
  <si>
    <t>3/23/22</t>
  </si>
  <si>
    <t>3/23/23</t>
  </si>
  <si>
    <t>3/20/24</t>
  </si>
  <si>
    <t>address1</t>
  </si>
  <si>
    <t>516-409 Granville St</t>
  </si>
  <si>
    <t>city</t>
  </si>
  <si>
    <t>Vancouver</t>
  </si>
  <si>
    <t>state</t>
  </si>
  <si>
    <t>BC</t>
  </si>
  <si>
    <t>zip</t>
  </si>
  <si>
    <t>V6C 1T2</t>
  </si>
  <si>
    <t>country</t>
  </si>
  <si>
    <t>phone</t>
  </si>
  <si>
    <t>604-659-4380</t>
  </si>
  <si>
    <t>fax</t>
  </si>
  <si>
    <t>604-733-4944</t>
  </si>
  <si>
    <t>website</t>
  </si>
  <si>
    <t>https://www.mogo.ca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</si>
  <si>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</si>
  <si>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</si>
  <si>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</si>
  <si>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</si>
  <si>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</si>
  <si>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</si>
  <si>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</si>
  <si>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</si>
  <si>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</si>
  <si>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</si>
  <si>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</si>
  <si>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Mogo Inc. operates as a digital finance company in Canada, Europe, and internationally. The company's digital solutions help build wealth and achieve financial freedom. It provides MogoTrade, a stock trading app; Moka; and MogoMoney that provides online personal loans. The company also offers digital loans and mortgages; and operates a digital payments platform that powers next-generation card programs for both global corporations and fintech companies in Europe and Canada. Mogo Inc. is headquartered in Vancouver, Canada.</t>
  </si>
  <si>
    <t>companyOfficers</t>
  </si>
  <si>
    <t>[{'maxAge': 1, 'name': 'Mr. David Marshall Feller', 'age': 56, 'title': 'Founder, CEO &amp; Chairman', 'yearBorn': 1968, 'fiscalYear': 2023, 'totalPay': 321967, 'exercisedValue': 0, 'unexercisedValue': 0}, {'maxAge': 1, 'name': 'Mr. Gregory Dean Feller', 'age': 56, 'title': 'President, CFO &amp; Director', 'yearBorn': 1968, 'fiscalYear': 2023, 'totalPay': 464492, 'exercisedValue': 0, 'unexercisedValue': 0}, {'maxAge': 1, 'name': 'Mr. Justin  Carter', 'age': 43, 'title': 'Chief Operating Officer', 'yearBorn': 1981, 'fiscalYear': 2023, 'totalPay': 134179, 'exercisedValue': 0, 'unexercisedValue': 0}, {'maxAge': 1, 'name': 'Mr. Taoufik Ben Ezzaahhaf', 'title': 'Vice President of Engineering at Carta', 'fiscalYear': 2023, 'totalPay': 179927,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</si>
  <si>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</si>
  <si>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</si>
  <si>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</si>
  <si>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</si>
  <si>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</si>
  <si>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</si>
  <si>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</si>
  <si>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</si>
  <si>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</si>
  <si>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</si>
  <si>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</si>
  <si>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</si>
  <si>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</si>
  <si>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</si>
  <si>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</si>
  <si>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</si>
  <si>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</si>
  <si>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</si>
  <si>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</si>
  <si>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</si>
  <si>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</si>
  <si>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</si>
  <si>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</si>
  <si>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</si>
  <si>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</si>
  <si>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</si>
  <si>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</si>
  <si>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</si>
  <si>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</si>
  <si>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</si>
  <si>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</si>
  <si>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</si>
  <si>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</si>
  <si>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</si>
  <si>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</si>
  <si>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</si>
  <si>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</si>
  <si>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</si>
  <si>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</si>
  <si>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</si>
  <si>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</si>
  <si>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</si>
  <si>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</si>
  <si>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</si>
  <si>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</si>
  <si>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</si>
  <si>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</si>
  <si>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</si>
  <si>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</si>
  <si>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</si>
  <si>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</si>
  <si>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</si>
  <si>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</si>
  <si>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</si>
  <si>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</si>
  <si>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</si>
  <si>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</si>
  <si>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</si>
  <si>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</si>
  <si>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</si>
  <si>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</si>
  <si>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</si>
  <si>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</si>
  <si>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</si>
  <si>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</si>
  <si>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Mogo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</si>
  <si>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</si>
  <si>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</si>
  <si>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</si>
  <si>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</si>
  <si>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</si>
  <si>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</si>
  <si>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</si>
  <si>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02dd681c-7ada-3949-93de-4460c2ab609d</t>
  </si>
  <si>
    <t>messageBoardId</t>
  </si>
  <si>
    <t>finmb_224013466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</si>
  <si>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</si>
  <si>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</si>
  <si>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</si>
  <si>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</si>
  <si>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</si>
  <si>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</si>
  <si>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</si>
  <si>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</si>
  <si>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</si>
  <si>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</si>
  <si>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</si>
  <si>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</si>
  <si>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</si>
  <si>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</si>
  <si>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</si>
  <si>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</si>
  <si>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</si>
  <si>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</si>
  <si>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</si>
  <si>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</si>
  <si>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revenueGrowth</t>
  </si>
  <si>
    <t>grossMargins</t>
  </si>
  <si>
    <t>operatingMargins</t>
  </si>
  <si>
    <t>financialCurrency</t>
  </si>
  <si>
    <t>CAD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</si>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</sst>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go.ca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2.9198288E7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2.907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-5.289628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</v>
      </c>
      <c r="B12" s="1" t="s">
        <v>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</v>
      </c>
      <c r="B13" s="1" t="s">
        <v>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</v>
      </c>
      <c r="B14" s="1" t="s">
        <v>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</v>
      </c>
      <c r="B15" s="1" t="s">
        <v>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</v>
      </c>
      <c r="B2" s="1">
        <v>-9.021999999999998</v>
      </c>
      <c r="C2" s="1">
        <v>-14.574</v>
      </c>
      <c r="D2" s="1">
        <v>-11.798</v>
      </c>
      <c r="E2" s="1">
        <v>-13.186</v>
      </c>
      <c r="F2" s="1">
        <v>-15.268</v>
      </c>
      <c r="G2" s="1">
        <v>-6.94</v>
      </c>
      <c r="H2" s="1">
        <v>-9.021999999999998</v>
      </c>
      <c r="I2" s="1">
        <v>-22.902</v>
      </c>
      <c r="J2" s="1">
        <v>-115.204</v>
      </c>
      <c r="K2" s="1">
        <v>-11.798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</v>
      </c>
      <c r="B3" s="1">
        <v>9.716</v>
      </c>
      <c r="C3" s="1">
        <v>30.536</v>
      </c>
      <c r="D3" s="1">
        <v>0.694</v>
      </c>
      <c r="E3" s="1">
        <v>68.012</v>
      </c>
      <c r="F3" s="1">
        <v>2.082</v>
      </c>
      <c r="G3" s="1">
        <v>1.388</v>
      </c>
      <c r="H3" s="1">
        <v>0.694</v>
      </c>
      <c r="I3" s="1">
        <v>0.694</v>
      </c>
      <c r="J3" s="1">
        <v>0.694</v>
      </c>
      <c r="K3" s="1">
        <v>44.416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2.776</v>
      </c>
      <c r="J4" s="1">
        <v>2.776</v>
      </c>
      <c r="K4" s="1">
        <v>2.776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</v>
      </c>
      <c r="B5" s="1">
        <v>9.716</v>
      </c>
      <c r="C5" s="1">
        <v>30.536</v>
      </c>
      <c r="D5" s="1">
        <v>0.694</v>
      </c>
      <c r="E5" s="1">
        <v>68.012</v>
      </c>
      <c r="F5" s="1">
        <v>2.082</v>
      </c>
      <c r="G5" s="1">
        <v>1.388</v>
      </c>
      <c r="H5" s="1">
        <v>0.694</v>
      </c>
      <c r="I5" s="1">
        <v>3.47</v>
      </c>
      <c r="J5" s="1">
        <v>3.47</v>
      </c>
      <c r="K5" s="1">
        <v>3.47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</v>
      </c>
      <c r="B6" s="1">
        <v>0.694</v>
      </c>
      <c r="C6" s="1">
        <v>0.694</v>
      </c>
      <c r="D6" s="1">
        <v>0.694</v>
      </c>
      <c r="E6" s="1">
        <v>2.082</v>
      </c>
      <c r="F6" s="1">
        <v>2.776</v>
      </c>
      <c r="G6" s="1">
        <v>3.47</v>
      </c>
      <c r="H6" s="1">
        <v>4.858</v>
      </c>
      <c r="I6" s="1">
        <v>4.858</v>
      </c>
      <c r="J6" s="1">
        <v>4.164</v>
      </c>
      <c r="K6" s="1">
        <v>2.082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-6.94</v>
      </c>
      <c r="H7" s="1">
        <v>1.388</v>
      </c>
      <c r="I7" s="1">
        <v>0.0</v>
      </c>
      <c r="J7" s="1">
        <v>51.35599999999999</v>
      </c>
      <c r="K7" s="1">
        <v>-6.246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</v>
      </c>
      <c r="B8" s="1">
        <v>0.0</v>
      </c>
      <c r="C8" s="1">
        <v>0.0</v>
      </c>
      <c r="D8" s="1">
        <v>0.0</v>
      </c>
      <c r="E8" s="1">
        <v>0.0</v>
      </c>
      <c r="F8" s="1">
        <v>0.694</v>
      </c>
      <c r="G8" s="1">
        <v>0.0</v>
      </c>
      <c r="H8" s="1">
        <v>18.738</v>
      </c>
      <c r="I8" s="1">
        <v>0.0</v>
      </c>
      <c r="J8" s="1">
        <v>21.514</v>
      </c>
      <c r="K8" s="1">
        <v>4.858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</v>
      </c>
      <c r="B9" s="1">
        <v>0.0</v>
      </c>
      <c r="C9" s="1">
        <v>0.0</v>
      </c>
      <c r="D9" s="1">
        <v>0.694</v>
      </c>
      <c r="E9" s="1">
        <v>7.633999999999999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</v>
      </c>
      <c r="B10" s="1">
        <v>4.858</v>
      </c>
      <c r="C10" s="1">
        <v>9.716</v>
      </c>
      <c r="D10" s="1">
        <v>11.104</v>
      </c>
      <c r="E10" s="1">
        <v>9.021999999999998</v>
      </c>
      <c r="F10" s="1">
        <v>12.492</v>
      </c>
      <c r="G10" s="1">
        <v>13.186</v>
      </c>
      <c r="H10" s="1">
        <v>6.246</v>
      </c>
      <c r="I10" s="1">
        <v>5.552</v>
      </c>
      <c r="J10" s="1">
        <v>10.41</v>
      </c>
      <c r="K10" s="1">
        <v>9.021999999999998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18.738</v>
      </c>
      <c r="J11" s="1">
        <v>13.88</v>
      </c>
      <c r="K11" s="1">
        <v>5.552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</v>
      </c>
      <c r="B12" s="1">
        <v>21.514</v>
      </c>
      <c r="C12" s="1">
        <v>0.694</v>
      </c>
      <c r="D12" s="1">
        <v>0.694</v>
      </c>
      <c r="E12" s="1">
        <v>0.694</v>
      </c>
      <c r="F12" s="1">
        <v>0.694</v>
      </c>
      <c r="G12" s="1">
        <v>0.694</v>
      </c>
      <c r="H12" s="1">
        <v>0.694</v>
      </c>
      <c r="I12" s="1">
        <v>6.94</v>
      </c>
      <c r="J12" s="1">
        <v>5.552</v>
      </c>
      <c r="K12" s="1">
        <v>1.388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</v>
      </c>
      <c r="B13" s="1">
        <v>19.432</v>
      </c>
      <c r="C13" s="1">
        <v>0.694</v>
      </c>
      <c r="D13" s="1">
        <v>-29.842</v>
      </c>
      <c r="E13" s="1">
        <v>1.388</v>
      </c>
      <c r="F13" s="1">
        <v>1.388</v>
      </c>
      <c r="G13" s="1">
        <v>-22.208</v>
      </c>
      <c r="H13" s="1">
        <v>-2.082</v>
      </c>
      <c r="I13" s="1">
        <v>1.388</v>
      </c>
      <c r="J13" s="1">
        <v>-55.52</v>
      </c>
      <c r="K13" s="1">
        <v>0.694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</v>
      </c>
      <c r="B14" s="1">
        <v>-43.028</v>
      </c>
      <c r="C14" s="1">
        <v>-11.104</v>
      </c>
      <c r="D14" s="1">
        <v>0.694</v>
      </c>
      <c r="E14" s="1">
        <v>-12.492</v>
      </c>
      <c r="F14" s="1">
        <v>23.596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</v>
      </c>
      <c r="B15" s="1">
        <v>-13.186</v>
      </c>
      <c r="C15" s="1">
        <v>-38.16999999999999</v>
      </c>
      <c r="D15" s="1">
        <v>-12.492</v>
      </c>
      <c r="E15" s="1">
        <v>-17.35</v>
      </c>
      <c r="F15" s="1">
        <v>-26.372</v>
      </c>
      <c r="G15" s="1">
        <v>-14.574</v>
      </c>
      <c r="H15" s="1">
        <v>23.596</v>
      </c>
      <c r="I15" s="1">
        <v>-13.186</v>
      </c>
      <c r="J15" s="1">
        <v>-12.492</v>
      </c>
      <c r="K15" s="1">
        <v>-13.88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</v>
      </c>
      <c r="B16" s="1">
        <v>34.006</v>
      </c>
      <c r="C16" s="1">
        <v>0.694</v>
      </c>
      <c r="D16" s="1">
        <v>-3.47</v>
      </c>
      <c r="E16" s="1">
        <v>1.388</v>
      </c>
      <c r="F16" s="1">
        <v>-25.678</v>
      </c>
      <c r="G16" s="1">
        <v>-7.633999999999999</v>
      </c>
      <c r="H16" s="1">
        <v>2.776</v>
      </c>
      <c r="I16" s="1">
        <v>-7.633999999999999</v>
      </c>
      <c r="J16" s="1">
        <v>-3.47</v>
      </c>
      <c r="K16" s="1">
        <v>2.082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</v>
      </c>
      <c r="B17" s="1">
        <v>-15.962</v>
      </c>
      <c r="C17" s="1">
        <v>-38.864</v>
      </c>
      <c r="D17" s="1">
        <v>-8.328</v>
      </c>
      <c r="E17" s="1">
        <v>-14.574</v>
      </c>
      <c r="F17" s="1">
        <v>-20.126</v>
      </c>
      <c r="G17" s="1">
        <v>-10.41</v>
      </c>
      <c r="H17" s="1">
        <v>29.842</v>
      </c>
      <c r="I17" s="1">
        <v>-20.126</v>
      </c>
      <c r="J17" s="1">
        <v>-18.738</v>
      </c>
      <c r="K17" s="1">
        <v>-6.246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</v>
      </c>
      <c r="B18" s="1">
        <v>-21.514</v>
      </c>
      <c r="C18" s="1">
        <v>-2.776</v>
      </c>
      <c r="D18" s="1">
        <v>-64.542</v>
      </c>
      <c r="E18" s="1">
        <v>-27.76</v>
      </c>
      <c r="F18" s="1">
        <v>-2.082</v>
      </c>
      <c r="G18" s="1">
        <v>-44.416</v>
      </c>
      <c r="H18" s="1">
        <v>-1.388</v>
      </c>
      <c r="I18" s="1">
        <v>-31.924</v>
      </c>
      <c r="J18" s="1">
        <v>-31.23</v>
      </c>
      <c r="K18" s="1">
        <v>-14.574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57.602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</v>
      </c>
      <c r="B20" s="1">
        <v>-0.694</v>
      </c>
      <c r="C20" s="1">
        <v>-2.776</v>
      </c>
      <c r="D20" s="1">
        <v>-4.164</v>
      </c>
      <c r="E20" s="1">
        <v>-3.47</v>
      </c>
      <c r="F20" s="1">
        <v>-4.858</v>
      </c>
      <c r="G20" s="1">
        <v>-5.552</v>
      </c>
      <c r="H20" s="1">
        <v>-2.776</v>
      </c>
      <c r="I20" s="1">
        <v>-4.858</v>
      </c>
      <c r="J20" s="1">
        <v>-4.858</v>
      </c>
      <c r="K20" s="1">
        <v>-2.082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-21.514</v>
      </c>
      <c r="J21" s="1">
        <v>-0.694</v>
      </c>
      <c r="K21" s="1">
        <v>22.902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-0.694</v>
      </c>
      <c r="J22" s="1">
        <v>43.028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</v>
      </c>
      <c r="B23" s="1">
        <v>-1.388</v>
      </c>
      <c r="C23" s="1">
        <v>-5.552</v>
      </c>
      <c r="D23" s="1">
        <v>-4.858</v>
      </c>
      <c r="E23" s="1">
        <v>-3.47</v>
      </c>
      <c r="F23" s="1">
        <v>-7.633999999999999</v>
      </c>
      <c r="G23" s="1">
        <v>-6.246</v>
      </c>
      <c r="H23" s="1">
        <v>-2.776</v>
      </c>
      <c r="I23" s="1">
        <v>-27.066</v>
      </c>
      <c r="J23" s="1">
        <v>-6.246</v>
      </c>
      <c r="K23" s="1">
        <v>-2.082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</v>
      </c>
      <c r="B24" s="1">
        <v>13.88</v>
      </c>
      <c r="C24" s="1">
        <v>19.432</v>
      </c>
      <c r="D24" s="1">
        <v>3.47</v>
      </c>
      <c r="E24" s="1">
        <v>16.656</v>
      </c>
      <c r="F24" s="1">
        <v>13.186</v>
      </c>
      <c r="G24" s="1">
        <v>1.388</v>
      </c>
      <c r="H24" s="1">
        <v>0.0</v>
      </c>
      <c r="I24" s="1">
        <v>4.858</v>
      </c>
      <c r="J24" s="1">
        <v>0.694</v>
      </c>
      <c r="K24" s="1">
        <v>3.47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</v>
      </c>
      <c r="B25" s="1">
        <v>13.88</v>
      </c>
      <c r="C25" s="1">
        <v>19.432</v>
      </c>
      <c r="D25" s="1">
        <v>3.47</v>
      </c>
      <c r="E25" s="1">
        <v>16.656</v>
      </c>
      <c r="F25" s="1">
        <v>13.186</v>
      </c>
      <c r="G25" s="1">
        <v>1.388</v>
      </c>
      <c r="H25" s="1">
        <v>0.0</v>
      </c>
      <c r="I25" s="1">
        <v>4.858</v>
      </c>
      <c r="J25" s="1">
        <v>0.694</v>
      </c>
      <c r="K25" s="1">
        <v>3.47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</v>
      </c>
      <c r="B26" s="1">
        <v>-20.126</v>
      </c>
      <c r="C26" s="1">
        <v>0.0</v>
      </c>
      <c r="D26" s="1">
        <v>-0.694</v>
      </c>
      <c r="E26" s="1">
        <v>0.0</v>
      </c>
      <c r="F26" s="1">
        <v>0.0</v>
      </c>
      <c r="G26" s="1">
        <v>-0.694</v>
      </c>
      <c r="H26" s="1">
        <v>-27.066</v>
      </c>
      <c r="I26" s="1">
        <v>-1.388</v>
      </c>
      <c r="J26" s="1">
        <v>-1.388</v>
      </c>
      <c r="K26" s="1">
        <v>-3.47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52</v>
      </c>
      <c r="B27" s="1">
        <v>-20.126</v>
      </c>
      <c r="C27" s="1">
        <v>0.0</v>
      </c>
      <c r="D27" s="1">
        <v>-0.694</v>
      </c>
      <c r="E27" s="1">
        <v>0.0</v>
      </c>
      <c r="F27" s="1">
        <v>0.0</v>
      </c>
      <c r="G27" s="1">
        <v>-0.694</v>
      </c>
      <c r="H27" s="1">
        <v>-27.066</v>
      </c>
      <c r="I27" s="1">
        <v>-1.388</v>
      </c>
      <c r="J27" s="1">
        <v>-1.388</v>
      </c>
      <c r="K27" s="1">
        <v>-3.47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53</v>
      </c>
      <c r="B28" s="1">
        <v>173.5</v>
      </c>
      <c r="C28" s="1">
        <v>34.7</v>
      </c>
      <c r="D28" s="1">
        <v>16.656</v>
      </c>
      <c r="E28" s="1">
        <v>16.656</v>
      </c>
      <c r="F28" s="1">
        <v>21.514</v>
      </c>
      <c r="G28" s="1">
        <v>53.438</v>
      </c>
      <c r="H28" s="1">
        <v>1.388</v>
      </c>
      <c r="I28" s="1">
        <v>83.97399999999999</v>
      </c>
      <c r="J28" s="1">
        <v>4.164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-0.694</v>
      </c>
      <c r="K29" s="1">
        <v>-0.694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</v>
      </c>
      <c r="B30" s="1">
        <v>19.432</v>
      </c>
      <c r="C30" s="1">
        <v>0.694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</v>
      </c>
      <c r="B31" s="1">
        <v>-0.694</v>
      </c>
      <c r="C31" s="1">
        <v>-3.47</v>
      </c>
      <c r="D31" s="1">
        <v>0.694</v>
      </c>
      <c r="E31" s="1">
        <v>-14.574</v>
      </c>
      <c r="F31" s="1">
        <v>0.0</v>
      </c>
      <c r="G31" s="1">
        <v>8.328</v>
      </c>
      <c r="H31" s="1">
        <v>-10.41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</v>
      </c>
      <c r="B32" s="1">
        <v>32.61799999999999</v>
      </c>
      <c r="C32" s="1">
        <v>50.662</v>
      </c>
      <c r="D32" s="1">
        <v>4.164</v>
      </c>
      <c r="E32" s="1">
        <v>33.312</v>
      </c>
      <c r="F32" s="1">
        <v>13.88</v>
      </c>
      <c r="G32" s="1">
        <v>9.716</v>
      </c>
      <c r="H32" s="1">
        <v>-25.678</v>
      </c>
      <c r="I32" s="1">
        <v>87.44399999999999</v>
      </c>
      <c r="J32" s="1">
        <v>-2.082</v>
      </c>
      <c r="K32" s="1">
        <v>-59.684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31.924</v>
      </c>
      <c r="J33" s="1">
        <v>51.35599999999999</v>
      </c>
      <c r="K33" s="1">
        <v>-1.388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59</v>
      </c>
      <c r="B34" s="1">
        <v>15.268</v>
      </c>
      <c r="C34" s="1">
        <v>5.552</v>
      </c>
      <c r="D34" s="1">
        <v>-9.021999999999998</v>
      </c>
      <c r="E34" s="1">
        <v>14.574</v>
      </c>
      <c r="F34" s="1">
        <v>-13.88</v>
      </c>
      <c r="G34" s="1">
        <v>-6.94</v>
      </c>
      <c r="H34" s="1">
        <v>0.694</v>
      </c>
      <c r="I34" s="1">
        <v>39.558</v>
      </c>
      <c r="J34" s="1">
        <v>-26.372</v>
      </c>
      <c r="K34" s="1">
        <v>-9.021999999999998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1">
        <v>4.858</v>
      </c>
      <c r="C36" s="1">
        <v>0.0</v>
      </c>
      <c r="D36" s="1">
        <v>0.0</v>
      </c>
      <c r="E36" s="1">
        <v>0.0</v>
      </c>
      <c r="F36" s="1">
        <v>0.0</v>
      </c>
      <c r="G36" s="1">
        <v>11.798</v>
      </c>
      <c r="H36" s="1">
        <v>5.552</v>
      </c>
      <c r="I36" s="1">
        <v>4.858</v>
      </c>
      <c r="J36" s="1">
        <v>4.858</v>
      </c>
      <c r="K36" s="1">
        <v>6.246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4.858</v>
      </c>
      <c r="K37" s="1">
        <v>3.47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1">
        <v>13.88</v>
      </c>
      <c r="C38" s="1">
        <v>19.432</v>
      </c>
      <c r="D38" s="1">
        <v>3.47</v>
      </c>
      <c r="E38" s="1">
        <v>16.656</v>
      </c>
      <c r="F38" s="1">
        <v>13.186</v>
      </c>
      <c r="G38" s="1">
        <v>0.694</v>
      </c>
      <c r="H38" s="1">
        <v>-27.066</v>
      </c>
      <c r="I38" s="1">
        <v>2.776</v>
      </c>
      <c r="J38" s="1">
        <v>-0.694</v>
      </c>
      <c r="K38" s="1">
        <v>18.044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15.962</v>
      </c>
      <c r="C3" s="1">
        <v>21.514</v>
      </c>
      <c r="D3" s="1">
        <v>12.492</v>
      </c>
      <c r="E3" s="1">
        <v>27.76</v>
      </c>
      <c r="F3" s="1">
        <v>13.88</v>
      </c>
      <c r="G3" s="1">
        <v>6.94</v>
      </c>
      <c r="H3" s="1">
        <v>8.328</v>
      </c>
      <c r="I3" s="1">
        <v>47.886</v>
      </c>
      <c r="J3" s="1">
        <v>20.126</v>
      </c>
      <c r="K3" s="1">
        <v>11.104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13.88</v>
      </c>
      <c r="H4" s="1">
        <v>12.492</v>
      </c>
      <c r="I4" s="1">
        <v>84.66799999999999</v>
      </c>
      <c r="J4" s="1">
        <v>25.678</v>
      </c>
      <c r="K4" s="1">
        <v>25.678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4.858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13.186</v>
      </c>
      <c r="C6" s="1">
        <v>42.334</v>
      </c>
      <c r="D6" s="1">
        <v>42.334</v>
      </c>
      <c r="E6" s="1">
        <v>50.662</v>
      </c>
      <c r="F6" s="1">
        <v>59.684</v>
      </c>
      <c r="G6" s="1">
        <v>61.072</v>
      </c>
      <c r="H6" s="1">
        <v>32.61799999999999</v>
      </c>
      <c r="I6" s="1">
        <v>38.16999999999999</v>
      </c>
      <c r="J6" s="1">
        <v>38.864</v>
      </c>
      <c r="K6" s="1">
        <v>42.334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0.694</v>
      </c>
      <c r="C7" s="1">
        <v>0.694</v>
      </c>
      <c r="D7" s="1">
        <v>10.41</v>
      </c>
      <c r="E7" s="1">
        <v>23.596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1.388</v>
      </c>
      <c r="C8" s="1">
        <v>4.164</v>
      </c>
      <c r="D8" s="1">
        <v>4.164</v>
      </c>
      <c r="E8" s="1">
        <v>4.164</v>
      </c>
      <c r="F8" s="1">
        <v>6.246</v>
      </c>
      <c r="G8" s="1">
        <v>9.021999999999998</v>
      </c>
      <c r="H8" s="1">
        <v>6.246</v>
      </c>
      <c r="I8" s="1">
        <v>6.246</v>
      </c>
      <c r="J8" s="1">
        <v>6.246</v>
      </c>
      <c r="K8" s="1">
        <v>0.694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-0.694</v>
      </c>
      <c r="C9" s="1">
        <v>-0.694</v>
      </c>
      <c r="D9" s="1">
        <v>-1.388</v>
      </c>
      <c r="E9" s="1">
        <v>-2.082</v>
      </c>
      <c r="F9" s="1">
        <v>-4.164</v>
      </c>
      <c r="G9" s="1">
        <v>-4.858</v>
      </c>
      <c r="H9" s="1">
        <v>-2.776</v>
      </c>
      <c r="I9" s="1">
        <v>-2.776</v>
      </c>
      <c r="J9" s="1">
        <v>-3.47</v>
      </c>
      <c r="K9" s="1">
        <v>-31.924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40.946</v>
      </c>
      <c r="C10" s="1">
        <v>2.776</v>
      </c>
      <c r="D10" s="1">
        <v>2.082</v>
      </c>
      <c r="E10" s="1">
        <v>2.082</v>
      </c>
      <c r="F10" s="1">
        <v>2.082</v>
      </c>
      <c r="G10" s="1">
        <v>4.164</v>
      </c>
      <c r="H10" s="1">
        <v>2.776</v>
      </c>
      <c r="I10" s="1">
        <v>2.776</v>
      </c>
      <c r="J10" s="1">
        <v>2.082</v>
      </c>
      <c r="K10" s="1">
        <v>0.694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48.58</v>
      </c>
      <c r="J11" s="1">
        <v>26.372</v>
      </c>
      <c r="K11" s="1">
        <v>26.372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2.082</v>
      </c>
      <c r="C12" s="1">
        <v>4.164</v>
      </c>
      <c r="D12" s="1">
        <v>8.328</v>
      </c>
      <c r="E12" s="1">
        <v>9.716</v>
      </c>
      <c r="F12" s="1">
        <v>12.492</v>
      </c>
      <c r="G12" s="1">
        <v>14.574</v>
      </c>
      <c r="H12" s="1">
        <v>12.492</v>
      </c>
      <c r="I12" s="1">
        <v>36.08799999999999</v>
      </c>
      <c r="J12" s="1">
        <v>28.454</v>
      </c>
      <c r="K12" s="1">
        <v>24.984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0.694</v>
      </c>
      <c r="K13" s="1">
        <v>0.694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0.694</v>
      </c>
      <c r="C14" s="1">
        <v>0.694</v>
      </c>
      <c r="D14" s="1">
        <v>0.694</v>
      </c>
      <c r="E14" s="1">
        <v>0.694</v>
      </c>
      <c r="F14" s="1">
        <v>2.082</v>
      </c>
      <c r="G14" s="1">
        <v>2.082</v>
      </c>
      <c r="H14" s="1">
        <v>1.388</v>
      </c>
      <c r="I14" s="1">
        <v>8.328</v>
      </c>
      <c r="J14" s="1">
        <v>8.328</v>
      </c>
      <c r="K14" s="1">
        <v>9.021999999999998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56.90799999999999</v>
      </c>
      <c r="E15" s="1">
        <v>28.454</v>
      </c>
      <c r="F15" s="1">
        <v>18.738</v>
      </c>
      <c r="G15" s="1">
        <v>9.021999999999998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0.694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34.006</v>
      </c>
      <c r="C17" s="1">
        <v>74.258</v>
      </c>
      <c r="D17" s="1">
        <v>68.70599999999999</v>
      </c>
      <c r="E17" s="1">
        <v>93.69</v>
      </c>
      <c r="F17" s="1">
        <v>91.60799999999999</v>
      </c>
      <c r="G17" s="1">
        <v>104.794</v>
      </c>
      <c r="H17" s="1">
        <v>72.17599999999999</v>
      </c>
      <c r="I17" s="1">
        <v>273.436</v>
      </c>
      <c r="J17" s="1">
        <v>153.374</v>
      </c>
      <c r="K17" s="1">
        <v>144.352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2.082</v>
      </c>
      <c r="C19" s="1">
        <v>2.776</v>
      </c>
      <c r="D19" s="1">
        <v>3.47</v>
      </c>
      <c r="E19" s="1">
        <v>4.858</v>
      </c>
      <c r="F19" s="1">
        <v>6.246</v>
      </c>
      <c r="G19" s="1">
        <v>4.858</v>
      </c>
      <c r="H19" s="1">
        <v>2.082</v>
      </c>
      <c r="I19" s="1">
        <v>2.776</v>
      </c>
      <c r="J19" s="1">
        <v>3.47</v>
      </c>
      <c r="K19" s="1">
        <v>4.164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1.388</v>
      </c>
      <c r="C20" s="1">
        <v>58.29599999999999</v>
      </c>
      <c r="D20" s="1">
        <v>52.05</v>
      </c>
      <c r="E20" s="1">
        <v>52.05</v>
      </c>
      <c r="F20" s="1">
        <v>0.0</v>
      </c>
      <c r="G20" s="1">
        <v>2.082</v>
      </c>
      <c r="H20" s="1">
        <v>2.082</v>
      </c>
      <c r="I20" s="1">
        <v>6.94</v>
      </c>
      <c r="J20" s="1">
        <v>4.858</v>
      </c>
      <c r="K20" s="1">
        <v>4.858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8.328</v>
      </c>
      <c r="D21" s="1">
        <v>34.006</v>
      </c>
      <c r="E21" s="1">
        <v>1.388</v>
      </c>
      <c r="F21" s="1">
        <v>66.624</v>
      </c>
      <c r="G21" s="1">
        <v>0.0</v>
      </c>
      <c r="H21" s="1">
        <v>0.0</v>
      </c>
      <c r="I21" s="1">
        <v>8.328</v>
      </c>
      <c r="J21" s="1">
        <v>28.454</v>
      </c>
      <c r="K21" s="1">
        <v>2.082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0.0</v>
      </c>
      <c r="D22" s="1">
        <v>0.0</v>
      </c>
      <c r="E22" s="1">
        <v>11.798</v>
      </c>
      <c r="F22" s="1">
        <v>0.0</v>
      </c>
      <c r="G22" s="1">
        <v>8.328</v>
      </c>
      <c r="H22" s="1">
        <v>5.552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0.694</v>
      </c>
      <c r="H23" s="1">
        <v>0.694</v>
      </c>
      <c r="I23" s="1">
        <v>0.694</v>
      </c>
      <c r="J23" s="1">
        <v>0.694</v>
      </c>
      <c r="K23" s="1">
        <v>0.694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36.08799999999999</v>
      </c>
      <c r="C24" s="1">
        <v>55.52</v>
      </c>
      <c r="D24" s="1">
        <v>59.684</v>
      </c>
      <c r="E24" s="1">
        <v>63.848</v>
      </c>
      <c r="F24" s="1">
        <v>89.526</v>
      </c>
      <c r="G24" s="1">
        <v>83.97399999999999</v>
      </c>
      <c r="H24" s="1">
        <v>54.132</v>
      </c>
      <c r="I24" s="1">
        <v>58.29599999999999</v>
      </c>
      <c r="J24" s="1">
        <v>58.29599999999999</v>
      </c>
      <c r="K24" s="1">
        <v>59.684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2.082</v>
      </c>
      <c r="H25" s="1">
        <v>1.388</v>
      </c>
      <c r="I25" s="1">
        <v>1.388</v>
      </c>
      <c r="J25" s="1">
        <v>0.694</v>
      </c>
      <c r="K25" s="1">
        <v>0.694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9.716</v>
      </c>
      <c r="D26" s="1">
        <v>0.0</v>
      </c>
      <c r="E26" s="1">
        <v>18.738</v>
      </c>
      <c r="F26" s="1">
        <v>0.0</v>
      </c>
      <c r="G26" s="1">
        <v>52.05</v>
      </c>
      <c r="H26" s="1">
        <v>52.05</v>
      </c>
      <c r="I26" s="1">
        <v>3.47</v>
      </c>
      <c r="J26" s="1">
        <v>4.858</v>
      </c>
      <c r="K26" s="1">
        <v>6.94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0.694</v>
      </c>
      <c r="J27" s="1">
        <v>0.694</v>
      </c>
      <c r="K27" s="1">
        <v>0.694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39.558</v>
      </c>
      <c r="D28" s="1">
        <v>31.23</v>
      </c>
      <c r="E28" s="1">
        <v>22.902</v>
      </c>
      <c r="F28" s="1">
        <v>67.318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38.16999999999999</v>
      </c>
      <c r="C29" s="1">
        <v>60.37799999999999</v>
      </c>
      <c r="D29" s="1">
        <v>64.542</v>
      </c>
      <c r="E29" s="1">
        <v>83.97399999999999</v>
      </c>
      <c r="F29" s="1">
        <v>97.854</v>
      </c>
      <c r="G29" s="1">
        <v>103.406</v>
      </c>
      <c r="H29" s="1">
        <v>68.70599999999999</v>
      </c>
      <c r="I29" s="1">
        <v>86.056</v>
      </c>
      <c r="J29" s="1">
        <v>77.03399999999999</v>
      </c>
      <c r="K29" s="1">
        <v>79.116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23.596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-63.154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23.596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2.776</v>
      </c>
      <c r="C33" s="1">
        <v>31.23</v>
      </c>
      <c r="D33" s="1">
        <v>31.23</v>
      </c>
      <c r="E33" s="1">
        <v>49.27399999999999</v>
      </c>
      <c r="F33" s="1">
        <v>52.05</v>
      </c>
      <c r="G33" s="1">
        <v>65.23599999999999</v>
      </c>
      <c r="H33" s="1">
        <v>74.258</v>
      </c>
      <c r="I33" s="1">
        <v>272.742</v>
      </c>
      <c r="J33" s="1">
        <v>271.354</v>
      </c>
      <c r="K33" s="1">
        <v>270.66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31.924</v>
      </c>
      <c r="C34" s="1">
        <v>0.694</v>
      </c>
      <c r="D34" s="1">
        <v>2.082</v>
      </c>
      <c r="E34" s="1">
        <v>4.164</v>
      </c>
      <c r="F34" s="1">
        <v>4.858</v>
      </c>
      <c r="G34" s="1">
        <v>5.552</v>
      </c>
      <c r="H34" s="1">
        <v>9.021999999999998</v>
      </c>
      <c r="I34" s="1">
        <v>16.656</v>
      </c>
      <c r="J34" s="1">
        <v>22.902</v>
      </c>
      <c r="K34" s="1">
        <v>24.29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-31.23</v>
      </c>
      <c r="C35" s="1">
        <v>-18.044</v>
      </c>
      <c r="D35" s="1">
        <v>-29.842</v>
      </c>
      <c r="E35" s="1">
        <v>-43.72199999999999</v>
      </c>
      <c r="F35" s="1">
        <v>-62.45999999999999</v>
      </c>
      <c r="G35" s="1">
        <v>-70.788</v>
      </c>
      <c r="H35" s="1">
        <v>-79.80999999999999</v>
      </c>
      <c r="I35" s="1">
        <v>-102.712</v>
      </c>
      <c r="J35" s="1">
        <v>-217.916</v>
      </c>
      <c r="K35" s="1">
        <v>-230.408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63.848</v>
      </c>
      <c r="J36" s="1">
        <v>38.16999999999999</v>
      </c>
      <c r="K36" s="1">
        <v>16.656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-27.76</v>
      </c>
      <c r="C37" s="1">
        <v>13.88</v>
      </c>
      <c r="D37" s="1">
        <v>3.47</v>
      </c>
      <c r="E37" s="1">
        <v>9.021999999999998</v>
      </c>
      <c r="F37" s="1">
        <v>-5.552</v>
      </c>
      <c r="G37" s="1">
        <v>0.694</v>
      </c>
      <c r="H37" s="1">
        <v>3.47</v>
      </c>
      <c r="I37" s="1">
        <v>187.38</v>
      </c>
      <c r="J37" s="1">
        <v>77.03399999999999</v>
      </c>
      <c r="K37" s="1">
        <v>64.542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-4.164</v>
      </c>
      <c r="C38" s="1">
        <v>13.88</v>
      </c>
      <c r="D38" s="1">
        <v>3.47</v>
      </c>
      <c r="E38" s="1">
        <v>9.021999999999998</v>
      </c>
      <c r="F38" s="1">
        <v>-5.552</v>
      </c>
      <c r="G38" s="1">
        <v>0.694</v>
      </c>
      <c r="H38" s="1">
        <v>3.47</v>
      </c>
      <c r="I38" s="1">
        <v>187.38</v>
      </c>
      <c r="J38" s="1">
        <v>77.03399999999999</v>
      </c>
      <c r="K38" s="1">
        <v>64.542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34.006</v>
      </c>
      <c r="C39" s="1">
        <v>74.258</v>
      </c>
      <c r="D39" s="1">
        <v>68.70599999999999</v>
      </c>
      <c r="E39" s="1">
        <v>93.69</v>
      </c>
      <c r="F39" s="1">
        <v>91.60799999999999</v>
      </c>
      <c r="G39" s="1">
        <v>104.794</v>
      </c>
      <c r="H39" s="1">
        <v>72.17599999999999</v>
      </c>
      <c r="I39" s="1">
        <v>273.436</v>
      </c>
      <c r="J39" s="1">
        <v>153.374</v>
      </c>
      <c r="K39" s="1">
        <v>144.352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4.858</v>
      </c>
      <c r="C41" s="1">
        <v>12.492</v>
      </c>
      <c r="D41" s="1">
        <v>12.492</v>
      </c>
      <c r="E41" s="1">
        <v>15.268</v>
      </c>
      <c r="F41" s="1">
        <v>15.962</v>
      </c>
      <c r="G41" s="1">
        <v>6.246</v>
      </c>
      <c r="H41" s="1">
        <v>12.492</v>
      </c>
      <c r="I41" s="1">
        <v>17.35</v>
      </c>
      <c r="J41" s="1">
        <v>16.656</v>
      </c>
      <c r="K41" s="1">
        <v>16.656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4.858</v>
      </c>
      <c r="C42" s="1">
        <v>12.492</v>
      </c>
      <c r="D42" s="1">
        <v>12.492</v>
      </c>
      <c r="E42" s="1">
        <v>15.268</v>
      </c>
      <c r="F42" s="1">
        <v>15.962</v>
      </c>
      <c r="G42" s="1">
        <v>6.246</v>
      </c>
      <c r="H42" s="1">
        <v>6.94</v>
      </c>
      <c r="I42" s="1">
        <v>17.35</v>
      </c>
      <c r="J42" s="1">
        <v>16.656</v>
      </c>
      <c r="K42" s="1">
        <v>16.656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 t="s">
        <v>105</v>
      </c>
      <c r="C43" s="1" t="s">
        <v>106</v>
      </c>
      <c r="D43" s="1" t="s">
        <v>107</v>
      </c>
      <c r="E43" s="1" t="s">
        <v>108</v>
      </c>
      <c r="F43" s="1" t="s">
        <v>109</v>
      </c>
      <c r="G43" s="1" t="s">
        <v>110</v>
      </c>
      <c r="H43" s="1" t="s">
        <v>111</v>
      </c>
      <c r="I43" s="1" t="s">
        <v>112</v>
      </c>
      <c r="J43" s="1" t="s">
        <v>113</v>
      </c>
      <c r="K43" s="1" t="s">
        <v>114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-29.842</v>
      </c>
      <c r="C44" s="1">
        <v>9.021999999999998</v>
      </c>
      <c r="D44" s="1">
        <v>-4.164</v>
      </c>
      <c r="E44" s="1">
        <v>-0.694</v>
      </c>
      <c r="F44" s="1">
        <v>-18.738</v>
      </c>
      <c r="G44" s="1">
        <v>-13.186</v>
      </c>
      <c r="H44" s="1">
        <v>-9.021999999999998</v>
      </c>
      <c r="I44" s="1">
        <v>102.018</v>
      </c>
      <c r="J44" s="1">
        <v>20.82</v>
      </c>
      <c r="K44" s="1">
        <v>12.492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 t="s">
        <v>117</v>
      </c>
      <c r="C45" s="1" t="s">
        <v>118</v>
      </c>
      <c r="D45" s="1" t="s">
        <v>119</v>
      </c>
      <c r="E45" s="1" t="s">
        <v>120</v>
      </c>
      <c r="F45" s="1" t="s">
        <v>121</v>
      </c>
      <c r="G45" s="1" t="s">
        <v>122</v>
      </c>
      <c r="H45" s="1" t="s">
        <v>123</v>
      </c>
      <c r="I45" s="1" t="s">
        <v>124</v>
      </c>
      <c r="J45" s="1" t="s">
        <v>125</v>
      </c>
      <c r="K45" s="1" t="s">
        <v>126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127</v>
      </c>
      <c r="B46" s="1">
        <v>36.08799999999999</v>
      </c>
      <c r="C46" s="1">
        <v>55.52</v>
      </c>
      <c r="D46" s="1">
        <v>59.684</v>
      </c>
      <c r="E46" s="1">
        <v>77.728</v>
      </c>
      <c r="F46" s="1">
        <v>90.22</v>
      </c>
      <c r="G46" s="1">
        <v>95.77199999999999</v>
      </c>
      <c r="H46" s="1">
        <v>63.154</v>
      </c>
      <c r="I46" s="1">
        <v>70.094</v>
      </c>
      <c r="J46" s="1">
        <v>61.072</v>
      </c>
      <c r="K46" s="1">
        <v>61.072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128</v>
      </c>
      <c r="B47" s="1">
        <v>19.432</v>
      </c>
      <c r="C47" s="1">
        <v>34.006</v>
      </c>
      <c r="D47" s="1">
        <v>46.498</v>
      </c>
      <c r="E47" s="1">
        <v>49.27399999999999</v>
      </c>
      <c r="F47" s="1">
        <v>76.33999999999999</v>
      </c>
      <c r="G47" s="1">
        <v>88.832</v>
      </c>
      <c r="H47" s="1">
        <v>54.82599999999999</v>
      </c>
      <c r="I47" s="1">
        <v>16.656</v>
      </c>
      <c r="J47" s="1">
        <v>40.252</v>
      </c>
      <c r="K47" s="1">
        <v>49.968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13.88</v>
      </c>
      <c r="H48" s="1">
        <v>0.0</v>
      </c>
      <c r="I48" s="1">
        <v>72.17599999999999</v>
      </c>
      <c r="J48" s="1">
        <v>16.656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190.85</v>
      </c>
      <c r="C49" s="1">
        <v>230.408</v>
      </c>
      <c r="D49" s="1">
        <v>184.604</v>
      </c>
      <c r="E49" s="1">
        <v>164.478</v>
      </c>
      <c r="F49" s="1">
        <v>192.932</v>
      </c>
      <c r="G49" s="1">
        <v>0.0</v>
      </c>
      <c r="H49" s="1">
        <v>0.0</v>
      </c>
      <c r="I49" s="1">
        <v>238.736</v>
      </c>
      <c r="J49" s="1">
        <v>176.97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4.164</v>
      </c>
      <c r="J50" s="1">
        <v>4.164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15.962</v>
      </c>
      <c r="C2" s="1">
        <v>5.552</v>
      </c>
      <c r="D2" s="1">
        <v>10.41</v>
      </c>
      <c r="E2" s="1">
        <v>12.492</v>
      </c>
      <c r="F2" s="1">
        <v>18.044</v>
      </c>
      <c r="G2" s="1">
        <v>23.596</v>
      </c>
      <c r="H2" s="1">
        <v>17.35</v>
      </c>
      <c r="I2" s="1">
        <v>15.962</v>
      </c>
      <c r="J2" s="1">
        <v>18.738</v>
      </c>
      <c r="K2" s="1">
        <v>18.044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4.858</v>
      </c>
      <c r="C3" s="1">
        <v>6.246</v>
      </c>
      <c r="D3" s="1">
        <v>8.328</v>
      </c>
      <c r="E3" s="1">
        <v>9.716</v>
      </c>
      <c r="F3" s="1">
        <v>11.798</v>
      </c>
      <c r="G3" s="1">
        <v>13.186</v>
      </c>
      <c r="H3" s="1">
        <v>9.021999999999998</v>
      </c>
      <c r="I3" s="1">
        <v>6.246</v>
      </c>
      <c r="J3" s="1">
        <v>5.552</v>
      </c>
      <c r="K3" s="1">
        <v>6.94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10.41</v>
      </c>
      <c r="C4" s="1">
        <v>-0.694</v>
      </c>
      <c r="D4" s="1">
        <v>2.082</v>
      </c>
      <c r="E4" s="1">
        <v>2.082</v>
      </c>
      <c r="F4" s="1">
        <v>6.246</v>
      </c>
      <c r="G4" s="1">
        <v>9.716</v>
      </c>
      <c r="H4" s="1">
        <v>7.633999999999999</v>
      </c>
      <c r="I4" s="1">
        <v>9.021999999999998</v>
      </c>
      <c r="J4" s="1">
        <v>13.186</v>
      </c>
      <c r="K4" s="1">
        <v>10.41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0.0</v>
      </c>
      <c r="C5" s="1">
        <v>20.82</v>
      </c>
      <c r="D5" s="1">
        <v>17.35</v>
      </c>
      <c r="E5" s="1">
        <v>11.798</v>
      </c>
      <c r="F5" s="1">
        <v>5.552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0.0</v>
      </c>
      <c r="C6" s="1">
        <v>3.47</v>
      </c>
      <c r="D6" s="1">
        <v>5.552</v>
      </c>
      <c r="E6" s="1">
        <v>8.328</v>
      </c>
      <c r="F6" s="1">
        <v>18.044</v>
      </c>
      <c r="G6" s="1">
        <v>17.35</v>
      </c>
      <c r="H6" s="1">
        <v>13.186</v>
      </c>
      <c r="I6" s="1">
        <v>23.596</v>
      </c>
      <c r="J6" s="1">
        <v>28.454</v>
      </c>
      <c r="K6" s="1">
        <v>26.372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10.41</v>
      </c>
      <c r="C7" s="1">
        <v>22.902</v>
      </c>
      <c r="D7" s="1">
        <v>25.678</v>
      </c>
      <c r="E7" s="1">
        <v>23.596</v>
      </c>
      <c r="F7" s="1">
        <v>29.842</v>
      </c>
      <c r="G7" s="1">
        <v>27.76</v>
      </c>
      <c r="H7" s="1">
        <v>20.82</v>
      </c>
      <c r="I7" s="1">
        <v>33.312</v>
      </c>
      <c r="J7" s="1">
        <v>41.64</v>
      </c>
      <c r="K7" s="1">
        <v>37.476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0.0</v>
      </c>
      <c r="C8" s="1">
        <v>9.021999999999998</v>
      </c>
      <c r="D8" s="1">
        <v>10.41</v>
      </c>
      <c r="E8" s="1">
        <v>7.633999999999999</v>
      </c>
      <c r="F8" s="1">
        <v>11.104</v>
      </c>
      <c r="G8" s="1">
        <v>12.492</v>
      </c>
      <c r="H8" s="1">
        <v>5.552</v>
      </c>
      <c r="I8" s="1">
        <v>4.858</v>
      </c>
      <c r="J8" s="1">
        <v>9.716</v>
      </c>
      <c r="K8" s="1">
        <v>9.021999999999998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10.41</v>
      </c>
      <c r="C9" s="1">
        <v>13.88</v>
      </c>
      <c r="D9" s="1">
        <v>14.574</v>
      </c>
      <c r="E9" s="1">
        <v>15.268</v>
      </c>
      <c r="F9" s="1">
        <v>18.738</v>
      </c>
      <c r="G9" s="1">
        <v>14.574</v>
      </c>
      <c r="H9" s="1">
        <v>15.268</v>
      </c>
      <c r="I9" s="1">
        <v>27.76</v>
      </c>
      <c r="J9" s="1">
        <v>31.924</v>
      </c>
      <c r="K9" s="1">
        <v>28.454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6.94</v>
      </c>
      <c r="J10" s="1">
        <v>5.552</v>
      </c>
      <c r="K10" s="1">
        <v>1.388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18.738</v>
      </c>
      <c r="C11" s="1">
        <v>27.76</v>
      </c>
      <c r="D11" s="1">
        <v>25.678</v>
      </c>
      <c r="E11" s="1">
        <v>27.76</v>
      </c>
      <c r="F11" s="1">
        <v>34.006</v>
      </c>
      <c r="G11" s="1">
        <v>31.23</v>
      </c>
      <c r="H11" s="1">
        <v>23.596</v>
      </c>
      <c r="I11" s="1">
        <v>42.334</v>
      </c>
      <c r="J11" s="1">
        <v>45.80399999999999</v>
      </c>
      <c r="K11" s="1">
        <v>30.536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8.328</v>
      </c>
      <c r="J12" s="1">
        <v>8.328</v>
      </c>
      <c r="K12" s="1">
        <v>6.246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18.738</v>
      </c>
      <c r="C13" s="1">
        <v>27.76</v>
      </c>
      <c r="D13" s="1">
        <v>25.678</v>
      </c>
      <c r="E13" s="1">
        <v>27.76</v>
      </c>
      <c r="F13" s="1">
        <v>34.006</v>
      </c>
      <c r="G13" s="1">
        <v>31.23</v>
      </c>
      <c r="H13" s="1">
        <v>23.596</v>
      </c>
      <c r="I13" s="1">
        <v>58.98999999999999</v>
      </c>
      <c r="J13" s="1">
        <v>60.37799999999999</v>
      </c>
      <c r="K13" s="1">
        <v>38.16999999999999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-7.633999999999999</v>
      </c>
      <c r="C14" s="1">
        <v>-13.88</v>
      </c>
      <c r="D14" s="1">
        <v>-11.104</v>
      </c>
      <c r="E14" s="1">
        <v>-11.798</v>
      </c>
      <c r="F14" s="1">
        <v>-14.574</v>
      </c>
      <c r="G14" s="1">
        <v>-15.962</v>
      </c>
      <c r="H14" s="1">
        <v>-8.328</v>
      </c>
      <c r="I14" s="1">
        <v>-30.536</v>
      </c>
      <c r="J14" s="1">
        <v>-28.454</v>
      </c>
      <c r="K14" s="1">
        <v>-9.716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-18.738</v>
      </c>
      <c r="J15" s="1">
        <v>-54.132</v>
      </c>
      <c r="K15" s="1">
        <v>-5.552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-33.312</v>
      </c>
      <c r="C16" s="1">
        <v>-0.694</v>
      </c>
      <c r="D16" s="1">
        <v>14.574</v>
      </c>
      <c r="E16" s="1">
        <v>25.678</v>
      </c>
      <c r="F16" s="1">
        <v>-45.11</v>
      </c>
      <c r="G16" s="1">
        <v>20.126</v>
      </c>
      <c r="H16" s="1">
        <v>-10.41</v>
      </c>
      <c r="I16" s="1">
        <v>-46.498</v>
      </c>
      <c r="J16" s="1">
        <v>27.066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-47.19199999999999</v>
      </c>
      <c r="C17" s="1">
        <v>6.246</v>
      </c>
      <c r="D17" s="1">
        <v>18.738</v>
      </c>
      <c r="E17" s="1">
        <v>-1.388</v>
      </c>
      <c r="F17" s="1">
        <v>0.694</v>
      </c>
      <c r="G17" s="1">
        <v>-0.694</v>
      </c>
      <c r="H17" s="1">
        <v>17.35</v>
      </c>
      <c r="I17" s="1">
        <v>7.633999999999999</v>
      </c>
      <c r="J17" s="1">
        <v>2.776</v>
      </c>
      <c r="K17" s="1">
        <v>20.82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-9.021999999999998</v>
      </c>
      <c r="C18" s="1">
        <v>-14.574</v>
      </c>
      <c r="D18" s="1">
        <v>-10.41</v>
      </c>
      <c r="E18" s="1">
        <v>-13.186</v>
      </c>
      <c r="F18" s="1">
        <v>-13.88</v>
      </c>
      <c r="G18" s="1">
        <v>-16.656</v>
      </c>
      <c r="H18" s="1">
        <v>-8.328</v>
      </c>
      <c r="I18" s="1">
        <v>-23.596</v>
      </c>
      <c r="J18" s="1">
        <v>-80.50399999999999</v>
      </c>
      <c r="K18" s="1">
        <v>-15.268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0.0</v>
      </c>
      <c r="D19" s="1">
        <v>-0.694</v>
      </c>
      <c r="E19" s="1">
        <v>-7.633999999999999</v>
      </c>
      <c r="F19" s="1">
        <v>0.0</v>
      </c>
      <c r="G19" s="1">
        <v>0.0</v>
      </c>
      <c r="H19" s="1">
        <v>-64.542</v>
      </c>
      <c r="I19" s="1">
        <v>-1.388</v>
      </c>
      <c r="J19" s="1">
        <v>-1.388</v>
      </c>
      <c r="K19" s="1">
        <v>-2.776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-63.154</v>
      </c>
      <c r="J20" s="1">
        <v>-0.694</v>
      </c>
      <c r="K20" s="1">
        <v>-49.27399999999999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-21.514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27.066</v>
      </c>
      <c r="H22" s="1">
        <v>-1.388</v>
      </c>
      <c r="I22" s="1">
        <v>2.082</v>
      </c>
      <c r="J22" s="1">
        <v>-4.858</v>
      </c>
      <c r="K22" s="1">
        <v>6.246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-18.738</v>
      </c>
      <c r="I23" s="1">
        <v>0.0</v>
      </c>
      <c r="J23" s="1">
        <v>-4.164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0.0</v>
      </c>
      <c r="C24" s="1">
        <v>0.0</v>
      </c>
      <c r="D24" s="1">
        <v>0.0</v>
      </c>
      <c r="E24" s="1">
        <v>-13.186</v>
      </c>
      <c r="F24" s="1">
        <v>-0.694</v>
      </c>
      <c r="G24" s="1">
        <v>9.021999999999998</v>
      </c>
      <c r="H24" s="1">
        <v>1.388</v>
      </c>
      <c r="I24" s="1">
        <v>0.694</v>
      </c>
      <c r="J24" s="1">
        <v>6.246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-9.021999999999998</v>
      </c>
      <c r="C25" s="1">
        <v>-14.574</v>
      </c>
      <c r="D25" s="1">
        <v>-11.798</v>
      </c>
      <c r="E25" s="1">
        <v>-13.186</v>
      </c>
      <c r="F25" s="1">
        <v>-15.268</v>
      </c>
      <c r="G25" s="1">
        <v>-6.94</v>
      </c>
      <c r="H25" s="1">
        <v>-9.021999999999998</v>
      </c>
      <c r="I25" s="1">
        <v>-22.902</v>
      </c>
      <c r="J25" s="1">
        <v>-115.204</v>
      </c>
      <c r="K25" s="1">
        <v>-12.492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0.0</v>
      </c>
      <c r="C26" s="1">
        <v>0.0</v>
      </c>
      <c r="D26" s="1">
        <v>357.41</v>
      </c>
      <c r="E26" s="1">
        <v>0.0</v>
      </c>
      <c r="F26" s="1">
        <v>0.0</v>
      </c>
      <c r="G26" s="1">
        <v>0.0</v>
      </c>
      <c r="H26" s="1">
        <v>0.0</v>
      </c>
      <c r="I26" s="1">
        <v>-15.962</v>
      </c>
      <c r="J26" s="1">
        <v>-22.902</v>
      </c>
      <c r="K26" s="1">
        <v>-27.76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-9.021999999999998</v>
      </c>
      <c r="C27" s="1">
        <v>-14.574</v>
      </c>
      <c r="D27" s="1">
        <v>-11.798</v>
      </c>
      <c r="E27" s="1">
        <v>-13.186</v>
      </c>
      <c r="F27" s="1">
        <v>-15.268</v>
      </c>
      <c r="G27" s="1">
        <v>-6.94</v>
      </c>
      <c r="H27" s="1">
        <v>-9.021999999999998</v>
      </c>
      <c r="I27" s="1">
        <v>-22.902</v>
      </c>
      <c r="J27" s="1">
        <v>-115.204</v>
      </c>
      <c r="K27" s="1">
        <v>-11.798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-9.021999999999998</v>
      </c>
      <c r="C28" s="1">
        <v>-14.574</v>
      </c>
      <c r="D28" s="1">
        <v>-11.798</v>
      </c>
      <c r="E28" s="1">
        <v>-13.186</v>
      </c>
      <c r="F28" s="1">
        <v>-15.268</v>
      </c>
      <c r="G28" s="1">
        <v>-6.94</v>
      </c>
      <c r="H28" s="1">
        <v>-9.021999999999998</v>
      </c>
      <c r="I28" s="1">
        <v>-22.902</v>
      </c>
      <c r="J28" s="1">
        <v>-115.204</v>
      </c>
      <c r="K28" s="1">
        <v>-11.798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-9.021999999999998</v>
      </c>
      <c r="C29" s="1">
        <v>-14.574</v>
      </c>
      <c r="D29" s="1">
        <v>-11.798</v>
      </c>
      <c r="E29" s="1">
        <v>-13.186</v>
      </c>
      <c r="F29" s="1">
        <v>-15.268</v>
      </c>
      <c r="G29" s="1">
        <v>-6.94</v>
      </c>
      <c r="H29" s="1">
        <v>-9.021999999999998</v>
      </c>
      <c r="I29" s="1">
        <v>-22.902</v>
      </c>
      <c r="J29" s="1">
        <v>-115.204</v>
      </c>
      <c r="K29" s="1">
        <v>-11.798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-9.021999999999998</v>
      </c>
      <c r="C30" s="1">
        <v>-14.574</v>
      </c>
      <c r="D30" s="1">
        <v>-11.798</v>
      </c>
      <c r="E30" s="1">
        <v>-13.186</v>
      </c>
      <c r="F30" s="1">
        <v>-15.268</v>
      </c>
      <c r="G30" s="1">
        <v>-6.94</v>
      </c>
      <c r="H30" s="1">
        <v>-9.021999999999998</v>
      </c>
      <c r="I30" s="1">
        <v>-22.902</v>
      </c>
      <c r="J30" s="1">
        <v>-115.204</v>
      </c>
      <c r="K30" s="1">
        <v>-11.798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-9.021999999999998</v>
      </c>
      <c r="C31" s="1">
        <v>-14.574</v>
      </c>
      <c r="D31" s="1">
        <v>-11.798</v>
      </c>
      <c r="E31" s="1">
        <v>-13.186</v>
      </c>
      <c r="F31" s="1">
        <v>-15.268</v>
      </c>
      <c r="G31" s="1">
        <v>-6.94</v>
      </c>
      <c r="H31" s="1">
        <v>-9.021999999999998</v>
      </c>
      <c r="I31" s="1">
        <v>-22.902</v>
      </c>
      <c r="J31" s="1">
        <v>-115.204</v>
      </c>
      <c r="K31" s="1">
        <v>-11.798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168</v>
      </c>
      <c r="G33" s="1" t="s">
        <v>169</v>
      </c>
      <c r="H33" s="1" t="s">
        <v>170</v>
      </c>
      <c r="I33" s="1" t="s">
        <v>171</v>
      </c>
      <c r="J33" s="1" t="s">
        <v>172</v>
      </c>
      <c r="K33" s="1" t="s">
        <v>173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169</v>
      </c>
      <c r="H34" s="1" t="s">
        <v>170</v>
      </c>
      <c r="I34" s="1" t="s">
        <v>171</v>
      </c>
      <c r="J34" s="1" t="s">
        <v>172</v>
      </c>
      <c r="K34" s="1" t="s">
        <v>173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2.0</v>
      </c>
      <c r="C35" s="1">
        <v>4.0</v>
      </c>
      <c r="D35" s="1">
        <v>6.0</v>
      </c>
      <c r="E35" s="1">
        <v>6.0</v>
      </c>
      <c r="F35" s="1">
        <v>7.0</v>
      </c>
      <c r="G35" s="1">
        <v>8.0</v>
      </c>
      <c r="H35" s="1">
        <v>9.0</v>
      </c>
      <c r="I35" s="1">
        <v>21.0</v>
      </c>
      <c r="J35" s="1">
        <v>25.0</v>
      </c>
      <c r="K35" s="1">
        <v>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 t="s">
        <v>164</v>
      </c>
      <c r="C36" s="1" t="s">
        <v>165</v>
      </c>
      <c r="D36" s="1" t="s">
        <v>166</v>
      </c>
      <c r="E36" s="1" t="s">
        <v>167</v>
      </c>
      <c r="F36" s="1" t="s">
        <v>168</v>
      </c>
      <c r="G36" s="1" t="s">
        <v>169</v>
      </c>
      <c r="H36" s="1" t="s">
        <v>170</v>
      </c>
      <c r="I36" s="1" t="s">
        <v>177</v>
      </c>
      <c r="J36" s="1" t="s">
        <v>172</v>
      </c>
      <c r="K36" s="1" t="s">
        <v>173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1" t="s">
        <v>169</v>
      </c>
      <c r="H37" s="1" t="s">
        <v>170</v>
      </c>
      <c r="I37" s="1" t="s">
        <v>177</v>
      </c>
      <c r="J37" s="1" t="s">
        <v>172</v>
      </c>
      <c r="K37" s="1" t="s">
        <v>173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2.0</v>
      </c>
      <c r="C38" s="1">
        <v>4.0</v>
      </c>
      <c r="D38" s="1">
        <v>6.0</v>
      </c>
      <c r="E38" s="1">
        <v>6.0</v>
      </c>
      <c r="F38" s="1">
        <v>7.0</v>
      </c>
      <c r="G38" s="1">
        <v>8.0</v>
      </c>
      <c r="H38" s="1">
        <v>9.0</v>
      </c>
      <c r="I38" s="1">
        <v>21.0</v>
      </c>
      <c r="J38" s="1">
        <v>25.0</v>
      </c>
      <c r="K38" s="1">
        <v>24.0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 t="s">
        <v>181</v>
      </c>
      <c r="C39" s="1" t="s">
        <v>182</v>
      </c>
      <c r="D39" s="1" t="s">
        <v>183</v>
      </c>
      <c r="E39" s="1" t="s">
        <v>184</v>
      </c>
      <c r="F39" s="1" t="s">
        <v>185</v>
      </c>
      <c r="G39" s="1" t="s">
        <v>186</v>
      </c>
      <c r="H39" s="1" t="s">
        <v>187</v>
      </c>
      <c r="I39" s="1" t="s">
        <v>188</v>
      </c>
      <c r="J39" s="1" t="s">
        <v>189</v>
      </c>
      <c r="K39" s="1" t="s">
        <v>190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 t="s">
        <v>181</v>
      </c>
      <c r="C40" s="1" t="s">
        <v>182</v>
      </c>
      <c r="D40" s="1" t="s">
        <v>183</v>
      </c>
      <c r="E40" s="1" t="s">
        <v>184</v>
      </c>
      <c r="F40" s="1" t="s">
        <v>185</v>
      </c>
      <c r="G40" s="1" t="s">
        <v>186</v>
      </c>
      <c r="H40" s="1" t="s">
        <v>187</v>
      </c>
      <c r="I40" s="1" t="s">
        <v>188</v>
      </c>
      <c r="J40" s="1" t="s">
        <v>189</v>
      </c>
      <c r="K40" s="1" t="s">
        <v>190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0.0</v>
      </c>
      <c r="C42" s="1">
        <v>29.842</v>
      </c>
      <c r="D42" s="1">
        <v>34.006</v>
      </c>
      <c r="E42" s="1">
        <v>33.312</v>
      </c>
      <c r="F42" s="1">
        <v>42.334</v>
      </c>
      <c r="G42" s="1">
        <v>40.946</v>
      </c>
      <c r="H42" s="1">
        <v>30.536</v>
      </c>
      <c r="I42" s="1">
        <v>39.558</v>
      </c>
      <c r="J42" s="1">
        <v>47.19199999999999</v>
      </c>
      <c r="K42" s="1">
        <v>45.11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 t="s">
        <v>194</v>
      </c>
      <c r="C43" s="1" t="s">
        <v>195</v>
      </c>
      <c r="D43" s="1">
        <v>0.0</v>
      </c>
      <c r="E43" s="1" t="s">
        <v>196</v>
      </c>
      <c r="F43" s="1">
        <v>0.0</v>
      </c>
      <c r="G43" s="1">
        <v>0.0</v>
      </c>
      <c r="H43" s="1">
        <v>0.0</v>
      </c>
      <c r="I43" s="1" t="s">
        <v>197</v>
      </c>
      <c r="J43" s="1" t="s">
        <v>198</v>
      </c>
      <c r="K43" s="1" t="s">
        <v>199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0.0</v>
      </c>
      <c r="C44" s="1">
        <v>0.0</v>
      </c>
      <c r="D44" s="1">
        <v>357.41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0.0</v>
      </c>
      <c r="C46" s="1">
        <v>0.0</v>
      </c>
      <c r="D46" s="1">
        <v>357.41</v>
      </c>
      <c r="E46" s="1">
        <v>0.0</v>
      </c>
      <c r="F46" s="1">
        <v>0.0</v>
      </c>
      <c r="G46" s="1">
        <v>0.0</v>
      </c>
      <c r="H46" s="1">
        <v>0.0</v>
      </c>
      <c r="I46" s="1">
        <v>9.021999999999998</v>
      </c>
      <c r="J46" s="1">
        <v>4.858</v>
      </c>
      <c r="K46" s="1">
        <v>0.694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-24.984</v>
      </c>
      <c r="J47" s="1">
        <v>-28.454</v>
      </c>
      <c r="K47" s="1">
        <v>-28.454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-5.552</v>
      </c>
      <c r="C48" s="1">
        <v>-9.021999999999998</v>
      </c>
      <c r="D48" s="1">
        <v>-6.246</v>
      </c>
      <c r="E48" s="1">
        <v>-8.328</v>
      </c>
      <c r="F48" s="1">
        <v>-8.328</v>
      </c>
      <c r="G48" s="1">
        <v>-10.41</v>
      </c>
      <c r="H48" s="1">
        <v>-4.858</v>
      </c>
      <c r="I48" s="1">
        <v>-14.574</v>
      </c>
      <c r="J48" s="1">
        <v>-49.968</v>
      </c>
      <c r="K48" s="1">
        <v>-9.021999999999998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1">
        <v>21.514</v>
      </c>
      <c r="C50" s="1">
        <v>0.694</v>
      </c>
      <c r="D50" s="1">
        <v>0.694</v>
      </c>
      <c r="E50" s="1">
        <v>0.694</v>
      </c>
      <c r="F50" s="1">
        <v>0.694</v>
      </c>
      <c r="G50" s="1">
        <v>0.694</v>
      </c>
      <c r="H50" s="1">
        <v>0.694</v>
      </c>
      <c r="I50" s="1">
        <v>6.94</v>
      </c>
      <c r="J50" s="1">
        <v>5.552</v>
      </c>
      <c r="K50" s="1">
        <v>1.388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207</v>
      </c>
      <c r="B51" s="1">
        <v>21.514</v>
      </c>
      <c r="C51" s="1">
        <v>0.694</v>
      </c>
      <c r="D51" s="1">
        <v>0.694</v>
      </c>
      <c r="E51" s="1">
        <v>0.694</v>
      </c>
      <c r="F51" s="1">
        <v>0.694</v>
      </c>
      <c r="G51" s="1">
        <v>0.694</v>
      </c>
      <c r="H51" s="1">
        <v>0.694</v>
      </c>
      <c r="I51" s="1">
        <v>6.94</v>
      </c>
      <c r="J51" s="1">
        <v>5.552</v>
      </c>
      <c r="K51" s="1">
        <v>1.388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  <c r="G3" s="1" t="s">
        <v>215</v>
      </c>
      <c r="H3" s="1" t="s">
        <v>216</v>
      </c>
      <c r="I3" s="1" t="s">
        <v>217</v>
      </c>
      <c r="J3" s="1" t="s">
        <v>218</v>
      </c>
      <c r="K3" s="1" t="s">
        <v>219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220</v>
      </c>
      <c r="B4" s="1" t="s">
        <v>221</v>
      </c>
      <c r="C4" s="1" t="s">
        <v>222</v>
      </c>
      <c r="D4" s="1" t="s">
        <v>223</v>
      </c>
      <c r="E4" s="1" t="s">
        <v>224</v>
      </c>
      <c r="F4" s="1" t="s">
        <v>225</v>
      </c>
      <c r="G4" s="1" t="s">
        <v>226</v>
      </c>
      <c r="H4" s="1" t="s">
        <v>227</v>
      </c>
      <c r="I4" s="1" t="s">
        <v>228</v>
      </c>
      <c r="J4" s="1" t="s">
        <v>229</v>
      </c>
      <c r="K4" s="1" t="s">
        <v>230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 t="s">
        <v>232</v>
      </c>
      <c r="C5" s="1" t="s">
        <v>222</v>
      </c>
      <c r="D5" s="1" t="s">
        <v>223</v>
      </c>
      <c r="E5" s="1" t="s">
        <v>224</v>
      </c>
      <c r="F5" s="1" t="s">
        <v>225</v>
      </c>
      <c r="G5" s="1" t="s">
        <v>226</v>
      </c>
      <c r="H5" s="1" t="s">
        <v>227</v>
      </c>
      <c r="I5" s="1" t="s">
        <v>228</v>
      </c>
      <c r="J5" s="1" t="s">
        <v>229</v>
      </c>
      <c r="K5" s="1" t="s">
        <v>230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234</v>
      </c>
      <c r="B7" s="1" t="s">
        <v>235</v>
      </c>
      <c r="C7" s="1" t="s">
        <v>236</v>
      </c>
      <c r="D7" s="1" t="s">
        <v>237</v>
      </c>
      <c r="E7" s="1" t="s">
        <v>238</v>
      </c>
      <c r="F7" s="1" t="s">
        <v>239</v>
      </c>
      <c r="G7" s="1" t="s">
        <v>240</v>
      </c>
      <c r="H7" s="1" t="s">
        <v>241</v>
      </c>
      <c r="I7" s="1" t="s">
        <v>242</v>
      </c>
      <c r="J7" s="1" t="s">
        <v>243</v>
      </c>
      <c r="K7" s="1" t="s">
        <v>244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245</v>
      </c>
      <c r="B8" s="1" t="s">
        <v>246</v>
      </c>
      <c r="C8" s="1" t="s">
        <v>247</v>
      </c>
      <c r="D8" s="1" t="s">
        <v>248</v>
      </c>
      <c r="E8" s="1" t="s">
        <v>249</v>
      </c>
      <c r="F8" s="1" t="s">
        <v>250</v>
      </c>
      <c r="G8" s="1" t="s">
        <v>251</v>
      </c>
      <c r="H8" s="1" t="s">
        <v>252</v>
      </c>
      <c r="I8" s="1" t="s">
        <v>253</v>
      </c>
      <c r="J8" s="1" t="s">
        <v>254</v>
      </c>
      <c r="K8" s="1" t="s">
        <v>255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256</v>
      </c>
      <c r="B9" s="1" t="s">
        <v>257</v>
      </c>
      <c r="C9" s="1" t="s">
        <v>258</v>
      </c>
      <c r="D9" s="1" t="s">
        <v>259</v>
      </c>
      <c r="E9" s="1" t="s">
        <v>260</v>
      </c>
      <c r="F9" s="1" t="s">
        <v>261</v>
      </c>
      <c r="G9" s="1" t="s">
        <v>262</v>
      </c>
      <c r="H9" s="1" t="s">
        <v>263</v>
      </c>
      <c r="I9" s="1" t="s">
        <v>264</v>
      </c>
      <c r="J9" s="1" t="s">
        <v>265</v>
      </c>
      <c r="K9" s="1" t="s">
        <v>266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267</v>
      </c>
      <c r="B10" s="1" t="s">
        <v>257</v>
      </c>
      <c r="C10" s="1" t="s">
        <v>258</v>
      </c>
      <c r="D10" s="1" t="s">
        <v>259</v>
      </c>
      <c r="E10" s="1" t="s">
        <v>260</v>
      </c>
      <c r="F10" s="1" t="s">
        <v>261</v>
      </c>
      <c r="G10" s="1" t="s">
        <v>262</v>
      </c>
      <c r="H10" s="1" t="s">
        <v>263</v>
      </c>
      <c r="I10" s="1" t="s">
        <v>264</v>
      </c>
      <c r="J10" s="1" t="s">
        <v>265</v>
      </c>
      <c r="K10" s="1" t="s">
        <v>266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268</v>
      </c>
      <c r="B11" s="1" t="s">
        <v>257</v>
      </c>
      <c r="C11" s="1" t="s">
        <v>258</v>
      </c>
      <c r="D11" s="1" t="s">
        <v>259</v>
      </c>
      <c r="E11" s="1" t="s">
        <v>260</v>
      </c>
      <c r="F11" s="1" t="s">
        <v>261</v>
      </c>
      <c r="G11" s="1" t="s">
        <v>262</v>
      </c>
      <c r="H11" s="1" t="s">
        <v>263</v>
      </c>
      <c r="I11" s="1" t="s">
        <v>264</v>
      </c>
      <c r="J11" s="1" t="s">
        <v>265</v>
      </c>
      <c r="K11" s="1" t="s">
        <v>266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269</v>
      </c>
      <c r="B12" s="1" t="s">
        <v>270</v>
      </c>
      <c r="C12" s="1" t="s">
        <v>271</v>
      </c>
      <c r="D12" s="1" t="s">
        <v>272</v>
      </c>
      <c r="E12" s="1" t="s">
        <v>273</v>
      </c>
      <c r="F12" s="1" t="s">
        <v>274</v>
      </c>
      <c r="G12" s="1" t="s">
        <v>275</v>
      </c>
      <c r="H12" s="1" t="s">
        <v>276</v>
      </c>
      <c r="I12" s="1" t="s">
        <v>277</v>
      </c>
      <c r="J12" s="1" t="s">
        <v>278</v>
      </c>
      <c r="K12" s="1" t="s">
        <v>279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280</v>
      </c>
      <c r="B14" s="1" t="s">
        <v>281</v>
      </c>
      <c r="C14" s="1" t="s">
        <v>282</v>
      </c>
      <c r="D14" s="1" t="s">
        <v>283</v>
      </c>
      <c r="E14" s="1" t="s">
        <v>110</v>
      </c>
      <c r="F14" s="1" t="s">
        <v>283</v>
      </c>
      <c r="G14" s="1" t="s">
        <v>284</v>
      </c>
      <c r="H14" s="1" t="s">
        <v>285</v>
      </c>
      <c r="I14" s="1" t="s">
        <v>286</v>
      </c>
      <c r="J14" s="1" t="s">
        <v>284</v>
      </c>
      <c r="K14" s="1" t="s">
        <v>110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288</v>
      </c>
      <c r="B16" s="1" t="s">
        <v>289</v>
      </c>
      <c r="C16" s="1" t="s">
        <v>290</v>
      </c>
      <c r="D16" s="1">
        <v>8.328</v>
      </c>
      <c r="E16" s="1" t="s">
        <v>291</v>
      </c>
      <c r="F16" s="1" t="s">
        <v>292</v>
      </c>
      <c r="G16" s="1" t="s">
        <v>293</v>
      </c>
      <c r="H16" s="1" t="s">
        <v>294</v>
      </c>
      <c r="I16" s="1" t="s">
        <v>295</v>
      </c>
      <c r="J16" s="1" t="s">
        <v>296</v>
      </c>
      <c r="K16" s="1" t="s">
        <v>297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298</v>
      </c>
      <c r="B17" s="1" t="s">
        <v>299</v>
      </c>
      <c r="C17" s="1" t="s">
        <v>300</v>
      </c>
      <c r="D17" s="1" t="s">
        <v>301</v>
      </c>
      <c r="E17" s="1" t="s">
        <v>302</v>
      </c>
      <c r="F17" s="1" t="s">
        <v>303</v>
      </c>
      <c r="G17" s="1" t="s">
        <v>304</v>
      </c>
      <c r="H17" s="1" t="s">
        <v>305</v>
      </c>
      <c r="I17" s="1" t="s">
        <v>306</v>
      </c>
      <c r="J17" s="1" t="s">
        <v>307</v>
      </c>
      <c r="K17" s="1" t="s">
        <v>308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309</v>
      </c>
      <c r="B18" s="1" t="s">
        <v>310</v>
      </c>
      <c r="C18" s="1" t="s">
        <v>311</v>
      </c>
      <c r="D18" s="1" t="s">
        <v>312</v>
      </c>
      <c r="E18" s="1" t="s">
        <v>313</v>
      </c>
      <c r="F18" s="1" t="s">
        <v>314</v>
      </c>
      <c r="G18" s="1" t="s">
        <v>315</v>
      </c>
      <c r="H18" s="1" t="s">
        <v>316</v>
      </c>
      <c r="I18" s="1" t="s">
        <v>317</v>
      </c>
      <c r="J18" s="1" t="s">
        <v>318</v>
      </c>
      <c r="K18" s="1" t="s">
        <v>119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320</v>
      </c>
      <c r="B20" s="1" t="s">
        <v>321</v>
      </c>
      <c r="C20" s="1" t="s">
        <v>322</v>
      </c>
      <c r="D20" s="1">
        <v>0.0</v>
      </c>
      <c r="E20" s="1" t="s">
        <v>323</v>
      </c>
      <c r="F20" s="1">
        <v>0.0</v>
      </c>
      <c r="G20" s="1">
        <v>0.0</v>
      </c>
      <c r="H20" s="1">
        <v>0.0</v>
      </c>
      <c r="I20" s="1" t="s">
        <v>324</v>
      </c>
      <c r="J20" s="1" t="s">
        <v>325</v>
      </c>
      <c r="K20" s="1" t="s">
        <v>326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327</v>
      </c>
      <c r="B21" s="1" t="s">
        <v>328</v>
      </c>
      <c r="C21" s="1" t="s">
        <v>329</v>
      </c>
      <c r="D21" s="1" t="s">
        <v>330</v>
      </c>
      <c r="E21" s="1" t="s">
        <v>331</v>
      </c>
      <c r="F21" s="1" t="s">
        <v>332</v>
      </c>
      <c r="G21" s="1" t="s">
        <v>333</v>
      </c>
      <c r="H21" s="1" t="s">
        <v>334</v>
      </c>
      <c r="I21" s="1" t="s">
        <v>335</v>
      </c>
      <c r="J21" s="1" t="s">
        <v>336</v>
      </c>
      <c r="K21" s="1" t="s">
        <v>337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338</v>
      </c>
      <c r="B22" s="1" t="s">
        <v>321</v>
      </c>
      <c r="C22" s="1" t="s">
        <v>339</v>
      </c>
      <c r="D22" s="1">
        <v>0.0</v>
      </c>
      <c r="E22" s="1" t="s">
        <v>340</v>
      </c>
      <c r="F22" s="1">
        <v>0.0</v>
      </c>
      <c r="G22" s="1">
        <v>0.0</v>
      </c>
      <c r="H22" s="1">
        <v>0.0</v>
      </c>
      <c r="I22" s="1" t="s">
        <v>341</v>
      </c>
      <c r="J22" s="1" t="s">
        <v>342</v>
      </c>
      <c r="K22" s="1" t="s">
        <v>343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344</v>
      </c>
      <c r="B23" s="1" t="s">
        <v>328</v>
      </c>
      <c r="C23" s="1" t="s">
        <v>345</v>
      </c>
      <c r="D23" s="1" t="s">
        <v>346</v>
      </c>
      <c r="E23" s="1" t="s">
        <v>347</v>
      </c>
      <c r="F23" s="1" t="s">
        <v>348</v>
      </c>
      <c r="G23" s="1" t="s">
        <v>349</v>
      </c>
      <c r="H23" s="1" t="s">
        <v>350</v>
      </c>
      <c r="I23" s="1" t="s">
        <v>351</v>
      </c>
      <c r="J23" s="1" t="s">
        <v>352</v>
      </c>
      <c r="K23" s="1" t="s">
        <v>353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354</v>
      </c>
      <c r="B24" s="1" t="s">
        <v>355</v>
      </c>
      <c r="C24" s="1" t="s">
        <v>356</v>
      </c>
      <c r="D24" s="1" t="s">
        <v>357</v>
      </c>
      <c r="E24" s="1" t="s">
        <v>358</v>
      </c>
      <c r="F24" s="1" t="s">
        <v>359</v>
      </c>
      <c r="G24" s="1" t="s">
        <v>360</v>
      </c>
      <c r="H24" s="1" t="s">
        <v>361</v>
      </c>
      <c r="I24" s="1" t="s">
        <v>362</v>
      </c>
      <c r="J24" s="1" t="s">
        <v>363</v>
      </c>
      <c r="K24" s="1" t="s">
        <v>364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366</v>
      </c>
      <c r="B26" s="1" t="s">
        <v>367</v>
      </c>
      <c r="C26" s="1" t="s">
        <v>368</v>
      </c>
      <c r="D26" s="1" t="s">
        <v>369</v>
      </c>
      <c r="E26" s="1" t="s">
        <v>370</v>
      </c>
      <c r="F26" s="1" t="s">
        <v>371</v>
      </c>
      <c r="G26" s="1" t="s">
        <v>372</v>
      </c>
      <c r="H26" s="1" t="s">
        <v>373</v>
      </c>
      <c r="I26" s="1" t="s">
        <v>374</v>
      </c>
      <c r="J26" s="1" t="s">
        <v>375</v>
      </c>
      <c r="K26" s="1" t="s">
        <v>376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377</v>
      </c>
      <c r="B27" s="1" t="s">
        <v>378</v>
      </c>
      <c r="C27" s="1" t="s">
        <v>379</v>
      </c>
      <c r="D27" s="1" t="s">
        <v>380</v>
      </c>
      <c r="E27" s="1" t="s">
        <v>381</v>
      </c>
      <c r="F27" s="1" t="s">
        <v>382</v>
      </c>
      <c r="G27" s="1" t="s">
        <v>383</v>
      </c>
      <c r="H27" s="1" t="s">
        <v>384</v>
      </c>
      <c r="I27" s="1" t="s">
        <v>385</v>
      </c>
      <c r="J27" s="1" t="s">
        <v>386</v>
      </c>
      <c r="K27" s="1" t="s">
        <v>387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388</v>
      </c>
      <c r="B28" s="1" t="s">
        <v>389</v>
      </c>
      <c r="C28" s="1" t="s">
        <v>390</v>
      </c>
      <c r="D28" s="1" t="s">
        <v>391</v>
      </c>
      <c r="E28" s="1" t="s">
        <v>392</v>
      </c>
      <c r="F28" s="1" t="s">
        <v>393</v>
      </c>
      <c r="G28" s="1" t="s">
        <v>394</v>
      </c>
      <c r="H28" s="1" t="s">
        <v>395</v>
      </c>
      <c r="I28" s="1">
        <v>102.018</v>
      </c>
      <c r="J28" s="1" t="s">
        <v>396</v>
      </c>
      <c r="K28" s="1" t="s">
        <v>397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398</v>
      </c>
      <c r="B29" s="1" t="s">
        <v>389</v>
      </c>
      <c r="C29" s="1" t="s">
        <v>390</v>
      </c>
      <c r="D29" s="1" t="s">
        <v>391</v>
      </c>
      <c r="E29" s="1" t="s">
        <v>392</v>
      </c>
      <c r="F29" s="1" t="s">
        <v>393</v>
      </c>
      <c r="G29" s="1" t="s">
        <v>394</v>
      </c>
      <c r="H29" s="1" t="s">
        <v>395</v>
      </c>
      <c r="I29" s="1">
        <v>102.018</v>
      </c>
      <c r="J29" s="1" t="s">
        <v>396</v>
      </c>
      <c r="K29" s="1" t="s">
        <v>397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399</v>
      </c>
      <c r="B30" s="1" t="s">
        <v>400</v>
      </c>
      <c r="C30" s="1" t="s">
        <v>401</v>
      </c>
      <c r="D30" s="1" t="s">
        <v>402</v>
      </c>
      <c r="E30" s="1" t="s">
        <v>403</v>
      </c>
      <c r="F30" s="1" t="s">
        <v>404</v>
      </c>
      <c r="G30" s="1" t="s">
        <v>405</v>
      </c>
      <c r="H30" s="1" t="s">
        <v>406</v>
      </c>
      <c r="I30" s="1" t="s">
        <v>407</v>
      </c>
      <c r="J30" s="1" t="s">
        <v>408</v>
      </c>
      <c r="K30" s="1" t="s">
        <v>409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410</v>
      </c>
      <c r="B31" s="1" t="s">
        <v>411</v>
      </c>
      <c r="C31" s="1" t="s">
        <v>412</v>
      </c>
      <c r="D31" s="1" t="s">
        <v>413</v>
      </c>
      <c r="E31" s="1" t="s">
        <v>414</v>
      </c>
      <c r="F31" s="1" t="s">
        <v>415</v>
      </c>
      <c r="G31" s="1" t="s">
        <v>416</v>
      </c>
      <c r="H31" s="1" t="s">
        <v>417</v>
      </c>
      <c r="I31" s="1" t="s">
        <v>418</v>
      </c>
      <c r="J31" s="1" t="s">
        <v>419</v>
      </c>
      <c r="K31" s="1" t="s">
        <v>420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421</v>
      </c>
      <c r="B32" s="1" t="s">
        <v>395</v>
      </c>
      <c r="C32" s="1" t="s">
        <v>422</v>
      </c>
      <c r="D32" s="1" t="s">
        <v>423</v>
      </c>
      <c r="E32" s="1" t="s">
        <v>424</v>
      </c>
      <c r="F32" s="1" t="s">
        <v>425</v>
      </c>
      <c r="G32" s="1" t="s">
        <v>426</v>
      </c>
      <c r="H32" s="1" t="s">
        <v>427</v>
      </c>
      <c r="I32" s="1">
        <v>0.0</v>
      </c>
      <c r="J32" s="1" t="s">
        <v>428</v>
      </c>
      <c r="K32" s="1" t="s">
        <v>429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430</v>
      </c>
      <c r="B33" s="1" t="s">
        <v>431</v>
      </c>
      <c r="C33" s="1" t="s">
        <v>432</v>
      </c>
      <c r="D33" s="1" t="s">
        <v>433</v>
      </c>
      <c r="E33" s="1" t="s">
        <v>434</v>
      </c>
      <c r="F33" s="1" t="s">
        <v>435</v>
      </c>
      <c r="G33" s="1" t="s">
        <v>436</v>
      </c>
      <c r="H33" s="1" t="s">
        <v>437</v>
      </c>
      <c r="I33" s="1" t="s">
        <v>438</v>
      </c>
      <c r="J33" s="1" t="s">
        <v>439</v>
      </c>
      <c r="K33" s="1" t="s">
        <v>440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441</v>
      </c>
      <c r="B34" s="1" t="s">
        <v>442</v>
      </c>
      <c r="C34" s="1" t="s">
        <v>443</v>
      </c>
      <c r="D34" s="1" t="s">
        <v>444</v>
      </c>
      <c r="E34" s="1" t="s">
        <v>445</v>
      </c>
      <c r="F34" s="1">
        <v>0.0</v>
      </c>
      <c r="G34" s="1" t="s">
        <v>446</v>
      </c>
      <c r="H34" s="1" t="s">
        <v>447</v>
      </c>
      <c r="I34" s="1">
        <v>0.0</v>
      </c>
      <c r="J34" s="1" t="s">
        <v>448</v>
      </c>
      <c r="K34" s="1" t="s">
        <v>449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450</v>
      </c>
      <c r="B35" s="1" t="s">
        <v>451</v>
      </c>
      <c r="C35" s="1" t="s">
        <v>452</v>
      </c>
      <c r="D35" s="1" t="s">
        <v>453</v>
      </c>
      <c r="E35" s="1" t="s">
        <v>454</v>
      </c>
      <c r="F35" s="1" t="s">
        <v>455</v>
      </c>
      <c r="G35" s="1" t="s">
        <v>456</v>
      </c>
      <c r="H35" s="1">
        <v>-269.272</v>
      </c>
      <c r="I35" s="1" t="s">
        <v>457</v>
      </c>
      <c r="J35" s="1" t="s">
        <v>458</v>
      </c>
      <c r="K35" s="1" t="s">
        <v>459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460</v>
      </c>
      <c r="B36" s="1" t="s">
        <v>461</v>
      </c>
      <c r="C36" s="1">
        <v>0.0</v>
      </c>
      <c r="D36" s="1" t="s">
        <v>462</v>
      </c>
      <c r="E36" s="1" t="s">
        <v>463</v>
      </c>
      <c r="F36" s="1" t="s">
        <v>464</v>
      </c>
      <c r="G36" s="1" t="s">
        <v>465</v>
      </c>
      <c r="H36" s="1" t="s">
        <v>466</v>
      </c>
      <c r="I36" s="1">
        <v>0.0</v>
      </c>
      <c r="J36" s="1" t="s">
        <v>467</v>
      </c>
      <c r="K36" s="1" t="s">
        <v>468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470</v>
      </c>
      <c r="B38" s="1" t="s">
        <v>471</v>
      </c>
      <c r="C38" s="1" t="s">
        <v>472</v>
      </c>
      <c r="D38" s="1" t="s">
        <v>473</v>
      </c>
      <c r="E38" s="1" t="s">
        <v>474</v>
      </c>
      <c r="F38" s="1" t="s">
        <v>475</v>
      </c>
      <c r="G38" s="1" t="s">
        <v>476</v>
      </c>
      <c r="H38" s="1" t="s">
        <v>477</v>
      </c>
      <c r="I38" s="1" t="s">
        <v>478</v>
      </c>
      <c r="J38" s="1" t="s">
        <v>479</v>
      </c>
      <c r="K38" s="1" t="s">
        <v>480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481</v>
      </c>
      <c r="B39" s="1" t="s">
        <v>482</v>
      </c>
      <c r="C39" s="1" t="s">
        <v>483</v>
      </c>
      <c r="D39" s="1" t="s">
        <v>484</v>
      </c>
      <c r="E39" s="1" t="s">
        <v>485</v>
      </c>
      <c r="F39" s="1" t="s">
        <v>486</v>
      </c>
      <c r="G39" s="1" t="s">
        <v>487</v>
      </c>
      <c r="H39" s="1" t="s">
        <v>488</v>
      </c>
      <c r="I39" s="1" t="s">
        <v>489</v>
      </c>
      <c r="J39" s="1" t="s">
        <v>490</v>
      </c>
      <c r="K39" s="1" t="s">
        <v>491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492</v>
      </c>
      <c r="B40" s="1" t="s">
        <v>493</v>
      </c>
      <c r="C40" s="1" t="s">
        <v>494</v>
      </c>
      <c r="D40" s="1" t="s">
        <v>495</v>
      </c>
      <c r="E40" s="1" t="s">
        <v>496</v>
      </c>
      <c r="F40" s="1" t="s">
        <v>497</v>
      </c>
      <c r="G40" s="1" t="s">
        <v>498</v>
      </c>
      <c r="H40" s="1" t="s">
        <v>499</v>
      </c>
      <c r="I40" s="1" t="s">
        <v>500</v>
      </c>
      <c r="J40" s="1" t="s">
        <v>501</v>
      </c>
      <c r="K40" s="1" t="s">
        <v>502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503</v>
      </c>
      <c r="B41" s="1" t="s">
        <v>493</v>
      </c>
      <c r="C41" s="1" t="s">
        <v>494</v>
      </c>
      <c r="D41" s="1" t="s">
        <v>495</v>
      </c>
      <c r="E41" s="1" t="s">
        <v>496</v>
      </c>
      <c r="F41" s="1" t="s">
        <v>497</v>
      </c>
      <c r="G41" s="1" t="s">
        <v>498</v>
      </c>
      <c r="H41" s="1" t="s">
        <v>499</v>
      </c>
      <c r="I41" s="1" t="s">
        <v>500</v>
      </c>
      <c r="J41" s="1" t="s">
        <v>501</v>
      </c>
      <c r="K41" s="1" t="s">
        <v>502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504</v>
      </c>
      <c r="B42" s="1" t="s">
        <v>505</v>
      </c>
      <c r="C42" s="1" t="s">
        <v>506</v>
      </c>
      <c r="D42" s="1" t="s">
        <v>507</v>
      </c>
      <c r="E42" s="1" t="s">
        <v>508</v>
      </c>
      <c r="F42" s="1" t="s">
        <v>509</v>
      </c>
      <c r="G42" s="1" t="s">
        <v>510</v>
      </c>
      <c r="H42" s="1" t="s">
        <v>511</v>
      </c>
      <c r="I42" s="1" t="s">
        <v>512</v>
      </c>
      <c r="J42" s="1" t="s">
        <v>513</v>
      </c>
      <c r="K42" s="1" t="s">
        <v>514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515</v>
      </c>
      <c r="B43" s="1" t="s">
        <v>516</v>
      </c>
      <c r="C43" s="1" t="s">
        <v>517</v>
      </c>
      <c r="D43" s="1" t="s">
        <v>518</v>
      </c>
      <c r="E43" s="1" t="s">
        <v>519</v>
      </c>
      <c r="F43" s="1" t="s">
        <v>520</v>
      </c>
      <c r="G43" s="1" t="s">
        <v>521</v>
      </c>
      <c r="H43" s="1" t="s">
        <v>522</v>
      </c>
      <c r="I43" s="1" t="s">
        <v>523</v>
      </c>
      <c r="J43" s="1" t="s">
        <v>524</v>
      </c>
      <c r="K43" s="1" t="s">
        <v>525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526</v>
      </c>
      <c r="B44" s="1" t="s">
        <v>527</v>
      </c>
      <c r="C44" s="1" t="s">
        <v>528</v>
      </c>
      <c r="D44" s="1" t="s">
        <v>529</v>
      </c>
      <c r="E44" s="1">
        <v>-11.798</v>
      </c>
      <c r="F44" s="1" t="s">
        <v>530</v>
      </c>
      <c r="G44" s="1" t="s">
        <v>531</v>
      </c>
      <c r="H44" s="1" t="s">
        <v>532</v>
      </c>
      <c r="I44" s="1">
        <v>0.0</v>
      </c>
      <c r="J44" s="1" t="s">
        <v>533</v>
      </c>
      <c r="K44" s="1" t="s">
        <v>534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535</v>
      </c>
      <c r="B45" s="1" t="s">
        <v>536</v>
      </c>
      <c r="C45" s="1" t="s">
        <v>537</v>
      </c>
      <c r="D45" s="1" t="s">
        <v>538</v>
      </c>
      <c r="E45" s="1" t="s">
        <v>539</v>
      </c>
      <c r="F45" s="1" t="s">
        <v>540</v>
      </c>
      <c r="G45" s="1" t="s">
        <v>541</v>
      </c>
      <c r="H45" s="1" t="s">
        <v>542</v>
      </c>
      <c r="I45" s="1" t="s">
        <v>543</v>
      </c>
      <c r="J45" s="1" t="s">
        <v>544</v>
      </c>
      <c r="K45" s="1" t="s">
        <v>545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546</v>
      </c>
      <c r="B46" s="1" t="s">
        <v>547</v>
      </c>
      <c r="C46" s="1" t="s">
        <v>548</v>
      </c>
      <c r="D46" s="1" t="s">
        <v>549</v>
      </c>
      <c r="E46" s="1" t="s">
        <v>550</v>
      </c>
      <c r="F46" s="1" t="s">
        <v>551</v>
      </c>
      <c r="G46" s="1" t="s">
        <v>552</v>
      </c>
      <c r="H46" s="1" t="s">
        <v>553</v>
      </c>
      <c r="I46" s="1" t="s">
        <v>554</v>
      </c>
      <c r="J46" s="1" t="s">
        <v>555</v>
      </c>
      <c r="K46" s="1" t="s">
        <v>556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557</v>
      </c>
      <c r="B47" s="1" t="s">
        <v>558</v>
      </c>
      <c r="C47" s="1" t="s">
        <v>559</v>
      </c>
      <c r="D47" s="1" t="s">
        <v>560</v>
      </c>
      <c r="E47" s="1" t="s">
        <v>561</v>
      </c>
      <c r="F47" s="1" t="s">
        <v>562</v>
      </c>
      <c r="G47" s="1" t="s">
        <v>563</v>
      </c>
      <c r="H47" s="1" t="s">
        <v>564</v>
      </c>
      <c r="I47" s="1" t="s">
        <v>565</v>
      </c>
      <c r="J47" s="1" t="s">
        <v>566</v>
      </c>
      <c r="K47" s="1" t="s">
        <v>567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568</v>
      </c>
      <c r="B48" s="1" t="s">
        <v>569</v>
      </c>
      <c r="C48" s="1" t="s">
        <v>570</v>
      </c>
      <c r="D48" s="1" t="s">
        <v>571</v>
      </c>
      <c r="E48" s="1" t="s">
        <v>572</v>
      </c>
      <c r="F48" s="1" t="s">
        <v>573</v>
      </c>
      <c r="G48" s="1" t="s">
        <v>574</v>
      </c>
      <c r="H48" s="1" t="s">
        <v>575</v>
      </c>
      <c r="I48" s="1" t="s">
        <v>576</v>
      </c>
      <c r="J48" s="1" t="s">
        <v>577</v>
      </c>
      <c r="K48" s="1" t="s">
        <v>578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580</v>
      </c>
      <c r="B50" s="1">
        <v>0.0</v>
      </c>
      <c r="C50" s="1" t="s">
        <v>581</v>
      </c>
      <c r="D50" s="1" t="s">
        <v>582</v>
      </c>
      <c r="E50" s="1" t="s">
        <v>583</v>
      </c>
      <c r="F50" s="1">
        <v>7.633999999999999</v>
      </c>
      <c r="G50" s="1" t="s">
        <v>584</v>
      </c>
      <c r="H50" s="1" t="s">
        <v>585</v>
      </c>
      <c r="I50" s="1" t="s">
        <v>586</v>
      </c>
      <c r="J50" s="1" t="s">
        <v>587</v>
      </c>
      <c r="K50" s="1" t="s">
        <v>588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589</v>
      </c>
      <c r="B51" s="1">
        <v>0.0</v>
      </c>
      <c r="C51" s="1" t="s">
        <v>590</v>
      </c>
      <c r="D51" s="1" t="s">
        <v>591</v>
      </c>
      <c r="E51" s="1" t="s">
        <v>592</v>
      </c>
      <c r="F51" s="1" t="s">
        <v>593</v>
      </c>
      <c r="G51" s="1" t="s">
        <v>594</v>
      </c>
      <c r="H51" s="1" t="s">
        <v>595</v>
      </c>
      <c r="I51" s="1" t="s">
        <v>596</v>
      </c>
      <c r="J51" s="1" t="s">
        <v>597</v>
      </c>
      <c r="K51" s="1" t="s">
        <v>598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599</v>
      </c>
      <c r="B52" s="1">
        <v>0.0</v>
      </c>
      <c r="C52" s="1" t="s">
        <v>600</v>
      </c>
      <c r="D52" s="1" t="s">
        <v>601</v>
      </c>
      <c r="E52" s="1" t="s">
        <v>602</v>
      </c>
      <c r="F52" s="1" t="s">
        <v>603</v>
      </c>
      <c r="G52" s="1" t="s">
        <v>604</v>
      </c>
      <c r="H52" s="1">
        <v>-8.328</v>
      </c>
      <c r="I52" s="1" t="s">
        <v>605</v>
      </c>
      <c r="J52" s="1" t="s">
        <v>606</v>
      </c>
      <c r="K52" s="1" t="s">
        <v>607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608</v>
      </c>
      <c r="B53" s="1">
        <v>0.0</v>
      </c>
      <c r="C53" s="1" t="s">
        <v>600</v>
      </c>
      <c r="D53" s="1" t="s">
        <v>601</v>
      </c>
      <c r="E53" s="1" t="s">
        <v>602</v>
      </c>
      <c r="F53" s="1" t="s">
        <v>603</v>
      </c>
      <c r="G53" s="1" t="s">
        <v>604</v>
      </c>
      <c r="H53" s="1">
        <v>-8.328</v>
      </c>
      <c r="I53" s="1" t="s">
        <v>605</v>
      </c>
      <c r="J53" s="1" t="s">
        <v>606</v>
      </c>
      <c r="K53" s="1" t="s">
        <v>607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609</v>
      </c>
      <c r="B54" s="1">
        <v>0.0</v>
      </c>
      <c r="C54" s="1" t="s">
        <v>610</v>
      </c>
      <c r="D54" s="1" t="s">
        <v>611</v>
      </c>
      <c r="E54" s="1" t="s">
        <v>612</v>
      </c>
      <c r="F54" s="1" t="s">
        <v>613</v>
      </c>
      <c r="G54" s="1" t="s">
        <v>614</v>
      </c>
      <c r="H54" s="1" t="s">
        <v>615</v>
      </c>
      <c r="I54" s="1" t="s">
        <v>616</v>
      </c>
      <c r="J54" s="1" t="s">
        <v>617</v>
      </c>
      <c r="K54" s="1" t="s">
        <v>618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619</v>
      </c>
      <c r="B55" s="1">
        <v>0.0</v>
      </c>
      <c r="C55" s="1" t="s">
        <v>620</v>
      </c>
      <c r="D55" s="1" t="s">
        <v>621</v>
      </c>
      <c r="E55" s="1" t="s">
        <v>622</v>
      </c>
      <c r="F55" s="1" t="s">
        <v>623</v>
      </c>
      <c r="G55" s="1" t="s">
        <v>624</v>
      </c>
      <c r="H55" s="1" t="s">
        <v>625</v>
      </c>
      <c r="I55" s="1" t="s">
        <v>626</v>
      </c>
      <c r="J55" s="1" t="s">
        <v>627</v>
      </c>
      <c r="K55" s="1" t="s">
        <v>628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629</v>
      </c>
      <c r="B56" s="1">
        <v>0.0</v>
      </c>
      <c r="C56" s="1" t="s">
        <v>630</v>
      </c>
      <c r="D56" s="1" t="s">
        <v>631</v>
      </c>
      <c r="E56" s="1" t="s">
        <v>632</v>
      </c>
      <c r="F56" s="1" t="s">
        <v>633</v>
      </c>
      <c r="G56" s="1" t="s">
        <v>634</v>
      </c>
      <c r="H56" s="1" t="s">
        <v>635</v>
      </c>
      <c r="I56" s="1" t="s">
        <v>636</v>
      </c>
      <c r="J56" s="1" t="s">
        <v>637</v>
      </c>
      <c r="K56" s="1" t="s">
        <v>638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639</v>
      </c>
      <c r="B57" s="1">
        <v>0.0</v>
      </c>
      <c r="C57" s="1" t="s">
        <v>640</v>
      </c>
      <c r="D57" s="1" t="s">
        <v>641</v>
      </c>
      <c r="E57" s="1" t="s">
        <v>642</v>
      </c>
      <c r="F57" s="1" t="s">
        <v>643</v>
      </c>
      <c r="G57" s="1" t="s">
        <v>644</v>
      </c>
      <c r="H57" s="1" t="s">
        <v>645</v>
      </c>
      <c r="I57" s="1" t="s">
        <v>646</v>
      </c>
      <c r="J57" s="1" t="s">
        <v>647</v>
      </c>
      <c r="K57" s="1" t="s">
        <v>648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649</v>
      </c>
      <c r="B58" s="1">
        <v>0.0</v>
      </c>
      <c r="C58" s="1" t="s">
        <v>650</v>
      </c>
      <c r="D58" s="1" t="s">
        <v>651</v>
      </c>
      <c r="E58" s="1" t="s">
        <v>652</v>
      </c>
      <c r="F58" s="1" t="s">
        <v>653</v>
      </c>
      <c r="G58" s="1" t="s">
        <v>654</v>
      </c>
      <c r="H58" s="1" t="s">
        <v>655</v>
      </c>
      <c r="I58" s="1" t="s">
        <v>656</v>
      </c>
      <c r="J58" s="1" t="s">
        <v>657</v>
      </c>
      <c r="K58" s="1" t="s">
        <v>658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659</v>
      </c>
      <c r="B59" s="1">
        <v>0.0</v>
      </c>
      <c r="C59" s="1" t="s">
        <v>660</v>
      </c>
      <c r="D59" s="1" t="s">
        <v>661</v>
      </c>
      <c r="E59" s="1" t="s">
        <v>662</v>
      </c>
      <c r="F59" s="1" t="s">
        <v>663</v>
      </c>
      <c r="G59" s="1" t="s">
        <v>664</v>
      </c>
      <c r="H59" s="1" t="s">
        <v>665</v>
      </c>
      <c r="I59" s="1" t="s">
        <v>666</v>
      </c>
      <c r="J59" s="1" t="s">
        <v>667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669</v>
      </c>
      <c r="B60" s="1">
        <v>0.0</v>
      </c>
      <c r="C60" s="1" t="s">
        <v>670</v>
      </c>
      <c r="D60" s="1" t="s">
        <v>671</v>
      </c>
      <c r="E60" s="1" t="s">
        <v>672</v>
      </c>
      <c r="F60" s="1" t="s">
        <v>673</v>
      </c>
      <c r="G60" s="1" t="s">
        <v>674</v>
      </c>
      <c r="H60" s="1" t="s">
        <v>675</v>
      </c>
      <c r="I60" s="1" t="s">
        <v>676</v>
      </c>
      <c r="J60" s="1" t="s">
        <v>677</v>
      </c>
      <c r="K60" s="1" t="s">
        <v>678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680</v>
      </c>
      <c r="B62" s="1">
        <v>0.0</v>
      </c>
      <c r="C62" s="1">
        <v>0.0</v>
      </c>
      <c r="D62" s="1">
        <v>0.0</v>
      </c>
      <c r="E62" s="1" t="s">
        <v>681</v>
      </c>
      <c r="F62" s="1" t="s">
        <v>682</v>
      </c>
      <c r="G62" s="1" t="s">
        <v>683</v>
      </c>
      <c r="H62" s="1" t="s">
        <v>684</v>
      </c>
      <c r="I62" s="1" t="s">
        <v>685</v>
      </c>
      <c r="J62" s="1" t="s">
        <v>686</v>
      </c>
      <c r="K62" s="1" t="s">
        <v>687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688</v>
      </c>
      <c r="B63" s="1">
        <v>0.0</v>
      </c>
      <c r="C63" s="1">
        <v>0.0</v>
      </c>
      <c r="D63" s="1">
        <v>0.0</v>
      </c>
      <c r="E63" s="1" t="s">
        <v>689</v>
      </c>
      <c r="F63" s="1" t="s">
        <v>690</v>
      </c>
      <c r="G63" s="1" t="s">
        <v>691</v>
      </c>
      <c r="H63" s="1" t="s">
        <v>692</v>
      </c>
      <c r="I63" s="1" t="s">
        <v>693</v>
      </c>
      <c r="J63" s="1" t="s">
        <v>694</v>
      </c>
      <c r="K63" s="1" t="s">
        <v>695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696</v>
      </c>
      <c r="B64" s="1">
        <v>0.0</v>
      </c>
      <c r="C64" s="1">
        <v>0.0</v>
      </c>
      <c r="D64" s="1">
        <v>0.0</v>
      </c>
      <c r="E64" s="1" t="s">
        <v>697</v>
      </c>
      <c r="F64" s="1" t="s">
        <v>698</v>
      </c>
      <c r="G64" s="1" t="s">
        <v>699</v>
      </c>
      <c r="H64" s="1" t="s">
        <v>700</v>
      </c>
      <c r="I64" s="1" t="s">
        <v>701</v>
      </c>
      <c r="J64" s="1" t="s">
        <v>702</v>
      </c>
      <c r="K64" s="1" t="s">
        <v>703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704</v>
      </c>
      <c r="B65" s="1">
        <v>0.0</v>
      </c>
      <c r="C65" s="1">
        <v>0.0</v>
      </c>
      <c r="D65" s="1">
        <v>0.0</v>
      </c>
      <c r="E65" s="1" t="s">
        <v>697</v>
      </c>
      <c r="F65" s="1" t="s">
        <v>698</v>
      </c>
      <c r="G65" s="1" t="s">
        <v>699</v>
      </c>
      <c r="H65" s="1" t="s">
        <v>700</v>
      </c>
      <c r="I65" s="1" t="s">
        <v>701</v>
      </c>
      <c r="J65" s="1" t="s">
        <v>702</v>
      </c>
      <c r="K65" s="1" t="s">
        <v>703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705</v>
      </c>
      <c r="B66" s="1">
        <v>0.0</v>
      </c>
      <c r="C66" s="1">
        <v>0.0</v>
      </c>
      <c r="D66" s="1">
        <v>0.0</v>
      </c>
      <c r="E66" s="1" t="s">
        <v>706</v>
      </c>
      <c r="F66" s="1" t="s">
        <v>707</v>
      </c>
      <c r="G66" s="1" t="s">
        <v>708</v>
      </c>
      <c r="H66" s="1" t="s">
        <v>709</v>
      </c>
      <c r="I66" s="1" t="s">
        <v>710</v>
      </c>
      <c r="J66" s="1" t="s">
        <v>711</v>
      </c>
      <c r="K66" s="1" t="s">
        <v>712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713</v>
      </c>
      <c r="B67" s="1">
        <v>0.0</v>
      </c>
      <c r="C67" s="1">
        <v>0.0</v>
      </c>
      <c r="D67" s="1">
        <v>0.0</v>
      </c>
      <c r="E67" s="1" t="s">
        <v>714</v>
      </c>
      <c r="F67" s="1" t="s">
        <v>715</v>
      </c>
      <c r="G67" s="1" t="s">
        <v>716</v>
      </c>
      <c r="H67" s="1" t="s">
        <v>717</v>
      </c>
      <c r="I67" s="1" t="s">
        <v>718</v>
      </c>
      <c r="J67" s="1" t="s">
        <v>719</v>
      </c>
      <c r="K67" s="1" t="s">
        <v>720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721</v>
      </c>
      <c r="B68" s="1">
        <v>0.0</v>
      </c>
      <c r="C68" s="1">
        <v>0.0</v>
      </c>
      <c r="D68" s="1">
        <v>0.0</v>
      </c>
      <c r="E68" s="1" t="s">
        <v>722</v>
      </c>
      <c r="F68" s="1" t="s">
        <v>723</v>
      </c>
      <c r="G68" s="1" t="s">
        <v>724</v>
      </c>
      <c r="H68" s="1" t="s">
        <v>725</v>
      </c>
      <c r="I68" s="1" t="s">
        <v>726</v>
      </c>
      <c r="J68" s="1" t="s">
        <v>727</v>
      </c>
      <c r="K68" s="1" t="s">
        <v>728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729</v>
      </c>
      <c r="B69" s="1">
        <v>0.0</v>
      </c>
      <c r="C69" s="1">
        <v>0.0</v>
      </c>
      <c r="D69" s="1">
        <v>0.0</v>
      </c>
      <c r="E69" s="1" t="s">
        <v>730</v>
      </c>
      <c r="F69" s="1" t="s">
        <v>731</v>
      </c>
      <c r="G69" s="1" t="s">
        <v>732</v>
      </c>
      <c r="H69" s="1" t="s">
        <v>733</v>
      </c>
      <c r="I69" s="1" t="s">
        <v>734</v>
      </c>
      <c r="J69" s="1" t="s">
        <v>735</v>
      </c>
      <c r="K69" s="1" t="s">
        <v>736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737</v>
      </c>
      <c r="B70" s="1">
        <v>0.0</v>
      </c>
      <c r="C70" s="1">
        <v>0.0</v>
      </c>
      <c r="D70" s="1">
        <v>0.0</v>
      </c>
      <c r="E70" s="1" t="s">
        <v>738</v>
      </c>
      <c r="F70" s="1" t="s">
        <v>739</v>
      </c>
      <c r="G70" s="1" t="s">
        <v>740</v>
      </c>
      <c r="H70" s="1" t="s">
        <v>741</v>
      </c>
      <c r="I70" s="1" t="s">
        <v>742</v>
      </c>
      <c r="J70" s="1" t="s">
        <v>743</v>
      </c>
      <c r="K70" s="1" t="s">
        <v>744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745</v>
      </c>
      <c r="B71" s="1">
        <v>0.0</v>
      </c>
      <c r="C71" s="1">
        <v>0.0</v>
      </c>
      <c r="D71" s="1">
        <v>0.0</v>
      </c>
      <c r="E71" s="1" t="s">
        <v>746</v>
      </c>
      <c r="F71" s="1" t="s">
        <v>747</v>
      </c>
      <c r="G71" s="1" t="s">
        <v>748</v>
      </c>
      <c r="H71" s="1" t="s">
        <v>749</v>
      </c>
      <c r="I71" s="1" t="s">
        <v>750</v>
      </c>
      <c r="J71" s="1" t="s">
        <v>751</v>
      </c>
      <c r="K71" s="1" t="s">
        <v>752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753</v>
      </c>
      <c r="B72" s="1">
        <v>0.0</v>
      </c>
      <c r="C72" s="1">
        <v>0.0</v>
      </c>
      <c r="D72" s="1">
        <v>0.0</v>
      </c>
      <c r="E72" s="1" t="s">
        <v>754</v>
      </c>
      <c r="F72" s="1" t="s">
        <v>755</v>
      </c>
      <c r="G72" s="1" t="s">
        <v>756</v>
      </c>
      <c r="H72" s="1" t="s">
        <v>757</v>
      </c>
      <c r="I72" s="1" t="s">
        <v>758</v>
      </c>
      <c r="J72" s="1" t="s">
        <v>759</v>
      </c>
      <c r="K72" s="1" t="s">
        <v>760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26</v>
      </c>
      <c r="B1" s="1" t="s">
        <v>761</v>
      </c>
      <c r="C1" s="1" t="s">
        <v>762</v>
      </c>
      <c r="D1" s="1" t="s">
        <v>763</v>
      </c>
      <c r="E1" s="1" t="s">
        <v>764</v>
      </c>
      <c r="F1" s="1" t="s">
        <v>765</v>
      </c>
      <c r="G1" s="1" t="s">
        <v>766</v>
      </c>
      <c r="H1" s="1" t="s">
        <v>767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768</v>
      </c>
      <c r="B2" s="1" t="s">
        <v>769</v>
      </c>
      <c r="C2" s="1" t="s">
        <v>770</v>
      </c>
      <c r="D2" s="1" t="s">
        <v>771</v>
      </c>
      <c r="E2" s="1" t="s">
        <v>772</v>
      </c>
      <c r="F2" s="1" t="s">
        <v>773</v>
      </c>
      <c r="G2" s="1" t="s">
        <v>774</v>
      </c>
      <c r="H2" s="1" t="s">
        <v>774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775</v>
      </c>
      <c r="B3" s="1" t="s">
        <v>776</v>
      </c>
      <c r="C3" s="1" t="s">
        <v>777</v>
      </c>
      <c r="D3" s="1" t="s">
        <v>778</v>
      </c>
      <c r="E3" s="1" t="s">
        <v>779</v>
      </c>
      <c r="F3" s="1" t="s">
        <v>780</v>
      </c>
      <c r="G3" s="1" t="s">
        <v>781</v>
      </c>
      <c r="H3" s="1" t="s">
        <v>782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783</v>
      </c>
      <c r="B4" s="1" t="s">
        <v>784</v>
      </c>
      <c r="C4" s="1" t="s">
        <v>770</v>
      </c>
      <c r="D4" s="1" t="s">
        <v>771</v>
      </c>
      <c r="E4" s="1" t="s">
        <v>772</v>
      </c>
      <c r="F4" s="1" t="s">
        <v>773</v>
      </c>
      <c r="G4" s="1" t="s">
        <v>774</v>
      </c>
      <c r="H4" s="1" t="s">
        <v>774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775</v>
      </c>
      <c r="B5" s="1" t="s">
        <v>776</v>
      </c>
      <c r="C5" s="1" t="s">
        <v>785</v>
      </c>
      <c r="D5" s="1" t="s">
        <v>778</v>
      </c>
      <c r="E5" s="1" t="s">
        <v>779</v>
      </c>
      <c r="F5" s="1" t="s">
        <v>780</v>
      </c>
      <c r="G5" s="1" t="s">
        <v>781</v>
      </c>
      <c r="H5" s="1" t="s">
        <v>782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786</v>
      </c>
      <c r="B6" s="1" t="s">
        <v>787</v>
      </c>
      <c r="C6" s="1" t="s">
        <v>788</v>
      </c>
      <c r="D6" s="1" t="s">
        <v>789</v>
      </c>
      <c r="E6" s="1" t="s">
        <v>790</v>
      </c>
      <c r="F6" s="1" t="s">
        <v>791</v>
      </c>
      <c r="G6" s="1" t="s">
        <v>792</v>
      </c>
      <c r="H6" s="1" t="s">
        <v>793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794</v>
      </c>
      <c r="B7" s="1" t="s">
        <v>776</v>
      </c>
      <c r="C7" s="1" t="s">
        <v>795</v>
      </c>
      <c r="D7" s="1" t="s">
        <v>796</v>
      </c>
      <c r="E7" s="1" t="s">
        <v>776</v>
      </c>
      <c r="F7" s="1" t="s">
        <v>776</v>
      </c>
      <c r="G7" s="1" t="s">
        <v>776</v>
      </c>
      <c r="H7" s="1" t="s">
        <v>776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797</v>
      </c>
      <c r="B8" s="1" t="s">
        <v>776</v>
      </c>
      <c r="C8" s="1" t="s">
        <v>798</v>
      </c>
      <c r="D8" s="1" t="s">
        <v>799</v>
      </c>
      <c r="E8" s="1" t="s">
        <v>800</v>
      </c>
      <c r="F8" s="1" t="s">
        <v>801</v>
      </c>
      <c r="G8" s="1" t="s">
        <v>800</v>
      </c>
      <c r="H8" s="1" t="s">
        <v>802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803</v>
      </c>
      <c r="B9" s="1" t="s">
        <v>804</v>
      </c>
      <c r="C9" s="1" t="s">
        <v>805</v>
      </c>
      <c r="D9" s="1" t="s">
        <v>806</v>
      </c>
      <c r="E9" s="1" t="s">
        <v>807</v>
      </c>
      <c r="F9" s="1" t="s">
        <v>808</v>
      </c>
      <c r="G9" s="1" t="s">
        <v>809</v>
      </c>
      <c r="H9" s="1" t="s">
        <v>810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811</v>
      </c>
      <c r="B10" s="1" t="s">
        <v>801</v>
      </c>
      <c r="C10" s="1" t="s">
        <v>801</v>
      </c>
      <c r="D10" s="1" t="s">
        <v>801</v>
      </c>
      <c r="E10" s="1" t="s">
        <v>801</v>
      </c>
      <c r="F10" s="1" t="s">
        <v>801</v>
      </c>
      <c r="G10" s="1" t="s">
        <v>809</v>
      </c>
      <c r="H10" s="1" t="s">
        <v>810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812</v>
      </c>
      <c r="B11" s="1" t="s">
        <v>801</v>
      </c>
      <c r="C11" s="1" t="s">
        <v>801</v>
      </c>
      <c r="D11" s="1" t="s">
        <v>800</v>
      </c>
      <c r="E11" s="1" t="s">
        <v>800</v>
      </c>
      <c r="F11" s="1" t="s">
        <v>801</v>
      </c>
      <c r="G11" s="1" t="s">
        <v>813</v>
      </c>
      <c r="H11" s="1" t="s">
        <v>814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815</v>
      </c>
      <c r="B12" s="1" t="s">
        <v>800</v>
      </c>
      <c r="C12" s="1" t="s">
        <v>801</v>
      </c>
      <c r="D12" s="1" t="s">
        <v>800</v>
      </c>
      <c r="E12" s="1" t="s">
        <v>800</v>
      </c>
      <c r="F12" s="1" t="s">
        <v>800</v>
      </c>
      <c r="G12" s="1" t="s">
        <v>816</v>
      </c>
      <c r="H12" s="1" t="s">
        <v>817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818</v>
      </c>
      <c r="B13" s="1" t="s">
        <v>776</v>
      </c>
      <c r="C13" s="1" t="s">
        <v>776</v>
      </c>
      <c r="D13" s="1" t="s">
        <v>776</v>
      </c>
      <c r="E13" s="1" t="s">
        <v>776</v>
      </c>
      <c r="F13" s="1" t="s">
        <v>776</v>
      </c>
      <c r="G13" s="1" t="s">
        <v>776</v>
      </c>
      <c r="H13" s="1" t="s">
        <v>776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819</v>
      </c>
      <c r="B14" s="1" t="s">
        <v>776</v>
      </c>
      <c r="C14" s="1" t="s">
        <v>776</v>
      </c>
      <c r="D14" s="1" t="s">
        <v>776</v>
      </c>
      <c r="E14" s="1" t="s">
        <v>776</v>
      </c>
      <c r="F14" s="1" t="s">
        <v>776</v>
      </c>
      <c r="G14" s="1" t="s">
        <v>776</v>
      </c>
      <c r="H14" s="1" t="s">
        <v>776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820</v>
      </c>
      <c r="B15" s="1" t="s">
        <v>776</v>
      </c>
      <c r="C15" s="1" t="s">
        <v>776</v>
      </c>
      <c r="D15" s="1" t="s">
        <v>776</v>
      </c>
      <c r="E15" s="1" t="s">
        <v>776</v>
      </c>
      <c r="F15" s="1" t="s">
        <v>776</v>
      </c>
      <c r="G15" s="1" t="s">
        <v>776</v>
      </c>
      <c r="H15" s="1" t="s">
        <v>776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821</v>
      </c>
      <c r="B16" s="1" t="s">
        <v>776</v>
      </c>
      <c r="C16" s="1" t="s">
        <v>776</v>
      </c>
      <c r="D16" s="1" t="s">
        <v>776</v>
      </c>
      <c r="E16" s="1" t="s">
        <v>776</v>
      </c>
      <c r="F16" s="1" t="s">
        <v>776</v>
      </c>
      <c r="G16" s="1" t="s">
        <v>776</v>
      </c>
      <c r="H16" s="1" t="s">
        <v>776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822</v>
      </c>
      <c r="B17" s="1" t="s">
        <v>823</v>
      </c>
      <c r="C17" s="1" t="s">
        <v>824</v>
      </c>
      <c r="D17" s="1" t="s">
        <v>177</v>
      </c>
      <c r="E17" s="1" t="s">
        <v>172</v>
      </c>
      <c r="F17" s="1" t="s">
        <v>173</v>
      </c>
      <c r="G17" s="1" t="s">
        <v>825</v>
      </c>
      <c r="H17" s="1" t="s">
        <v>315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826</v>
      </c>
      <c r="B18" s="1" t="s">
        <v>776</v>
      </c>
      <c r="C18" s="1" t="s">
        <v>776</v>
      </c>
      <c r="D18" s="1" t="s">
        <v>776</v>
      </c>
      <c r="E18" s="1" t="s">
        <v>776</v>
      </c>
      <c r="F18" s="1" t="s">
        <v>776</v>
      </c>
      <c r="G18" s="1" t="s">
        <v>776</v>
      </c>
      <c r="H18" s="1" t="s">
        <v>776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827</v>
      </c>
      <c r="B19" s="1" t="s">
        <v>828</v>
      </c>
      <c r="C19" s="1" t="s">
        <v>829</v>
      </c>
      <c r="D19" s="1" t="s">
        <v>830</v>
      </c>
      <c r="E19" s="1" t="s">
        <v>831</v>
      </c>
      <c r="F19" s="1" t="s">
        <v>832</v>
      </c>
      <c r="G19" s="1" t="s">
        <v>833</v>
      </c>
      <c r="H19" s="1" t="s">
        <v>834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835</v>
      </c>
      <c r="B20" s="1" t="s">
        <v>643</v>
      </c>
      <c r="C20" s="1" t="s">
        <v>836</v>
      </c>
      <c r="D20" s="1" t="s">
        <v>837</v>
      </c>
      <c r="E20" s="1" t="s">
        <v>838</v>
      </c>
      <c r="F20" s="1" t="s">
        <v>839</v>
      </c>
      <c r="G20" s="1" t="s">
        <v>840</v>
      </c>
      <c r="H20" s="1" t="s">
        <v>841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842</v>
      </c>
      <c r="B21" s="1" t="s">
        <v>843</v>
      </c>
      <c r="C21" s="1" t="s">
        <v>844</v>
      </c>
      <c r="D21" s="1" t="s">
        <v>845</v>
      </c>
      <c r="E21" s="1" t="s">
        <v>846</v>
      </c>
      <c r="F21" s="1" t="s">
        <v>847</v>
      </c>
      <c r="G21" s="1" t="s">
        <v>848</v>
      </c>
      <c r="H21" s="1" t="s">
        <v>849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850</v>
      </c>
      <c r="B22" s="1" t="s">
        <v>851</v>
      </c>
      <c r="C22" s="1" t="s">
        <v>852</v>
      </c>
      <c r="D22" s="1" t="s">
        <v>853</v>
      </c>
      <c r="E22" s="1" t="s">
        <v>854</v>
      </c>
      <c r="F22" s="1" t="s">
        <v>855</v>
      </c>
      <c r="G22" s="1" t="s">
        <v>856</v>
      </c>
      <c r="H22" s="1" t="s">
        <v>857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858</v>
      </c>
      <c r="C23" s="1" t="s">
        <v>776</v>
      </c>
      <c r="D23" s="1" t="s">
        <v>776</v>
      </c>
      <c r="E23" s="1" t="s">
        <v>776</v>
      </c>
      <c r="F23" s="1" t="s">
        <v>776</v>
      </c>
      <c r="G23" s="1" t="s">
        <v>776</v>
      </c>
      <c r="H23" s="1" t="s">
        <v>776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859</v>
      </c>
      <c r="B24" s="1" t="s">
        <v>860</v>
      </c>
      <c r="C24" s="1" t="s">
        <v>861</v>
      </c>
      <c r="D24" s="1" t="s">
        <v>862</v>
      </c>
      <c r="E24" s="1" t="s">
        <v>863</v>
      </c>
      <c r="F24" s="1" t="s">
        <v>864</v>
      </c>
      <c r="G24" s="1" t="s">
        <v>865</v>
      </c>
      <c r="H24" s="1" t="s">
        <v>865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866</v>
      </c>
      <c r="B25" s="1" t="s">
        <v>867</v>
      </c>
      <c r="C25" s="1" t="s">
        <v>868</v>
      </c>
      <c r="D25" s="1" t="s">
        <v>869</v>
      </c>
      <c r="E25" s="1" t="s">
        <v>870</v>
      </c>
      <c r="F25" s="1" t="s">
        <v>871</v>
      </c>
      <c r="G25" s="1" t="s">
        <v>872</v>
      </c>
      <c r="H25" s="1" t="s">
        <v>872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873</v>
      </c>
      <c r="B26" s="1" t="s">
        <v>874</v>
      </c>
      <c r="C26" s="1" t="s">
        <v>875</v>
      </c>
      <c r="D26" s="1" t="s">
        <v>876</v>
      </c>
      <c r="E26" s="1" t="s">
        <v>877</v>
      </c>
      <c r="F26" s="1" t="s">
        <v>878</v>
      </c>
      <c r="G26" s="1" t="s">
        <v>776</v>
      </c>
      <c r="H26" s="1" t="s">
        <v>776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879</v>
      </c>
      <c r="B2" s="1" t="s">
        <v>880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881</v>
      </c>
      <c r="B3" s="1" t="s">
        <v>882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883</v>
      </c>
      <c r="B4" s="1" t="s">
        <v>884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885</v>
      </c>
      <c r="B5" s="1" t="s">
        <v>886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887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888</v>
      </c>
      <c r="B7" s="1" t="s">
        <v>889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890</v>
      </c>
      <c r="B8" s="1" t="s">
        <v>891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892</v>
      </c>
      <c r="B9" s="4" t="s">
        <v>893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894</v>
      </c>
      <c r="B10" s="1" t="s">
        <v>895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896</v>
      </c>
      <c r="B11" s="1" t="s">
        <v>897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898</v>
      </c>
      <c r="B12" s="1" t="s">
        <v>895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899</v>
      </c>
      <c r="B13" s="1" t="s">
        <v>900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901</v>
      </c>
      <c r="B14" s="1" t="s">
        <v>902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903</v>
      </c>
      <c r="B15" s="1" t="s">
        <v>900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904</v>
      </c>
      <c r="B16" s="1" t="s">
        <v>905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906</v>
      </c>
      <c r="B17" s="1" t="s">
        <v>907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908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909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911</v>
      </c>
      <c r="B21" s="1">
        <v>1.26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912</v>
      </c>
      <c r="B22" s="1">
        <v>1.25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913</v>
      </c>
      <c r="B23" s="1">
        <v>1.18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914</v>
      </c>
      <c r="B24" s="1">
        <v>1.25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915</v>
      </c>
      <c r="B25" s="1">
        <v>1.26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916</v>
      </c>
      <c r="B26" s="1">
        <v>1.25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917</v>
      </c>
      <c r="B27" s="1">
        <v>1.18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918</v>
      </c>
      <c r="B28" s="1">
        <v>1.25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919</v>
      </c>
      <c r="B29" s="1">
        <v>3.294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920</v>
      </c>
      <c r="B30" s="1">
        <v>-5.289628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921</v>
      </c>
      <c r="B31" s="1">
        <v>55948.0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922</v>
      </c>
      <c r="B32" s="1">
        <v>55948.0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923</v>
      </c>
      <c r="B33" s="1">
        <v>106432.0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924</v>
      </c>
      <c r="B34" s="1">
        <v>64520.0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925</v>
      </c>
      <c r="B35" s="1">
        <v>64520.0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926</v>
      </c>
      <c r="B36" s="1">
        <v>1.18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927</v>
      </c>
      <c r="B37" s="1">
        <v>1.2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928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929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930</v>
      </c>
      <c r="B40" s="1">
        <v>2.9198288E7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931</v>
      </c>
      <c r="B41" s="1">
        <v>0.94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932</v>
      </c>
      <c r="B42" s="1">
        <v>2.25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933</v>
      </c>
      <c r="B43" s="1">
        <v>0.69730586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934</v>
      </c>
      <c r="B44" s="1">
        <v>1.34272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935</v>
      </c>
      <c r="B45" s="1">
        <v>1.43866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936</v>
      </c>
      <c r="B46" s="1" t="s">
        <v>937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938</v>
      </c>
      <c r="B47" s="1">
        <v>1.07767904E8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939</v>
      </c>
      <c r="B48" s="1">
        <v>-0.3717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940</v>
      </c>
      <c r="B49" s="1">
        <v>2.2683694E7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941</v>
      </c>
      <c r="B50" s="1">
        <v>2.42817E7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942</v>
      </c>
      <c r="B51" s="1">
        <v>53185.0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943</v>
      </c>
      <c r="B52" s="1">
        <v>39973.0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944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945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946</v>
      </c>
      <c r="B55" s="1">
        <v>0.0022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947</v>
      </c>
      <c r="B56" s="1">
        <v>0.15022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948</v>
      </c>
      <c r="B57" s="1">
        <v>0.09369001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949</v>
      </c>
      <c r="B58" s="1">
        <v>0.44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950</v>
      </c>
      <c r="B59" s="1">
        <v>0.0025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951</v>
      </c>
      <c r="B60" s="1">
        <v>2.43522E7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952</v>
      </c>
      <c r="B61" s="1">
        <v>2.907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953</v>
      </c>
      <c r="B62" s="1">
        <v>0.4124527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954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955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956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957</v>
      </c>
      <c r="B66" s="1">
        <v>-1.5564E7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958</v>
      </c>
      <c r="B67" s="1">
        <v>-0.45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959</v>
      </c>
      <c r="B68" s="1">
        <v>-0.16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960</v>
      </c>
      <c r="B69" s="1" t="s">
        <v>961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962</v>
      </c>
      <c r="B70" s="1">
        <v>1.6919712E9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963</v>
      </c>
      <c r="B71" s="1">
        <v>2.574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964</v>
      </c>
      <c r="B72" s="1">
        <v>-0.23636365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965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966</v>
      </c>
      <c r="B74" s="1" t="s">
        <v>967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968</v>
      </c>
      <c r="B75" s="1" t="s">
        <v>969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971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972</v>
      </c>
      <c r="B78" s="1" t="s">
        <v>973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974</v>
      </c>
      <c r="B79" s="1" t="s">
        <v>973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975</v>
      </c>
      <c r="B80" s="1">
        <v>1.4949414E9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976</v>
      </c>
      <c r="B81" s="1" t="s">
        <v>977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978</v>
      </c>
      <c r="B82" s="1" t="s">
        <v>979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980</v>
      </c>
      <c r="B83" s="1" t="s">
        <v>981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982</v>
      </c>
      <c r="B84" s="1" t="s">
        <v>983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984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985</v>
      </c>
      <c r="B86" s="1">
        <v>1.199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986</v>
      </c>
      <c r="B87" s="1">
        <v>5.7949505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987</v>
      </c>
      <c r="B88" s="1">
        <v>5.7949505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988</v>
      </c>
      <c r="B89" s="1">
        <v>5.7949505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989</v>
      </c>
      <c r="B90" s="1">
        <v>5.7949505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990</v>
      </c>
      <c r="B91" s="1" t="s">
        <v>991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992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993</v>
      </c>
      <c r="B93" s="1">
        <v>9765000.0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994</v>
      </c>
      <c r="B94" s="1">
        <v>0.402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995</v>
      </c>
      <c r="B95" s="1">
        <v>8.6938E7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996</v>
      </c>
      <c r="B96" s="1">
        <v>2.721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997</v>
      </c>
      <c r="B97" s="1">
        <v>3.346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998</v>
      </c>
      <c r="B98" s="1">
        <v>4.1873E7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999</v>
      </c>
      <c r="B99" s="1">
        <v>123.149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1000</v>
      </c>
      <c r="B100" s="1">
        <v>1.712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1001</v>
      </c>
      <c r="B101" s="1">
        <v>-0.08201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1002</v>
      </c>
      <c r="B102" s="1">
        <v>-0.19968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1003</v>
      </c>
      <c r="B103" s="1">
        <v>-4009000.0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1004</v>
      </c>
      <c r="B104" s="1">
        <v>0.068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1005</v>
      </c>
      <c r="B105" s="1">
        <v>0.59437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1006</v>
      </c>
      <c r="B106" s="1">
        <v>-0.29239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1007</v>
      </c>
      <c r="B107" s="1" t="s">
        <v>1008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1009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1010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127</v>
      </c>
      <c r="B4" s="1">
        <v>19.432</v>
      </c>
      <c r="C4" s="1">
        <v>34.006</v>
      </c>
      <c r="D4" s="1">
        <v>46.498</v>
      </c>
      <c r="E4" s="1">
        <v>49.27399999999999</v>
      </c>
      <c r="F4" s="1">
        <v>76.33999999999999</v>
      </c>
      <c r="G4" s="1">
        <v>88.832</v>
      </c>
      <c r="H4" s="1">
        <v>54.82599999999999</v>
      </c>
      <c r="I4" s="1">
        <v>16.656</v>
      </c>
      <c r="J4" s="1">
        <v>40.252</v>
      </c>
      <c r="K4" s="1">
        <v>49.968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1011</v>
      </c>
      <c r="B5" s="1">
        <v>2.0</v>
      </c>
      <c r="C5" s="1">
        <v>4.0</v>
      </c>
      <c r="D5" s="1">
        <v>6.0</v>
      </c>
      <c r="E5" s="1">
        <v>6.0</v>
      </c>
      <c r="F5" s="1">
        <v>7.0</v>
      </c>
      <c r="G5" s="1">
        <v>8.0</v>
      </c>
      <c r="H5" s="1">
        <v>9.0</v>
      </c>
      <c r="I5" s="1">
        <v>21.0</v>
      </c>
      <c r="J5" s="1">
        <v>25.0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1012</v>
      </c>
      <c r="L7" s="1" t="str">
        <f>IF(W3*FORECAST(W2,B3:W3,B2:W2)&gt;0,FORECAST(W2,B3:W3,B2:W2),V3)*$X$1 * (1+0.02)/(0.0638-0.02)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1013</v>
      </c>
      <c r="L8" s="1" t="str">
        <f t="array" ref="L8">NPV(0.0638,M3:W3)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1014</v>
      </c>
      <c r="L9" s="1" t="str">
        <f t="array" ref="L9">NPV(0.0638,M16:W16)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1015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49.968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1016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1017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(1+0.02)/(0.0638-0.02)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27</v>
      </c>
      <c r="B3" s="5">
        <v>-9.021999999999998</v>
      </c>
      <c r="C3" s="5">
        <v>-14.574</v>
      </c>
      <c r="D3" s="5">
        <v>-11.798</v>
      </c>
      <c r="E3" s="5">
        <v>-13.186</v>
      </c>
      <c r="F3" s="5">
        <v>-15.268</v>
      </c>
      <c r="G3" s="5">
        <v>-6.94</v>
      </c>
      <c r="H3" s="5">
        <v>-9.021999999999998</v>
      </c>
      <c r="I3" s="5">
        <v>-22.902</v>
      </c>
      <c r="J3" s="5">
        <v>-115.204</v>
      </c>
      <c r="K3" s="5">
        <v>-11.798</v>
      </c>
      <c r="L3" s="1">
        <f>IF(K3*FORECAST(L2,B3:K3,B2:K2)&gt;0,FORECAST(L2,B3:K3,B2:K2),K3)*$X$1</f>
        <v>-48.4412</v>
      </c>
      <c r="M3" s="1">
        <f>IF(L3*FORECAST(M2,B3:L3,B2:L2)&gt;0,FORECAST(M2,B3:L3,B2:L2),L3)*$X$1</f>
        <v>-53.07207273</v>
      </c>
      <c r="N3" s="1">
        <f>IF(M3*FORECAST(N2,B3:M3,B2:M2)&gt;0,FORECAST(N2,B3:M3,B2:M2),M3)*$X$1</f>
        <v>-57.70294545</v>
      </c>
      <c r="O3" s="1">
        <f>IF(N3*FORECAST(O2,B3:N3,B2:N2)&gt;0,FORECAST(O2,B3:N3,B2:N2),N3)*$X$1</f>
        <v>-62.33381818</v>
      </c>
      <c r="P3" s="1">
        <f>IF(O3*FORECAST(P2,B3:O3,B2:O2)&gt;0,FORECAST(P2,B3:O3,B2:O2),O3)*$X$1</f>
        <v>-66.96469091</v>
      </c>
      <c r="Q3" s="1">
        <f>IF(P3*FORECAST(Q2,B3:P3,B2:P2)&gt;0,FORECAST(Q2,B3:P3,B2:P2),P3)*$X$1</f>
        <v>-71.59556364</v>
      </c>
      <c r="R3" s="1">
        <f>IF(Q3*FORECAST(R2,B3:Q3,B2:Q2)&gt;0,FORECAST(R2,B3:Q3,B2:Q2),Q3)*$X$1</f>
        <v>-76.22643636</v>
      </c>
      <c r="S3" s="5">
        <f>IF(R3*FORECAST(S2,B3:R3,B2:R2)&gt;0,FORECAST(S2,B3:R3,B2:R2),R3)*$X$1</f>
        <v>-80.85730909</v>
      </c>
      <c r="T3" s="5">
        <f>IF(S3*FORECAST(T2,B3:S3,B2:S2)&gt;0,FORECAST(T2,B3:S3,B2:S2),S3)*$X$1</f>
        <v>-85.48818182</v>
      </c>
      <c r="U3" s="5">
        <f>IF(T3*FORECAST(U2,B3:T3,B2:T2)&gt;0,FORECAST(U2,B3:T3,B2:T2),T3)*$X$1</f>
        <v>-90.11905455</v>
      </c>
      <c r="V3" s="5">
        <f>IF(U3*FORECAST(V2,B3:U3,B2:U2)&gt;0,FORECAST(V2,B3:U3,B2:U2),U3)*$X$1</f>
        <v>-94.74992727</v>
      </c>
      <c r="W3" s="5">
        <f>IF(V3*FORECAST(W2,B3:V3,B2:V2)&gt;0,FORECAST(W2,B3:V3,B2:V2),V3)*$X$1</f>
        <v>-99.3808</v>
      </c>
      <c r="X3" s="2"/>
      <c r="Y3" s="2"/>
      <c r="Z3" s="2"/>
    </row>
    <row r="4">
      <c r="A4" s="3" t="s">
        <v>127</v>
      </c>
      <c r="B4" s="1">
        <v>19.432</v>
      </c>
      <c r="C4" s="1">
        <v>34.006</v>
      </c>
      <c r="D4" s="1">
        <v>46.498</v>
      </c>
      <c r="E4" s="1">
        <v>49.27399999999999</v>
      </c>
      <c r="F4" s="1">
        <v>76.33999999999999</v>
      </c>
      <c r="G4" s="1">
        <v>88.832</v>
      </c>
      <c r="H4" s="1">
        <v>54.82599999999999</v>
      </c>
      <c r="I4" s="1">
        <v>16.656</v>
      </c>
      <c r="J4" s="1">
        <v>40.252</v>
      </c>
      <c r="K4" s="1">
        <v>49.968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1011</v>
      </c>
      <c r="B5" s="1">
        <v>2.0</v>
      </c>
      <c r="C5" s="1">
        <v>4.0</v>
      </c>
      <c r="D5" s="1">
        <v>6.0</v>
      </c>
      <c r="E5" s="1">
        <v>6.0</v>
      </c>
      <c r="F5" s="1">
        <v>7.0</v>
      </c>
      <c r="G5" s="1">
        <v>8.0</v>
      </c>
      <c r="H5" s="1">
        <v>9.0</v>
      </c>
      <c r="I5" s="1">
        <v>21.0</v>
      </c>
      <c r="J5" s="1">
        <v>25.0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1012</v>
      </c>
      <c r="L7" s="1">
        <f>IF(W3*FORECAST(W2,B3:W3,B2:W2)&gt;0,FORECAST(W2,B3:W3,B2:W2),V3)*$X$1 * (1+0.02)/(0.0638-0.02)</f>
        <v>-2314.347397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1013</v>
      </c>
      <c r="L8" s="6">
        <f t="array" ref="L8">NPV(0.0638,M3:W3)</f>
        <v>-567.6890585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1014</v>
      </c>
      <c r="L9" s="6">
        <f t="array" ref="L9">NPV(0.0638,M16:W16)</f>
        <v>-1172.110898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1015</v>
      </c>
      <c r="L10" s="6">
        <f>L8 + L9</f>
        <v>-1739.799956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49.968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1016</v>
      </c>
      <c r="L12" s="6">
        <f>L10 - L11</f>
        <v>-1789.767956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1017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-74.57366485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(1+0.02)/(0.0638-0.02)</f>
        <v>-2314.347397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