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<sst xmlns="http://schemas.openxmlformats.org/spreadsheetml/2006/main" count="803" uniqueCount="714">
  <si>
    <t>ticker</t>
  </si>
  <si>
    <t>MOBX</t>
  </si>
  <si>
    <t>nombre</t>
  </si>
  <si>
    <t>MOBIX LABS INC</t>
  </si>
  <si>
    <t>empresa</t>
  </si>
  <si>
    <t>Semiconductors</t>
  </si>
  <si>
    <t>Open</t>
  </si>
  <si>
    <t>Target Price</t>
  </si>
  <si>
    <t>Upside</t>
  </si>
  <si>
    <t>258.85%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</si>
  <si>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</si>
  <si>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</si>
  <si>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</si>
  <si>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</si>
  <si>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</si>
  <si>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</si>
  <si>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</si>
  <si>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</si>
  <si>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-50.00%</t>
  </si>
  <si>
    <t>Total Assets Growth</t>
  </si>
  <si>
    <t>20.00%</t>
  </si>
  <si>
    <t>Net Property, Plant and Equipment Growth</t>
  </si>
  <si>
    <t>100.00%</t>
  </si>
  <si>
    <t>EBITDA Growth</t>
  </si>
  <si>
    <t>252.87%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</si>
  <si>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</si>
  <si>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</si>
  <si>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</si>
  <si>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</si>
  <si>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</si>
  <si>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</si>
  <si>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</si>
  <si>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</si>
  <si>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</si>
  <si>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</si>
  <si>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</si>
  <si>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</si>
  <si>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</si>
  <si>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</si>
  <si>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</si>
  <si>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</si>
  <si>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</si>
  <si>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</si>
  <si>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</si>
  <si>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</si>
  <si>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</si>
  <si>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</si>
  <si>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</si>
  <si>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</si>
  <si>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</si>
  <si>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</si>
  <si>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</si>
  <si>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</si>
  <si>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</si>
  <si>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</si>
  <si>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</si>
  <si>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</si>
  <si>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</si>
  <si>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</si>
  <si>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</si>
  <si>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</si>
  <si>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</si>
  <si>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</si>
  <si>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</si>
  <si>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</si>
  <si>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</si>
  <si>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</si>
  <si>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</si>
  <si>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</si>
  <si>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</si>
  <si>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</si>
  <si>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</si>
  <si>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</si>
  <si>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</si>
  <si>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</si>
  <si>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</si>
  <si>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</si>
  <si>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</si>
  <si>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</si>
  <si>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</si>
  <si>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</si>
  <si>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</si>
  <si>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</si>
  <si>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</si>
  <si>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</si>
  <si>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</si>
  <si>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</si>
  <si>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</si>
  <si>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</si>
  <si>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</si>
  <si>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</si>
  <si>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</si>
  <si>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</si>
  <si>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</si>
  <si>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</si>
  <si>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</si>
  <si>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</si>
  <si>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</si>
  <si>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</si>
  <si>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</si>
  <si>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</si>
  <si>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</si>
  <si>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-0.01</t>
  </si>
  <si>
    <t>-0.79</t>
  </si>
  <si>
    <t>-2.37</t>
  </si>
  <si>
    <t>0.16</t>
  </si>
  <si>
    <t>Tangible Book Value</t>
  </si>
  <si>
    <t>Tangible Book Value Per Share</t>
  </si>
  <si>
    <t>-1.98</t>
  </si>
  <si>
    <t>-1.75</t>
  </si>
  <si>
    <t>-7.03</t>
  </si>
  <si>
    <t>-0.74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</si>
  <si>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</si>
  <si>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</si>
  <si>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</si>
  <si>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</si>
  <si>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</si>
  <si>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</si>
  <si>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</si>
  <si>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</si>
  <si>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</si>
  <si>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</si>
  <si>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</si>
  <si>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</si>
  <si>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</si>
  <si>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</si>
  <si>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</si>
  <si>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</si>
  <si>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</si>
  <si>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</si>
  <si>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</si>
  <si>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</si>
  <si>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</si>
  <si>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</si>
  <si>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</si>
  <si>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</si>
  <si>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</si>
  <si>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</si>
  <si>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</si>
  <si>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</si>
  <si>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</si>
  <si>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</si>
  <si>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</si>
  <si>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</si>
  <si>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</si>
  <si>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</si>
  <si>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-3.23</t>
  </si>
  <si>
    <t>-2.25</t>
  </si>
  <si>
    <t>-2.71</t>
  </si>
  <si>
    <t>-0.73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</si>
  <si>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</si>
  <si>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</si>
  <si>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</si>
  <si>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</si>
  <si>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</si>
  <si>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</si>
  <si>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-1.33</t>
  </si>
  <si>
    <t>-1.42</t>
  </si>
  <si>
    <t>-1.69</t>
  </si>
  <si>
    <t>-1.1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</si>
  <si>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</si>
  <si>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</si>
  <si>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</si>
  <si>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</si>
  <si>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</si>
  <si>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</si>
  <si>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</si>
  <si>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1.13</t>
  </si>
  <si>
    <t>-0.17</t>
  </si>
  <si>
    <t>10.81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</si>
  <si>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</si>
  <si>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</si>
  <si>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</si>
  <si>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</si>
  <si>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</si>
  <si>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</si>
  <si>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</si>
  <si>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</si>
  <si>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</si>
  <si>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</si>
  <si>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</si>
  <si>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</si>
  <si>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</si>
  <si>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</si>
  <si>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</si>
  <si>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Total Stock-Based Compensation</t>
  </si>
  <si>
    <t>Profitability</t>
  </si>
  <si>
    <t>Return on Assets</t>
  </si>
  <si>
    <t>-86.25</t>
  </si>
  <si>
    <t>-129.79</t>
  </si>
  <si>
    <t>-97.39</t>
  </si>
  <si>
    <t>Return on Total Capital</t>
  </si>
  <si>
    <t>-401.16</t>
  </si>
  <si>
    <t>Return On Equity %</t>
  </si>
  <si>
    <t>977.76</t>
  </si>
  <si>
    <t>779.94</t>
  </si>
  <si>
    <t>Return on Common Equity</t>
  </si>
  <si>
    <t>503.42</t>
  </si>
  <si>
    <t>536.87</t>
  </si>
  <si>
    <t>Margin Analysis</t>
  </si>
  <si>
    <t>Gross Profit Margin %</t>
  </si>
  <si>
    <t>31.72</t>
  </si>
  <si>
    <t>13.81</t>
  </si>
  <si>
    <t>-32.35</t>
  </si>
  <si>
    <t>39.62</t>
  </si>
  <si>
    <t>SG&amp;A Margin</t>
  </si>
  <si>
    <t>361.98</t>
  </si>
  <si>
    <t>649.41</t>
  </si>
  <si>
    <t>EBITDA Margin %</t>
  </si>
  <si>
    <t>-675.31</t>
  </si>
  <si>
    <t>-668.22</t>
  </si>
  <si>
    <t>EBITA Margin %</t>
  </si>
  <si>
    <t>-691.27</t>
  </si>
  <si>
    <t>-675.55</t>
  </si>
  <si>
    <t>EBIT Margin %</t>
  </si>
  <si>
    <t>-716.65</t>
  </si>
  <si>
    <t>-699.5</t>
  </si>
  <si>
    <t>Income From Continuing Operations Margin %</t>
  </si>
  <si>
    <t>-721.28</t>
  </si>
  <si>
    <t>-310.99</t>
  </si>
  <si>
    <t>Net Income Margin %</t>
  </si>
  <si>
    <t>Net Avail. For Common Margin %</t>
  </si>
  <si>
    <t>-321.25</t>
  </si>
  <si>
    <t>Normalized Net Income Margin</t>
  </si>
  <si>
    <t>-455.95</t>
  </si>
  <si>
    <t>-483.45</t>
  </si>
  <si>
    <t>Levered Free Cash Flow Margin</t>
  </si>
  <si>
    <t>-129.45</t>
  </si>
  <si>
    <t>-846.48</t>
  </si>
  <si>
    <t>20.86</t>
  </si>
  <si>
    <t>Unlevered Free Cash Flow Margin</t>
  </si>
  <si>
    <t>-122.98</t>
  </si>
  <si>
    <t>-675.16</t>
  </si>
  <si>
    <t>36.2</t>
  </si>
  <si>
    <t>Asset Turnover</t>
  </si>
  <si>
    <t>0.19</t>
  </si>
  <si>
    <t>0.07</t>
  </si>
  <si>
    <t>0.22</t>
  </si>
  <si>
    <t>Fixed Assets Turnover</t>
  </si>
  <si>
    <t>1.43</t>
  </si>
  <si>
    <t>0.53</t>
  </si>
  <si>
    <t>2.53</t>
  </si>
  <si>
    <t>Receivables Turnover (Average Receivables)</t>
  </si>
  <si>
    <t>7.84</t>
  </si>
  <si>
    <t>4.93</t>
  </si>
  <si>
    <t>4.5</t>
  </si>
  <si>
    <t>Inventory Turnover (Average Inventory)</t>
  </si>
  <si>
    <t>7.11</t>
  </si>
  <si>
    <t>3.64</t>
  </si>
  <si>
    <t>3.81</t>
  </si>
  <si>
    <t>Short Term Liquidity</t>
  </si>
  <si>
    <t>Current Ratio</t>
  </si>
  <si>
    <t>0.09</t>
  </si>
  <si>
    <t>0.04</t>
  </si>
  <si>
    <t>0.2</t>
  </si>
  <si>
    <t>Quick Ratio</t>
  </si>
  <si>
    <t>0.03</t>
  </si>
  <si>
    <t>0.01</t>
  </si>
  <si>
    <t>0.12</t>
  </si>
  <si>
    <t>Operating Cash Flow to Current Liabilities</t>
  </si>
  <si>
    <t>-0.67</t>
  </si>
  <si>
    <t>-0.75</t>
  </si>
  <si>
    <t>-0.72</t>
  </si>
  <si>
    <t>-0.7</t>
  </si>
  <si>
    <t>Days Sales Outstanding (Average Receivables)</t>
  </si>
  <si>
    <t>46.55</t>
  </si>
  <si>
    <t>74.1</t>
  </si>
  <si>
    <t>81.42</t>
  </si>
  <si>
    <t>Days Outstanding Inventory (Average Inventory)</t>
  </si>
  <si>
    <t>51.32</t>
  </si>
  <si>
    <t>100.15</t>
  </si>
  <si>
    <t>96.16</t>
  </si>
  <si>
    <t>Average Days Payable Outstanding</t>
  </si>
  <si>
    <t>467.86</t>
  </si>
  <si>
    <t>685.14</t>
  </si>
  <si>
    <t>Cash Conversion Cycle (Average Days)</t>
  </si>
  <si>
    <t>-507.57</t>
  </si>
  <si>
    <t>Long Term Solvency</t>
  </si>
  <si>
    <t>Total Debt/Equity</t>
  </si>
  <si>
    <t>152.57</t>
  </si>
  <si>
    <t>-60.65</t>
  </si>
  <si>
    <t>-219.57</t>
  </si>
  <si>
    <t>88.16</t>
  </si>
  <si>
    <t>Total Debt / Total Capital</t>
  </si>
  <si>
    <t>60.41</t>
  </si>
  <si>
    <t>-154.16</t>
  </si>
  <si>
    <t>183.64</t>
  </si>
  <si>
    <t>46.85</t>
  </si>
  <si>
    <t>LT Debt/Equity</t>
  </si>
  <si>
    <t>-8.78</t>
  </si>
  <si>
    <t>-42.09</t>
  </si>
  <si>
    <t>41.7</t>
  </si>
  <si>
    <t>Long-Term Debt / Total Capital</t>
  </si>
  <si>
    <t>-22.31</t>
  </si>
  <si>
    <t>35.2</t>
  </si>
  <si>
    <t>22.16</t>
  </si>
  <si>
    <t>Total Liabilities / Total Assets</t>
  </si>
  <si>
    <t>88.15</t>
  </si>
  <si>
    <t>145.98</t>
  </si>
  <si>
    <t>116.22</t>
  </si>
  <si>
    <t>85.85</t>
  </si>
  <si>
    <t>EBIT / Interest Expense</t>
  </si>
  <si>
    <t>-54.09</t>
  </si>
  <si>
    <t>-69.14</t>
  </si>
  <si>
    <t>-10.59</t>
  </si>
  <si>
    <t>-28.48</t>
  </si>
  <si>
    <t>EBITDA / Interest Expense</t>
  </si>
  <si>
    <t>-51.05</t>
  </si>
  <si>
    <t>-65.15</t>
  </si>
  <si>
    <t>-10.01</t>
  </si>
  <si>
    <t>-26.85</t>
  </si>
  <si>
    <t>(EBITDA - Capex) / Interest Expense</t>
  </si>
  <si>
    <t>-57.1</t>
  </si>
  <si>
    <t>-65.31</t>
  </si>
  <si>
    <t>-10.2</t>
  </si>
  <si>
    <t>-26.88</t>
  </si>
  <si>
    <t>Total Debt / EBITDA</t>
  </si>
  <si>
    <t>-0.28</t>
  </si>
  <si>
    <t>-0.19</t>
  </si>
  <si>
    <t>-0.2</t>
  </si>
  <si>
    <t>-0.11</t>
  </si>
  <si>
    <t>Net Debt / EBITDA</t>
  </si>
  <si>
    <t>Total Debt / (EBITDA - Capex)</t>
  </si>
  <si>
    <t>-0.25</t>
  </si>
  <si>
    <t>Net Debt / (EBITDA - Capex)</t>
  </si>
  <si>
    <t>-0.18</t>
  </si>
  <si>
    <t>Growth Over Prior Year</t>
  </si>
  <si>
    <t>Total Revenues, 1 Yr. Growth %</t>
  </si>
  <si>
    <t>660.69</t>
  </si>
  <si>
    <t>-63.01</t>
  </si>
  <si>
    <t>426.31</t>
  </si>
  <si>
    <t>Gross Profit, 1 Yr. Growth %</t>
  </si>
  <si>
    <t>231.16</t>
  </si>
  <si>
    <t>-186.65</t>
  </si>
  <si>
    <t>-744.44</t>
  </si>
  <si>
    <t>EBITDA, 1 Yr. Growth %</t>
  </si>
  <si>
    <t>83.16</t>
  </si>
  <si>
    <t>53.29</t>
  </si>
  <si>
    <t>25.67</t>
  </si>
  <si>
    <t>EBITA, 1 Yr. Growth %</t>
  </si>
  <si>
    <t>85.2</t>
  </si>
  <si>
    <t>51.71</t>
  </si>
  <si>
    <t>25.4</t>
  </si>
  <si>
    <t>EBIT, 1 Yr. Growth %</t>
  </si>
  <si>
    <t>83.43</t>
  </si>
  <si>
    <t>49.89</t>
  </si>
  <si>
    <t>26.78</t>
  </si>
  <si>
    <t>Earnings From Cont. Operations, 1 Yr. Growth %</t>
  </si>
  <si>
    <t>19.39</t>
  </si>
  <si>
    <t>66.01</t>
  </si>
  <si>
    <t>-49.44</t>
  </si>
  <si>
    <t>Net Income, 1 Yr. Growth %</t>
  </si>
  <si>
    <t>Normalized Net Income, 1 Yr. Growth %</t>
  </si>
  <si>
    <t>83.34</t>
  </si>
  <si>
    <t>63.85</t>
  </si>
  <si>
    <t>25.98</t>
  </si>
  <si>
    <t>Diluted EPS Before Extra, 1 Yr. Growth %</t>
  </si>
  <si>
    <t>-30.42</t>
  </si>
  <si>
    <t>20.66</t>
  </si>
  <si>
    <t>-73.14</t>
  </si>
  <si>
    <t>Accounts Receivable, 1 Yr. Growth %</t>
  </si>
  <si>
    <t>-88.06</t>
  </si>
  <si>
    <t>Inventory, 1 Yr. Growth %</t>
  </si>
  <si>
    <t>145.69</t>
  </si>
  <si>
    <t>-44.04</t>
  </si>
  <si>
    <t>440.75</t>
  </si>
  <si>
    <t>Net Property, Plant and Equip., 1 Yr. Growth %</t>
  </si>
  <si>
    <t>-38.42</t>
  </si>
  <si>
    <t>63.87</t>
  </si>
  <si>
    <t>-23.88</t>
  </si>
  <si>
    <t>Total Assets, 1 Yr. Growth %</t>
  </si>
  <si>
    <t>21.08</t>
  </si>
  <si>
    <t>108.49</t>
  </si>
  <si>
    <t>Tangible Book Value, 1 Yr. Growth %</t>
  </si>
  <si>
    <t>69.53</t>
  </si>
  <si>
    <t>-23.69</t>
  </si>
  <si>
    <t>62.49</t>
  </si>
  <si>
    <t>Common Equity, 1 Yr. Growth %</t>
  </si>
  <si>
    <t>-43.3</t>
  </si>
  <si>
    <t>-203.54</t>
  </si>
  <si>
    <t>Cash From Operations, 1 Yr. Growth %</t>
  </si>
  <si>
    <t>50.42</t>
  </si>
  <si>
    <t>-11.13</t>
  </si>
  <si>
    <t>25.72</t>
  </si>
  <si>
    <t>Capital Expenditures, 1 Yr. Growth %</t>
  </si>
  <si>
    <t>-96.13</t>
  </si>
  <si>
    <t>Levered Free Cash Flow, 1 Yr. Growth %</t>
  </si>
  <si>
    <t>141.87</t>
  </si>
  <si>
    <t>-113.81</t>
  </si>
  <si>
    <t>Unlevered Free Cash Flow, 1 Yr. Growth %</t>
  </si>
  <si>
    <t>103.08</t>
  </si>
  <si>
    <t>-130.56</t>
  </si>
  <si>
    <t>Compound Annual Growth Rate Over Two Years</t>
  </si>
  <si>
    <t>Total Revenues, 2 Yr. CAGR %</t>
  </si>
  <si>
    <t>67.74</t>
  </si>
  <si>
    <t>39.53</t>
  </si>
  <si>
    <t>Gross Profit, 2 Yr. CAGR %</t>
  </si>
  <si>
    <t>69.4</t>
  </si>
  <si>
    <t>136.31</t>
  </si>
  <si>
    <t>EBITDA, 2 Yr. CAGR %</t>
  </si>
  <si>
    <t>67.56</t>
  </si>
  <si>
    <t>38.79</t>
  </si>
  <si>
    <t>EBITA, 2 Yr. CAGR %</t>
  </si>
  <si>
    <t>67.62</t>
  </si>
  <si>
    <t>37.93</t>
  </si>
  <si>
    <t>EBIT, 2 Yr. CAGR %</t>
  </si>
  <si>
    <t>65.81</t>
  </si>
  <si>
    <t>37.85</t>
  </si>
  <si>
    <t>Earnings From Cont. Operations, 2 Yr. CAGR %</t>
  </si>
  <si>
    <t>40.78</t>
  </si>
  <si>
    <t>-8.38</t>
  </si>
  <si>
    <t>Net Income, 2 Yr. CAGR %</t>
  </si>
  <si>
    <t>Normalized Net Income, 2 Yr. CAGR %</t>
  </si>
  <si>
    <t>73.32</t>
  </si>
  <si>
    <t>43.67</t>
  </si>
  <si>
    <t>Diluted EPS Before Extra, 2 Yr. CAGR %</t>
  </si>
  <si>
    <t>-8.37</t>
  </si>
  <si>
    <t>-43.08</t>
  </si>
  <si>
    <t>Accounts Receivable, 2 Yr. CAGR %</t>
  </si>
  <si>
    <t>-63.6</t>
  </si>
  <si>
    <t>151.71</t>
  </si>
  <si>
    <t>Inventory, 2 Yr. CAGR %</t>
  </si>
  <si>
    <t>17.26</t>
  </si>
  <si>
    <t>73.96</t>
  </si>
  <si>
    <t>Net Property, Plant and Equip., 2 Yr. CAGR %</t>
  </si>
  <si>
    <t>0.45</t>
  </si>
  <si>
    <t>11.68</t>
  </si>
  <si>
    <t>Total Assets, 2 Yr. CAGR %</t>
  </si>
  <si>
    <t>-0.36</t>
  </si>
  <si>
    <t>58.88</t>
  </si>
  <si>
    <t>Tangible Book Value, 2 Yr. CAGR %</t>
  </si>
  <si>
    <t>13.74</t>
  </si>
  <si>
    <t>11.35</t>
  </si>
  <si>
    <t>Common Equity, 2 Yr. CAGR %</t>
  </si>
  <si>
    <t>820.75</t>
  </si>
  <si>
    <t>-23.38</t>
  </si>
  <si>
    <t>Cash From Operations, 2 Yr. CAGR %</t>
  </si>
  <si>
    <t>15.62</t>
  </si>
  <si>
    <t>5.7</t>
  </si>
  <si>
    <t>Capital Expenditures, 2 Yr. CAGR %</t>
  </si>
  <si>
    <t>-33.86</t>
  </si>
  <si>
    <t>-11.36</t>
  </si>
  <si>
    <t>Levered Free Cash Flow, 2 Yr. CAGR %</t>
  </si>
  <si>
    <t>Unlevered Free Cash Flow, 2 Yr. CAGR %</t>
  </si>
  <si>
    <t>-24.29</t>
  </si>
  <si>
    <t>Compound Annual Growth Rate Over Three Years</t>
  </si>
  <si>
    <t>Total Revenues, 3 Yr. CAGR %</t>
  </si>
  <si>
    <t>145.57</t>
  </si>
  <si>
    <t>Gross Profit, 3 Yr. CAGR %</t>
  </si>
  <si>
    <t>164.44</t>
  </si>
  <si>
    <t>EBITDA, 3 Yr. CAGR %</t>
  </si>
  <si>
    <t>52.24</t>
  </si>
  <si>
    <t>EBITA, 3 Yr. CAGR %</t>
  </si>
  <si>
    <t>52.17</t>
  </si>
  <si>
    <t>EBIT, 3 Yr. CAGR %</t>
  </si>
  <si>
    <t>51.62</t>
  </si>
  <si>
    <t>Earnings From Cont. Operations, 3 Yr. CAGR %</t>
  </si>
  <si>
    <t>Net Income, 3 Yr. CAGR %</t>
  </si>
  <si>
    <t>Normalized Net Income, 3 Yr. CAGR %</t>
  </si>
  <si>
    <t>55.84</t>
  </si>
  <si>
    <t>Diluted EPS Before Extra, 3 Yr. CAGR %</t>
  </si>
  <si>
    <t>-39.14</t>
  </si>
  <si>
    <t>Accounts Receivable, 3 Yr. CAGR %</t>
  </si>
  <si>
    <t>91.59</t>
  </si>
  <si>
    <t>Inventory, 3 Yr. CAGR %</t>
  </si>
  <si>
    <t>95.18</t>
  </si>
  <si>
    <t>Net Property, Plant and Equip., 3 Yr. CAGR %</t>
  </si>
  <si>
    <t>-8.42</t>
  </si>
  <si>
    <t>Total Assets, 3 Yr. CAGR %</t>
  </si>
  <si>
    <t>27.44</t>
  </si>
  <si>
    <t>Tangible Book Value, 3 Yr. CAGR %</t>
  </si>
  <si>
    <t>28.1</t>
  </si>
  <si>
    <t>Common Equity, 3 Yr. CAGR %</t>
  </si>
  <si>
    <t>344.42</t>
  </si>
  <si>
    <t>Cash From Operations, 3 Yr. CAGR %</t>
  </si>
  <si>
    <t>18.89</t>
  </si>
  <si>
    <t>Capital Expenditures, 3 Yr. CAGR %</t>
  </si>
  <si>
    <t>-68.79</t>
  </si>
  <si>
    <t>2021</t>
  </si>
  <si>
    <t>2022</t>
  </si>
  <si>
    <t>2023</t>
  </si>
  <si>
    <t>2024</t>
  </si>
  <si>
    <t>Capitalization
                                    1</t>
  </si>
  <si>
    <t>101.5</t>
  </si>
  <si>
    <t>29.77</t>
  </si>
  <si>
    <t>30.85</t>
  </si>
  <si>
    <t>32.42</t>
  </si>
  <si>
    <t>Change</t>
  </si>
  <si>
    <t>-</t>
  </si>
  <si>
    <t>-70.66%</t>
  </si>
  <si>
    <t>3.63%</t>
  </si>
  <si>
    <t>5.12%</t>
  </si>
  <si>
    <t>Enterprise Value (EV)
                                    1</t>
  </si>
  <si>
    <t>103.9</t>
  </si>
  <si>
    <t>33.91</t>
  </si>
  <si>
    <t>37.43</t>
  </si>
  <si>
    <t>37.03</t>
  </si>
  <si>
    <t>-67.35%</t>
  </si>
  <si>
    <t>10.4%</t>
  </si>
  <si>
    <t>-1.07%</t>
  </si>
  <si>
    <t>P/E ratio</t>
  </si>
  <si>
    <t>-3.05x</t>
  </si>
  <si>
    <t>-4.49x</t>
  </si>
  <si>
    <t>-4.09x</t>
  </si>
  <si>
    <t>-1.46x</t>
  </si>
  <si>
    <t>PBR</t>
  </si>
  <si>
    <t>-968x</t>
  </si>
  <si>
    <t>-12.7x</t>
  </si>
  <si>
    <t>-4.69x</t>
  </si>
  <si>
    <t>6.7x</t>
  </si>
  <si>
    <t>PEG</t>
  </si>
  <si>
    <t>0.1x</t>
  </si>
  <si>
    <t>-0.2x</t>
  </si>
  <si>
    <t>0x</t>
  </si>
  <si>
    <t>Capitalization / Revenue</t>
  </si>
  <si>
    <t>233x</t>
  </si>
  <si>
    <t>9x</t>
  </si>
  <si>
    <t>25.2x</t>
  </si>
  <si>
    <t>5.03x</t>
  </si>
  <si>
    <t>EV / Revenue</t>
  </si>
  <si>
    <t>239x</t>
  </si>
  <si>
    <t>10.2x</t>
  </si>
  <si>
    <t>30.6x</t>
  </si>
  <si>
    <t>5.75x</t>
  </si>
  <si>
    <t>EV / EBITDA</t>
  </si>
  <si>
    <t>-8.51x</t>
  </si>
  <si>
    <t>-1.52x</t>
  </si>
  <si>
    <t>-1.09x</t>
  </si>
  <si>
    <t>-0.86x</t>
  </si>
  <si>
    <t>EV / EBIT</t>
  </si>
  <si>
    <t>-8.03x</t>
  </si>
  <si>
    <t>-1.43x</t>
  </si>
  <si>
    <t>-1.05x</t>
  </si>
  <si>
    <t>-0.82x</t>
  </si>
  <si>
    <t>EV / FCF</t>
  </si>
  <si>
    <t>-7,915,392x</t>
  </si>
  <si>
    <t>-3,613,008x</t>
  </si>
  <si>
    <t>27,564,984x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</si>
  <si>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</si>
  <si>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</si>
  <si>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</si>
  <si>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</si>
  <si>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</si>
  <si>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</si>
  <si>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-2.247</t>
  </si>
  <si>
    <t>-2.711</t>
  </si>
  <si>
    <t>-0.7282</t>
  </si>
  <si>
    <t>Distribution rate</t>
  </si>
  <si>
    <t>Net sales
                                    1</t>
  </si>
  <si>
    <t>0.435</t>
  </si>
  <si>
    <t>3.309</t>
  </si>
  <si>
    <t>1.224</t>
  </si>
  <si>
    <t>6.442</t>
  </si>
  <si>
    <t>EBITDA
                                    1</t>
  </si>
  <si>
    <t>-12.2</t>
  </si>
  <si>
    <t>-22.35</t>
  </si>
  <si>
    <t>-34.25</t>
  </si>
  <si>
    <t>-43.05</t>
  </si>
  <si>
    <t>EBIT
                                    1</t>
  </si>
  <si>
    <t>-12.93</t>
  </si>
  <si>
    <t>-23.71</t>
  </si>
  <si>
    <t>-35.54</t>
  </si>
  <si>
    <t>-45.06</t>
  </si>
  <si>
    <t>Net income
                                    1</t>
  </si>
  <si>
    <t>-19.99</t>
  </si>
  <si>
    <t>-23.87</t>
  </si>
  <si>
    <t>-39.62</t>
  </si>
  <si>
    <t>-20.03</t>
  </si>
  <si>
    <t>Net Debt
                                    1</t>
  </si>
  <si>
    <t>2.4</t>
  </si>
  <si>
    <t>4.14</t>
  </si>
  <si>
    <t>6.588</t>
  </si>
  <si>
    <t>4.609</t>
  </si>
  <si>
    <t>Reference price
                                    2</t>
  </si>
  <si>
    <t>9.850</t>
  </si>
  <si>
    <t>10.080</t>
  </si>
  <si>
    <t>11.100</t>
  </si>
  <si>
    <t>1.060</t>
  </si>
  <si>
    <t>Nbr of stocks (in thousands)</t>
  </si>
  <si>
    <t>10,300</t>
  </si>
  <si>
    <t>2,953</t>
  </si>
  <si>
    <t>2,779</t>
  </si>
  <si>
    <t>30,589</t>
  </si>
  <si>
    <t>Announcement Date</t>
  </si>
  <si>
    <t>11/3/23</t>
  </si>
  <si>
    <t>5/2/24</t>
  </si>
  <si>
    <t>12/26/24</t>
  </si>
  <si>
    <t>address1</t>
  </si>
  <si>
    <t>15420 Laguna Canyon Road</t>
  </si>
  <si>
    <t>address2</t>
  </si>
  <si>
    <t>Suite 100</t>
  </si>
  <si>
    <t>city</t>
  </si>
  <si>
    <t>Irvine</t>
  </si>
  <si>
    <t>state</t>
  </si>
  <si>
    <t>CA</t>
  </si>
  <si>
    <t>zip</t>
  </si>
  <si>
    <t>92618</t>
  </si>
  <si>
    <t>country</t>
  </si>
  <si>
    <t>phone</t>
  </si>
  <si>
    <t>949 808 8888</t>
  </si>
  <si>
    <t>website</t>
  </si>
  <si>
    <t>https://mobixlabs.com</t>
  </si>
  <si>
    <t>industry</t>
  </si>
  <si>
    <t>industryKey</t>
  </si>
  <si>
    <t>semiconductors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</si>
  <si>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</si>
  <si>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</si>
  <si>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</si>
  <si>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</si>
  <si>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</si>
  <si>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</si>
  <si>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</si>
  <si>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Mobix Labs, Inc., a fabless semiconductor company, provides wireless and connectivity solutions for next generation communication systems, including C-Band and mmWave 5G and high bandwidth cable applications. Its products include True5G chipset solutions; true xero active optical cables and related products designed to deliver fiber optic connectivity for a range of applications, including 5G infrastructure, autonomous vehicles, Pro A/V, AR/VR, remote medical systems, and others; electromagnetic interference filters deployed in aerospace, military, defense, medical, and healthcare products. The company was incorporated in 2020 and is based in Irvine, California. Mobix Labs, Inc. operates as a subsidiary of YDENS HOLDINGS, LLC.</t>
  </si>
  <si>
    <t>companyOfficers</t>
  </si>
  <si>
    <t>[{'maxAge': 1, 'name': 'Mr. Fabrizio  Battaglia', 'age': 59, 'title': 'CEO &amp; Director', 'yearBorn': 1964, 'fiscalYear': 2023, 'totalPay': 403050, 'exercisedValue': 0, 'unexercisedValue': 3587937}, {'maxAge': 1, 'name': 'Mr. Keyvan  Samini J.D.', 'title': 'President, CFO, General Counsel, Secretary &amp; Director', 'fiscalYear': 2023, 'totalPay': 371250, 'exercisedValue': 0, 'unexercisedValue': 3587937}, {'maxAge': 1, 'name': 'Mr. James  Aralis', 'age': 68, 'title': 'CTO &amp; Member of Technical Advisory Board', 'yearBorn': 1955, 'fiscalYear': 2023, 'totalPay': 192000, 'exercisedValue': 0, 'unexercisedValue': 80467}, {'maxAge': 1, 'name': 'Mr. James J. Peterson', 'age': 68, 'title': 'Executive Chairman', 'yearBorn': 1955, 'fiscalYear': 2023, 'exercisedValue': 0, 'unexercisedValue': 0}, {'maxAge': 1, 'name': 'Mr. Phil  Sansone', 'title': 'Vice President of Sales', 'fiscalYear': 2023, 'exercisedValue': 0, 'unexercisedValue': 0}, {'maxAge': 1, 'name': 'Mr. Kirby  Lam', 'title': 'Executive Vice President of Engineering',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</si>
  <si>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</si>
  <si>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</si>
  <si>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</si>
  <si>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</si>
  <si>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</si>
  <si>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</si>
  <si>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</si>
  <si>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</si>
  <si>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</si>
  <si>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</si>
  <si>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</si>
  <si>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</si>
  <si>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</si>
  <si>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</si>
  <si>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</si>
  <si>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</si>
  <si>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</si>
  <si>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</si>
  <si>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</si>
  <si>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</si>
  <si>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</si>
  <si>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</si>
  <si>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</si>
  <si>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</si>
  <si>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</si>
  <si>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</si>
  <si>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</si>
  <si>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</si>
  <si>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</si>
  <si>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</si>
  <si>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</si>
  <si>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</si>
  <si>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</si>
  <si>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</si>
  <si>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</si>
  <si>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</si>
  <si>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</si>
  <si>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</si>
  <si>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</si>
  <si>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</si>
  <si>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</si>
  <si>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</si>
  <si>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</si>
  <si>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</si>
  <si>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</si>
  <si>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</si>
  <si>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</si>
  <si>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</si>
  <si>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</si>
  <si>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</si>
  <si>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</si>
  <si>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</si>
  <si>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</si>
  <si>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</si>
  <si>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</si>
  <si>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</si>
  <si>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</si>
  <si>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</si>
  <si>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</si>
  <si>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Mobix Labs,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</si>
  <si>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</si>
  <si>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</si>
  <si>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</si>
  <si>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</si>
  <si>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</si>
  <si>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</si>
  <si>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</si>
  <si>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be6ab60e-c57b-337e-a946-a770175a41bc</t>
  </si>
  <si>
    <t>messageBoardId</t>
  </si>
  <si>
    <t>finmb_699939783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</si>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</sst>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mobixlab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1.2314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4.418907198302733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4.36893E7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0.279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-19.0</v>
      </c>
      <c r="C2" s="1">
        <v>-23.0</v>
      </c>
      <c r="D2" s="1">
        <v>-39.0</v>
      </c>
      <c r="E2" s="1">
        <v>-20.0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15.0</v>
      </c>
      <c r="C3" s="1">
        <v>52.0</v>
      </c>
      <c r="D3" s="1">
        <v>44.0</v>
      </c>
      <c r="E3" s="1">
        <v>47.0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57.0</v>
      </c>
      <c r="C4" s="1">
        <v>84.0</v>
      </c>
      <c r="D4" s="1">
        <v>84.0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72.0</v>
      </c>
      <c r="C5" s="1">
        <v>1.0</v>
      </c>
      <c r="D5" s="1">
        <v>1.0</v>
      </c>
      <c r="E5" s="1">
        <v>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33.0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30.0</v>
      </c>
      <c r="C9" s="1">
        <v>3.0</v>
      </c>
      <c r="D9" s="1">
        <v>15.0</v>
      </c>
      <c r="E9" s="1">
        <v>21.0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6.0</v>
      </c>
      <c r="C10" s="1">
        <v>-14.0</v>
      </c>
      <c r="D10" s="1">
        <v>3.0</v>
      </c>
      <c r="E10" s="1">
        <v>-30.0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-4.0</v>
      </c>
      <c r="C11" s="1">
        <v>-4.0</v>
      </c>
      <c r="D11" s="1">
        <v>38.0</v>
      </c>
      <c r="E11" s="1">
        <v>-1.0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8.0</v>
      </c>
      <c r="C12" s="1">
        <v>-33.0</v>
      </c>
      <c r="D12" s="1">
        <v>25.0</v>
      </c>
      <c r="E12" s="1">
        <v>-10.0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2.0</v>
      </c>
      <c r="D13" s="1">
        <v>1.0</v>
      </c>
      <c r="E13" s="1">
        <v>3.0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26.0</v>
      </c>
      <c r="C14" s="1">
        <v>93.0</v>
      </c>
      <c r="D14" s="1">
        <v>2.0</v>
      </c>
      <c r="E14" s="1">
        <v>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-10.0</v>
      </c>
      <c r="C15" s="1">
        <v>-16.0</v>
      </c>
      <c r="D15" s="1">
        <v>-14.0</v>
      </c>
      <c r="E15" s="1">
        <v>-18.0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-5.0</v>
      </c>
      <c r="D16" s="1">
        <v>-63.0</v>
      </c>
      <c r="E16" s="1">
        <v>-4.0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30.0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5.0</v>
      </c>
      <c r="C18" s="1">
        <v>0.0</v>
      </c>
      <c r="D18" s="1">
        <v>0.0</v>
      </c>
      <c r="E18" s="1">
        <v>-1.0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-1.0</v>
      </c>
      <c r="C19" s="1">
        <v>24.0</v>
      </c>
      <c r="D19" s="1">
        <v>-63.0</v>
      </c>
      <c r="E19" s="1">
        <v>-1.0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1.0</v>
      </c>
      <c r="D20" s="1">
        <v>2.0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92.0</v>
      </c>
      <c r="D21" s="1">
        <v>25.0</v>
      </c>
      <c r="E21" s="1">
        <v>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1.0</v>
      </c>
      <c r="D22" s="1">
        <v>3.0</v>
      </c>
      <c r="E22" s="1">
        <v>1.0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-1.0</v>
      </c>
      <c r="D23" s="1">
        <v>-1.0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-3.0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-1.0</v>
      </c>
      <c r="D25" s="1">
        <v>-1.0</v>
      </c>
      <c r="E25" s="1">
        <v>-3.0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10.0</v>
      </c>
      <c r="C26" s="1">
        <v>12.0</v>
      </c>
      <c r="D26" s="1">
        <v>14.0</v>
      </c>
      <c r="E26" s="1">
        <v>7.0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2.0</v>
      </c>
      <c r="C27" s="1">
        <v>0.0</v>
      </c>
      <c r="D27" s="1">
        <v>0.0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1.0</v>
      </c>
      <c r="D28" s="1">
        <v>-93.0</v>
      </c>
      <c r="E28" s="1">
        <v>13.0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13.0</v>
      </c>
      <c r="C29" s="1">
        <v>15.0</v>
      </c>
      <c r="D29" s="1">
        <v>15.0</v>
      </c>
      <c r="E29" s="1">
        <v>19.0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73.0</v>
      </c>
      <c r="C30" s="1">
        <v>-83.0</v>
      </c>
      <c r="D30" s="1">
        <v>-8.0</v>
      </c>
      <c r="E30" s="1">
        <v>17.0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3.0</v>
      </c>
      <c r="C32" s="1">
        <v>18.0</v>
      </c>
      <c r="D32" s="1">
        <v>5.0</v>
      </c>
      <c r="E32" s="1">
        <v>52.0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-4.0</v>
      </c>
      <c r="D33" s="1">
        <v>-10.0</v>
      </c>
      <c r="E33" s="1">
        <v>1.0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-4.0</v>
      </c>
      <c r="D34" s="1">
        <v>-8.0</v>
      </c>
      <c r="E34" s="1">
        <v>2.0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-6.0</v>
      </c>
      <c r="D35" s="1">
        <v>2.0</v>
      </c>
      <c r="E35" s="1">
        <v>-4.0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88.0</v>
      </c>
      <c r="D36" s="1">
        <v>1.0</v>
      </c>
      <c r="E36" s="1">
        <v>-1.0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1.0</v>
      </c>
      <c r="C3" s="1">
        <v>17.0</v>
      </c>
      <c r="D3" s="1">
        <v>8.0</v>
      </c>
      <c r="E3" s="1">
        <v>26.0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1.0</v>
      </c>
      <c r="C4" s="1">
        <v>17.0</v>
      </c>
      <c r="D4" s="1">
        <v>8.0</v>
      </c>
      <c r="E4" s="1">
        <v>26.0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40.0</v>
      </c>
      <c r="C5" s="1">
        <v>44.0</v>
      </c>
      <c r="D5" s="1">
        <v>5.0</v>
      </c>
      <c r="E5" s="1">
        <v>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1.0</v>
      </c>
      <c r="C6" s="1">
        <v>11.0</v>
      </c>
      <c r="D6" s="1">
        <v>0.0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2.0</v>
      </c>
      <c r="C7" s="1">
        <v>56.0</v>
      </c>
      <c r="D7" s="1">
        <v>5.0</v>
      </c>
      <c r="E7" s="1">
        <v>2.0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23.0</v>
      </c>
      <c r="C8" s="1">
        <v>57.0</v>
      </c>
      <c r="D8" s="1">
        <v>31.0</v>
      </c>
      <c r="E8" s="1">
        <v>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19.0</v>
      </c>
      <c r="C9" s="1">
        <v>66.0</v>
      </c>
      <c r="D9" s="1">
        <v>36.0</v>
      </c>
      <c r="E9" s="1">
        <v>46.0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3.0</v>
      </c>
      <c r="C10" s="1">
        <v>1.0</v>
      </c>
      <c r="D10" s="1">
        <v>83.0</v>
      </c>
      <c r="E10" s="1">
        <v>5.0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3.0</v>
      </c>
      <c r="C11" s="1">
        <v>2.0</v>
      </c>
      <c r="D11" s="1">
        <v>3.0</v>
      </c>
      <c r="E11" s="1">
        <v>3.0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-15.0</v>
      </c>
      <c r="C12" s="1">
        <v>-62.0</v>
      </c>
      <c r="D12" s="1">
        <v>-1.0</v>
      </c>
      <c r="E12" s="1">
        <v>-1.0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2.0</v>
      </c>
      <c r="C13" s="1">
        <v>1.0</v>
      </c>
      <c r="D13" s="1">
        <v>2.0</v>
      </c>
      <c r="E13" s="1">
        <v>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5.0</v>
      </c>
      <c r="C14" s="1">
        <v>5.0</v>
      </c>
      <c r="D14" s="1">
        <v>5.0</v>
      </c>
      <c r="E14" s="1">
        <v>16.0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6.0</v>
      </c>
      <c r="C15" s="1">
        <v>6.0</v>
      </c>
      <c r="D15" s="1">
        <v>5.0</v>
      </c>
      <c r="E15" s="1">
        <v>15.0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0.0</v>
      </c>
      <c r="D16" s="1">
        <v>4.0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20.0</v>
      </c>
      <c r="C17" s="1">
        <v>40.0</v>
      </c>
      <c r="D17" s="1">
        <v>40.0</v>
      </c>
      <c r="E17" s="1">
        <v>34.0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18.0</v>
      </c>
      <c r="C18" s="1">
        <v>15.0</v>
      </c>
      <c r="D18" s="1">
        <v>18.0</v>
      </c>
      <c r="E18" s="1">
        <v>39.0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3.0</v>
      </c>
      <c r="C20" s="1">
        <v>5.0</v>
      </c>
      <c r="D20" s="1">
        <v>9.0</v>
      </c>
      <c r="E20" s="1">
        <v>10.0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70.0</v>
      </c>
      <c r="C21" s="1">
        <v>1.0</v>
      </c>
      <c r="D21" s="1">
        <v>3.0</v>
      </c>
      <c r="E21" s="1">
        <v>2.0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3.0</v>
      </c>
      <c r="C22" s="1">
        <v>3.0</v>
      </c>
      <c r="D22" s="1">
        <v>5.0</v>
      </c>
      <c r="E22" s="1">
        <v>33.0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0.0</v>
      </c>
      <c r="C23" s="1">
        <v>0.0</v>
      </c>
      <c r="D23" s="1">
        <v>0.0</v>
      </c>
      <c r="E23" s="1">
        <v>1.0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0.0</v>
      </c>
      <c r="C24" s="1">
        <v>0.0</v>
      </c>
      <c r="D24" s="1">
        <v>31.0</v>
      </c>
      <c r="E24" s="1">
        <v>42.0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0.0</v>
      </c>
      <c r="D25" s="1">
        <v>13.0</v>
      </c>
      <c r="E25" s="1">
        <v>1.0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9.0</v>
      </c>
      <c r="C26" s="1">
        <v>12.0</v>
      </c>
      <c r="D26" s="1">
        <v>2.0</v>
      </c>
      <c r="E26" s="1">
        <v>9.0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16.0</v>
      </c>
      <c r="C27" s="1">
        <v>21.0</v>
      </c>
      <c r="D27" s="1">
        <v>20.0</v>
      </c>
      <c r="E27" s="1">
        <v>26.0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0.0</v>
      </c>
      <c r="C28" s="1">
        <v>62.0</v>
      </c>
      <c r="D28" s="1">
        <v>0.0</v>
      </c>
      <c r="E28" s="1">
        <v>1.0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0.0</v>
      </c>
      <c r="C29" s="1">
        <v>0.0</v>
      </c>
      <c r="D29" s="1">
        <v>1.0</v>
      </c>
      <c r="E29" s="1">
        <v>1.0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29.0</v>
      </c>
      <c r="C30" s="1">
        <v>2.0</v>
      </c>
      <c r="D30" s="1">
        <v>8.0</v>
      </c>
      <c r="E30" s="1">
        <v>32.0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0.0</v>
      </c>
      <c r="C31" s="1">
        <v>0.0</v>
      </c>
      <c r="D31" s="1">
        <v>0.0</v>
      </c>
      <c r="E31" s="1">
        <v>4.0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16.0</v>
      </c>
      <c r="C32" s="1">
        <v>22.0</v>
      </c>
      <c r="D32" s="1">
        <v>21.0</v>
      </c>
      <c r="E32" s="1">
        <v>33.0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2.0</v>
      </c>
      <c r="C33" s="1">
        <v>2.0</v>
      </c>
      <c r="D33" s="1">
        <v>2.0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2.0</v>
      </c>
      <c r="C34" s="1">
        <v>2.0</v>
      </c>
      <c r="D34" s="1">
        <v>2.0</v>
      </c>
      <c r="E34" s="1">
        <v>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20.0</v>
      </c>
      <c r="C35" s="1">
        <v>34.0</v>
      </c>
      <c r="D35" s="1">
        <v>78.0</v>
      </c>
      <c r="E35" s="1">
        <v>110.0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-20.0</v>
      </c>
      <c r="C36" s="1">
        <v>-44.0</v>
      </c>
      <c r="D36" s="1">
        <v>-83.0</v>
      </c>
      <c r="E36" s="1">
        <v>-104.0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-6.0</v>
      </c>
      <c r="C37" s="1">
        <v>-9.0</v>
      </c>
      <c r="D37" s="1">
        <v>-5.0</v>
      </c>
      <c r="E37" s="1">
        <v>5.0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2.0</v>
      </c>
      <c r="C38" s="1">
        <v>-7.0</v>
      </c>
      <c r="D38" s="1">
        <v>-3.0</v>
      </c>
      <c r="E38" s="1">
        <v>5.0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18.0</v>
      </c>
      <c r="C39" s="1">
        <v>15.0</v>
      </c>
      <c r="D39" s="1">
        <v>18.0</v>
      </c>
      <c r="E39" s="1">
        <v>39.0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6.0</v>
      </c>
      <c r="C41" s="1">
        <v>11.0</v>
      </c>
      <c r="D41" s="1">
        <v>26.0</v>
      </c>
      <c r="E41" s="1">
        <v>35.0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6.0</v>
      </c>
      <c r="C42" s="1">
        <v>11.0</v>
      </c>
      <c r="D42" s="1">
        <v>2.0</v>
      </c>
      <c r="E42" s="1">
        <v>34.0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 t="s">
        <v>102</v>
      </c>
      <c r="C43" s="1" t="s">
        <v>103</v>
      </c>
      <c r="D43" s="1" t="s">
        <v>104</v>
      </c>
      <c r="E43" s="1" t="s">
        <v>105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-12.0</v>
      </c>
      <c r="C44" s="1">
        <v>-20.0</v>
      </c>
      <c r="D44" s="1">
        <v>-15.0</v>
      </c>
      <c r="E44" s="1">
        <v>-25.0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 t="s">
        <v>108</v>
      </c>
      <c r="C45" s="1" t="s">
        <v>109</v>
      </c>
      <c r="D45" s="1" t="s">
        <v>110</v>
      </c>
      <c r="E45" s="1" t="s">
        <v>111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3.0</v>
      </c>
      <c r="C46" s="1">
        <v>4.0</v>
      </c>
      <c r="D46" s="1">
        <v>6.0</v>
      </c>
      <c r="E46" s="1">
        <v>4.0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2.0</v>
      </c>
      <c r="C47" s="1">
        <v>4.0</v>
      </c>
      <c r="D47" s="1">
        <v>6.0</v>
      </c>
      <c r="E47" s="1">
        <v>4.0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2.0</v>
      </c>
      <c r="C48" s="1">
        <v>4.0</v>
      </c>
      <c r="D48" s="1">
        <v>5.0</v>
      </c>
      <c r="E48" s="1">
        <v>4.0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0.0</v>
      </c>
      <c r="C49" s="1">
        <v>5.0</v>
      </c>
      <c r="D49" s="1">
        <v>5.0</v>
      </c>
      <c r="E49" s="1">
        <v>5.0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12.0</v>
      </c>
      <c r="C50" s="1">
        <v>40.0</v>
      </c>
      <c r="D50" s="1">
        <v>26.0</v>
      </c>
      <c r="E50" s="1">
        <v>1.0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10.0</v>
      </c>
      <c r="C51" s="1">
        <v>16.0</v>
      </c>
      <c r="D51" s="1">
        <v>5.0</v>
      </c>
      <c r="E51" s="1">
        <v>17.0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2.0</v>
      </c>
      <c r="C52" s="1">
        <v>1.0</v>
      </c>
      <c r="D52" s="1">
        <v>1.0</v>
      </c>
      <c r="E52" s="1">
        <v>1.0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0.0</v>
      </c>
      <c r="C53" s="1">
        <v>0.0</v>
      </c>
      <c r="D53" s="1">
        <v>0.0</v>
      </c>
      <c r="E53" s="1">
        <v>50.0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43.0</v>
      </c>
      <c r="C2" s="1">
        <v>3.0</v>
      </c>
      <c r="D2" s="1">
        <v>1.0</v>
      </c>
      <c r="E2" s="1">
        <v>6.0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43.0</v>
      </c>
      <c r="C3" s="1">
        <v>3.0</v>
      </c>
      <c r="D3" s="1">
        <v>1.0</v>
      </c>
      <c r="E3" s="1">
        <v>6.0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29.0</v>
      </c>
      <c r="C4" s="1">
        <v>2.0</v>
      </c>
      <c r="D4" s="1">
        <v>1.0</v>
      </c>
      <c r="E4" s="1">
        <v>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13.0</v>
      </c>
      <c r="C5" s="1">
        <v>45.0</v>
      </c>
      <c r="D5" s="1">
        <v>-39.0</v>
      </c>
      <c r="E5" s="1">
        <v>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5.0</v>
      </c>
      <c r="C6" s="1">
        <v>11.0</v>
      </c>
      <c r="D6" s="1">
        <v>24.0</v>
      </c>
      <c r="E6" s="1">
        <v>41.0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7.0</v>
      </c>
      <c r="C7" s="1">
        <v>12.0</v>
      </c>
      <c r="D7" s="1">
        <v>11.0</v>
      </c>
      <c r="E7" s="1">
        <v>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13.0</v>
      </c>
      <c r="C8" s="1">
        <v>24.0</v>
      </c>
      <c r="D8" s="1">
        <v>35.0</v>
      </c>
      <c r="E8" s="1">
        <v>47.0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-12.0</v>
      </c>
      <c r="C9" s="1">
        <v>-23.0</v>
      </c>
      <c r="D9" s="1">
        <v>-35.0</v>
      </c>
      <c r="E9" s="1">
        <v>-45.0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-23.0</v>
      </c>
      <c r="C10" s="1">
        <v>-34.0</v>
      </c>
      <c r="D10" s="1">
        <v>-3.0</v>
      </c>
      <c r="E10" s="1">
        <v>-1.0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-23.0</v>
      </c>
      <c r="C11" s="1">
        <v>-34.0</v>
      </c>
      <c r="D11" s="1">
        <v>-3.0</v>
      </c>
      <c r="E11" s="1">
        <v>-1.0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0.0</v>
      </c>
      <c r="C12" s="1">
        <v>-8.0</v>
      </c>
      <c r="D12" s="1">
        <v>-65.0</v>
      </c>
      <c r="E12" s="1">
        <v>-3.0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-13.0</v>
      </c>
      <c r="C13" s="1">
        <v>-24.0</v>
      </c>
      <c r="D13" s="1">
        <v>-39.0</v>
      </c>
      <c r="E13" s="1">
        <v>-49.0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-36.0</v>
      </c>
      <c r="C14" s="1">
        <v>0.0</v>
      </c>
      <c r="D14" s="1">
        <v>0.0</v>
      </c>
      <c r="E14" s="1">
        <v>-4.0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0.0</v>
      </c>
      <c r="C15" s="1">
        <v>0.0</v>
      </c>
      <c r="D15" s="1">
        <v>0.0</v>
      </c>
      <c r="E15" s="1">
        <v>-1.0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-8.0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0.0</v>
      </c>
      <c r="C17" s="1">
        <v>0.0</v>
      </c>
      <c r="D17" s="1">
        <v>0.0</v>
      </c>
      <c r="E17" s="1">
        <v>32.0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-21.0</v>
      </c>
      <c r="C18" s="1">
        <v>-24.0</v>
      </c>
      <c r="D18" s="1">
        <v>-39.0</v>
      </c>
      <c r="E18" s="1">
        <v>-22.0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-1.0</v>
      </c>
      <c r="C19" s="1">
        <v>-27.0</v>
      </c>
      <c r="D19" s="1">
        <v>6.0</v>
      </c>
      <c r="E19" s="1">
        <v>-2.0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-19.0</v>
      </c>
      <c r="C20" s="1">
        <v>-23.0</v>
      </c>
      <c r="D20" s="1">
        <v>-39.0</v>
      </c>
      <c r="E20" s="1">
        <v>-20.0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-19.0</v>
      </c>
      <c r="C21" s="1">
        <v>-23.0</v>
      </c>
      <c r="D21" s="1">
        <v>-39.0</v>
      </c>
      <c r="E21" s="1">
        <v>-20.0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-19.0</v>
      </c>
      <c r="C22" s="1">
        <v>-23.0</v>
      </c>
      <c r="D22" s="1">
        <v>-39.0</v>
      </c>
      <c r="E22" s="1">
        <v>-20.0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0.0</v>
      </c>
      <c r="C23" s="1">
        <v>0.0</v>
      </c>
      <c r="D23" s="1">
        <v>0.0</v>
      </c>
      <c r="E23" s="1">
        <v>66.0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-19.0</v>
      </c>
      <c r="C24" s="1">
        <v>-23.0</v>
      </c>
      <c r="D24" s="1">
        <v>-39.0</v>
      </c>
      <c r="E24" s="1">
        <v>-20.0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-19.0</v>
      </c>
      <c r="C25" s="1">
        <v>-23.0</v>
      </c>
      <c r="D25" s="1">
        <v>-39.0</v>
      </c>
      <c r="E25" s="1">
        <v>-20.0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 t="s">
        <v>146</v>
      </c>
      <c r="C27" s="1" t="s">
        <v>147</v>
      </c>
      <c r="D27" s="1" t="s">
        <v>148</v>
      </c>
      <c r="E27" s="1" t="s">
        <v>149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 t="s">
        <v>146</v>
      </c>
      <c r="C28" s="1" t="s">
        <v>147</v>
      </c>
      <c r="D28" s="1" t="s">
        <v>148</v>
      </c>
      <c r="E28" s="1" t="s">
        <v>149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>
        <v>6.0</v>
      </c>
      <c r="C29" s="1">
        <v>10.0</v>
      </c>
      <c r="D29" s="1">
        <v>14.0</v>
      </c>
      <c r="E29" s="1">
        <v>28.0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 t="s">
        <v>146</v>
      </c>
      <c r="C30" s="1" t="s">
        <v>147</v>
      </c>
      <c r="D30" s="1" t="s">
        <v>148</v>
      </c>
      <c r="E30" s="1" t="s">
        <v>149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 t="s">
        <v>146</v>
      </c>
      <c r="C31" s="1" t="s">
        <v>147</v>
      </c>
      <c r="D31" s="1" t="s">
        <v>148</v>
      </c>
      <c r="E31" s="1" t="s">
        <v>149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>
        <v>6.0</v>
      </c>
      <c r="C32" s="1">
        <v>10.0</v>
      </c>
      <c r="D32" s="1">
        <v>14.0</v>
      </c>
      <c r="E32" s="1">
        <v>28.0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 t="s">
        <v>156</v>
      </c>
      <c r="C33" s="1" t="s">
        <v>157</v>
      </c>
      <c r="D33" s="1" t="s">
        <v>158</v>
      </c>
      <c r="E33" s="1" t="s">
        <v>159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 t="s">
        <v>156</v>
      </c>
      <c r="C34" s="1" t="s">
        <v>157</v>
      </c>
      <c r="D34" s="1" t="s">
        <v>158</v>
      </c>
      <c r="E34" s="1" t="s">
        <v>159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161</v>
      </c>
      <c r="B36" s="1">
        <v>-12.0</v>
      </c>
      <c r="C36" s="1">
        <v>-22.0</v>
      </c>
      <c r="D36" s="1">
        <v>-34.0</v>
      </c>
      <c r="E36" s="1">
        <v>-43.0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162</v>
      </c>
      <c r="B37" s="1">
        <v>-12.0</v>
      </c>
      <c r="C37" s="1">
        <v>-22.0</v>
      </c>
      <c r="D37" s="1">
        <v>-34.0</v>
      </c>
      <c r="E37" s="1">
        <v>-43.0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163</v>
      </c>
      <c r="B38" s="1">
        <v>-12.0</v>
      </c>
      <c r="C38" s="1">
        <v>-23.0</v>
      </c>
      <c r="D38" s="1">
        <v>-35.0</v>
      </c>
      <c r="E38" s="1">
        <v>-45.0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164</v>
      </c>
      <c r="B39" s="1">
        <v>-11.0</v>
      </c>
      <c r="C39" s="1">
        <v>-21.0</v>
      </c>
      <c r="D39" s="1">
        <v>-33.0</v>
      </c>
      <c r="E39" s="1">
        <v>-42.0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165</v>
      </c>
      <c r="B40" s="1">
        <v>43.0</v>
      </c>
      <c r="C40" s="1">
        <v>3.0</v>
      </c>
      <c r="D40" s="1">
        <v>1.0</v>
      </c>
      <c r="E40" s="1">
        <v>0.0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166</v>
      </c>
      <c r="B41" s="1">
        <v>9.0</v>
      </c>
      <c r="C41" s="1" t="s">
        <v>167</v>
      </c>
      <c r="D41" s="1" t="s">
        <v>168</v>
      </c>
      <c r="E41" s="1" t="s">
        <v>169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0.0</v>
      </c>
      <c r="C42" s="1">
        <v>0.0</v>
      </c>
      <c r="D42" s="1">
        <v>0.0</v>
      </c>
      <c r="E42" s="1">
        <v>0.0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1">
        <v>0.0</v>
      </c>
      <c r="C43" s="1">
        <v>0.0</v>
      </c>
      <c r="D43" s="1">
        <v>0.0</v>
      </c>
      <c r="E43" s="1">
        <v>0.0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172</v>
      </c>
      <c r="B44" s="1">
        <v>-1.0</v>
      </c>
      <c r="C44" s="1">
        <v>-27.0</v>
      </c>
      <c r="D44" s="1">
        <v>6.0</v>
      </c>
      <c r="E44" s="1">
        <v>-2.0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173</v>
      </c>
      <c r="B45" s="1">
        <v>-1.0</v>
      </c>
      <c r="C45" s="1">
        <v>-27.0</v>
      </c>
      <c r="D45" s="1">
        <v>6.0</v>
      </c>
      <c r="E45" s="1">
        <v>-2.0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174</v>
      </c>
      <c r="B46" s="1">
        <v>-8.0</v>
      </c>
      <c r="C46" s="1">
        <v>-15.0</v>
      </c>
      <c r="D46" s="1">
        <v>-24.0</v>
      </c>
      <c r="E46" s="1">
        <v>-31.0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176</v>
      </c>
      <c r="B48" s="1">
        <v>23.0</v>
      </c>
      <c r="C48" s="1">
        <v>28.0</v>
      </c>
      <c r="D48" s="1">
        <v>17.0</v>
      </c>
      <c r="E48" s="1">
        <v>9.0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177</v>
      </c>
      <c r="B49" s="1">
        <v>23.0</v>
      </c>
      <c r="C49" s="1">
        <v>28.0</v>
      </c>
      <c r="D49" s="1">
        <v>17.0</v>
      </c>
      <c r="E49" s="1">
        <v>9.0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178</v>
      </c>
      <c r="B50" s="1">
        <v>7.0</v>
      </c>
      <c r="C50" s="1">
        <v>12.0</v>
      </c>
      <c r="D50" s="1">
        <v>11.0</v>
      </c>
      <c r="E50" s="1">
        <v>5.0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179</v>
      </c>
      <c r="B51" s="1">
        <v>35.0</v>
      </c>
      <c r="C51" s="1">
        <v>56.0</v>
      </c>
      <c r="D51" s="1">
        <v>66.0</v>
      </c>
      <c r="E51" s="1">
        <v>56.0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180</v>
      </c>
      <c r="B52" s="1">
        <v>0.0</v>
      </c>
      <c r="C52" s="1">
        <v>40.0</v>
      </c>
      <c r="D52" s="1">
        <v>3.0</v>
      </c>
      <c r="E52" s="1">
        <v>1.0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181</v>
      </c>
      <c r="B53" s="1">
        <v>0.0</v>
      </c>
      <c r="C53" s="1">
        <v>16.0</v>
      </c>
      <c r="D53" s="1">
        <v>-2.0</v>
      </c>
      <c r="E53" s="1">
        <v>-67.0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182</v>
      </c>
      <c r="B54" s="1">
        <v>0.0</v>
      </c>
      <c r="C54" s="1">
        <v>1.0</v>
      </c>
      <c r="D54" s="1">
        <v>3.0</v>
      </c>
      <c r="E54" s="1">
        <v>1.0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183</v>
      </c>
      <c r="B55" s="1">
        <v>0.0</v>
      </c>
      <c r="C55" s="1">
        <v>75.0</v>
      </c>
      <c r="D55" s="1">
        <v>1.0</v>
      </c>
      <c r="E55" s="1">
        <v>1.0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184</v>
      </c>
      <c r="B56" s="1">
        <v>29.0</v>
      </c>
      <c r="C56" s="1">
        <v>2.0</v>
      </c>
      <c r="D56" s="1">
        <v>13.0</v>
      </c>
      <c r="E56" s="1">
        <v>20.0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185</v>
      </c>
      <c r="B57" s="1">
        <v>30.0</v>
      </c>
      <c r="C57" s="1">
        <v>3.0</v>
      </c>
      <c r="D57" s="1">
        <v>15.0</v>
      </c>
      <c r="E57" s="1">
        <v>21.0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187</v>
      </c>
      <c r="B3" s="1">
        <v>0.0</v>
      </c>
      <c r="C3" s="1" t="s">
        <v>188</v>
      </c>
      <c r="D3" s="1" t="s">
        <v>189</v>
      </c>
      <c r="E3" s="1" t="s">
        <v>190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191</v>
      </c>
      <c r="B4" s="1">
        <v>0.0</v>
      </c>
      <c r="C4" s="1">
        <v>0.0</v>
      </c>
      <c r="D4" s="1">
        <v>0.0</v>
      </c>
      <c r="E4" s="1" t="s">
        <v>192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>
        <v>0.0</v>
      </c>
      <c r="C5" s="1" t="s">
        <v>194</v>
      </c>
      <c r="D5" s="1" t="s">
        <v>195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196</v>
      </c>
      <c r="B6" s="1">
        <v>0.0</v>
      </c>
      <c r="C6" s="1" t="s">
        <v>197</v>
      </c>
      <c r="D6" s="1" t="s">
        <v>198</v>
      </c>
      <c r="E6" s="1">
        <v>-2.0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200</v>
      </c>
      <c r="B8" s="1" t="s">
        <v>201</v>
      </c>
      <c r="C8" s="1" t="s">
        <v>202</v>
      </c>
      <c r="D8" s="1" t="s">
        <v>203</v>
      </c>
      <c r="E8" s="1" t="s">
        <v>204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205</v>
      </c>
      <c r="B9" s="1">
        <v>0.0</v>
      </c>
      <c r="C9" s="1" t="s">
        <v>206</v>
      </c>
      <c r="D9" s="1">
        <v>0.0</v>
      </c>
      <c r="E9" s="1" t="s">
        <v>207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208</v>
      </c>
      <c r="B10" s="1">
        <v>0.0</v>
      </c>
      <c r="C10" s="1" t="s">
        <v>209</v>
      </c>
      <c r="D10" s="1">
        <v>0.0</v>
      </c>
      <c r="E10" s="1" t="s">
        <v>210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211</v>
      </c>
      <c r="B11" s="1">
        <v>0.0</v>
      </c>
      <c r="C11" s="1" t="s">
        <v>212</v>
      </c>
      <c r="D11" s="1">
        <v>0.0</v>
      </c>
      <c r="E11" s="1" t="s">
        <v>213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214</v>
      </c>
      <c r="B12" s="1">
        <v>0.0</v>
      </c>
      <c r="C12" s="1" t="s">
        <v>215</v>
      </c>
      <c r="D12" s="1">
        <v>0.0</v>
      </c>
      <c r="E12" s="1" t="s">
        <v>216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217</v>
      </c>
      <c r="B13" s="1">
        <v>0.0</v>
      </c>
      <c r="C13" s="1" t="s">
        <v>218</v>
      </c>
      <c r="D13" s="1">
        <v>0.0</v>
      </c>
      <c r="E13" s="1" t="s">
        <v>219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220</v>
      </c>
      <c r="B14" s="1">
        <v>0.0</v>
      </c>
      <c r="C14" s="1" t="s">
        <v>218</v>
      </c>
      <c r="D14" s="1">
        <v>0.0</v>
      </c>
      <c r="E14" s="1" t="s">
        <v>219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221</v>
      </c>
      <c r="B15" s="1">
        <v>0.0</v>
      </c>
      <c r="C15" s="1" t="s">
        <v>218</v>
      </c>
      <c r="D15" s="1">
        <v>0.0</v>
      </c>
      <c r="E15" s="1" t="s">
        <v>222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223</v>
      </c>
      <c r="B16" s="1">
        <v>0.0</v>
      </c>
      <c r="C16" s="1" t="s">
        <v>224</v>
      </c>
      <c r="D16" s="1">
        <v>0.0</v>
      </c>
      <c r="E16" s="1" t="s">
        <v>225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226</v>
      </c>
      <c r="B17" s="1">
        <v>0.0</v>
      </c>
      <c r="C17" s="1" t="s">
        <v>227</v>
      </c>
      <c r="D17" s="1" t="s">
        <v>228</v>
      </c>
      <c r="E17" s="1" t="s">
        <v>229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230</v>
      </c>
      <c r="B18" s="1">
        <v>0.0</v>
      </c>
      <c r="C18" s="1" t="s">
        <v>231</v>
      </c>
      <c r="D18" s="1" t="s">
        <v>232</v>
      </c>
      <c r="E18" s="1" t="s">
        <v>233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234</v>
      </c>
      <c r="B20" s="1">
        <v>0.0</v>
      </c>
      <c r="C20" s="1" t="s">
        <v>235</v>
      </c>
      <c r="D20" s="1" t="s">
        <v>236</v>
      </c>
      <c r="E20" s="1" t="s">
        <v>237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238</v>
      </c>
      <c r="B21" s="1">
        <v>0.0</v>
      </c>
      <c r="C21" s="1" t="s">
        <v>239</v>
      </c>
      <c r="D21" s="1" t="s">
        <v>240</v>
      </c>
      <c r="E21" s="1" t="s">
        <v>241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242</v>
      </c>
      <c r="B22" s="1">
        <v>0.0</v>
      </c>
      <c r="C22" s="1" t="s">
        <v>243</v>
      </c>
      <c r="D22" s="1" t="s">
        <v>244</v>
      </c>
      <c r="E22" s="1" t="s">
        <v>245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246</v>
      </c>
      <c r="B23" s="1">
        <v>0.0</v>
      </c>
      <c r="C23" s="1" t="s">
        <v>247</v>
      </c>
      <c r="D23" s="1" t="s">
        <v>248</v>
      </c>
      <c r="E23" s="1" t="s">
        <v>249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251</v>
      </c>
      <c r="B25" s="1" t="s">
        <v>237</v>
      </c>
      <c r="C25" s="1" t="s">
        <v>252</v>
      </c>
      <c r="D25" s="1" t="s">
        <v>253</v>
      </c>
      <c r="E25" s="1" t="s">
        <v>254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255</v>
      </c>
      <c r="B26" s="1" t="s">
        <v>254</v>
      </c>
      <c r="C26" s="1" t="s">
        <v>256</v>
      </c>
      <c r="D26" s="1" t="s">
        <v>257</v>
      </c>
      <c r="E26" s="1" t="s">
        <v>258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259</v>
      </c>
      <c r="B27" s="1" t="s">
        <v>260</v>
      </c>
      <c r="C27" s="1" t="s">
        <v>261</v>
      </c>
      <c r="D27" s="1" t="s">
        <v>262</v>
      </c>
      <c r="E27" s="1" t="s">
        <v>263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264</v>
      </c>
      <c r="B28" s="1">
        <v>0.0</v>
      </c>
      <c r="C28" s="1" t="s">
        <v>265</v>
      </c>
      <c r="D28" s="1" t="s">
        <v>266</v>
      </c>
      <c r="E28" s="1" t="s">
        <v>267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268</v>
      </c>
      <c r="B29" s="1">
        <v>0.0</v>
      </c>
      <c r="C29" s="1" t="s">
        <v>269</v>
      </c>
      <c r="D29" s="1" t="s">
        <v>270</v>
      </c>
      <c r="E29" s="1" t="s">
        <v>271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272</v>
      </c>
      <c r="B30" s="1">
        <v>0.0</v>
      </c>
      <c r="C30" s="1" t="s">
        <v>273</v>
      </c>
      <c r="D30" s="1">
        <v>0.0</v>
      </c>
      <c r="E30" s="1" t="s">
        <v>274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275</v>
      </c>
      <c r="B31" s="1">
        <v>0.0</v>
      </c>
      <c r="C31" s="1">
        <v>-370.0</v>
      </c>
      <c r="D31" s="1">
        <v>0.0</v>
      </c>
      <c r="E31" s="1" t="s">
        <v>276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278</v>
      </c>
      <c r="B33" s="1" t="s">
        <v>279</v>
      </c>
      <c r="C33" s="1" t="s">
        <v>280</v>
      </c>
      <c r="D33" s="1" t="s">
        <v>281</v>
      </c>
      <c r="E33" s="1" t="s">
        <v>282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283</v>
      </c>
      <c r="B34" s="1" t="s">
        <v>284</v>
      </c>
      <c r="C34" s="1" t="s">
        <v>285</v>
      </c>
      <c r="D34" s="1" t="s">
        <v>286</v>
      </c>
      <c r="E34" s="1" t="s">
        <v>287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288</v>
      </c>
      <c r="B35" s="1">
        <v>0.0</v>
      </c>
      <c r="C35" s="1" t="s">
        <v>289</v>
      </c>
      <c r="D35" s="1" t="s">
        <v>290</v>
      </c>
      <c r="E35" s="1" t="s">
        <v>291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292</v>
      </c>
      <c r="B36" s="1">
        <v>0.0</v>
      </c>
      <c r="C36" s="1" t="s">
        <v>293</v>
      </c>
      <c r="D36" s="1" t="s">
        <v>294</v>
      </c>
      <c r="E36" s="1" t="s">
        <v>295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296</v>
      </c>
      <c r="B37" s="1" t="s">
        <v>297</v>
      </c>
      <c r="C37" s="1" t="s">
        <v>298</v>
      </c>
      <c r="D37" s="1" t="s">
        <v>299</v>
      </c>
      <c r="E37" s="1" t="s">
        <v>300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301</v>
      </c>
      <c r="B38" s="1" t="s">
        <v>302</v>
      </c>
      <c r="C38" s="1" t="s">
        <v>303</v>
      </c>
      <c r="D38" s="1" t="s">
        <v>304</v>
      </c>
      <c r="E38" s="1" t="s">
        <v>305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306</v>
      </c>
      <c r="B39" s="1" t="s">
        <v>307</v>
      </c>
      <c r="C39" s="1" t="s">
        <v>308</v>
      </c>
      <c r="D39" s="1" t="s">
        <v>309</v>
      </c>
      <c r="E39" s="1" t="s">
        <v>310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311</v>
      </c>
      <c r="B40" s="1" t="s">
        <v>312</v>
      </c>
      <c r="C40" s="1" t="s">
        <v>313</v>
      </c>
      <c r="D40" s="1" t="s">
        <v>314</v>
      </c>
      <c r="E40" s="1" t="s">
        <v>315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316</v>
      </c>
      <c r="B41" s="1" t="s">
        <v>317</v>
      </c>
      <c r="C41" s="1" t="s">
        <v>318</v>
      </c>
      <c r="D41" s="1" t="s">
        <v>319</v>
      </c>
      <c r="E41" s="1" t="s">
        <v>320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321</v>
      </c>
      <c r="B42" s="1" t="s">
        <v>319</v>
      </c>
      <c r="C42" s="1" t="s">
        <v>318</v>
      </c>
      <c r="D42" s="1" t="s">
        <v>319</v>
      </c>
      <c r="E42" s="1" t="s">
        <v>320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322</v>
      </c>
      <c r="B43" s="1" t="s">
        <v>323</v>
      </c>
      <c r="C43" s="1" t="s">
        <v>318</v>
      </c>
      <c r="D43" s="1" t="s">
        <v>319</v>
      </c>
      <c r="E43" s="1" t="s">
        <v>320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324</v>
      </c>
      <c r="B44" s="1" t="s">
        <v>325</v>
      </c>
      <c r="C44" s="1" t="s">
        <v>325</v>
      </c>
      <c r="D44" s="1" t="s">
        <v>318</v>
      </c>
      <c r="E44" s="1" t="s">
        <v>320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326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327</v>
      </c>
      <c r="B46" s="1">
        <v>0.0</v>
      </c>
      <c r="C46" s="1" t="s">
        <v>328</v>
      </c>
      <c r="D46" s="1" t="s">
        <v>329</v>
      </c>
      <c r="E46" s="1" t="s">
        <v>330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331</v>
      </c>
      <c r="B47" s="1">
        <v>0.0</v>
      </c>
      <c r="C47" s="1" t="s">
        <v>332</v>
      </c>
      <c r="D47" s="1" t="s">
        <v>333</v>
      </c>
      <c r="E47" s="1" t="s">
        <v>334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335</v>
      </c>
      <c r="B48" s="1">
        <v>0.0</v>
      </c>
      <c r="C48" s="1" t="s">
        <v>336</v>
      </c>
      <c r="D48" s="1" t="s">
        <v>337</v>
      </c>
      <c r="E48" s="1" t="s">
        <v>338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339</v>
      </c>
      <c r="B49" s="1">
        <v>0.0</v>
      </c>
      <c r="C49" s="1" t="s">
        <v>340</v>
      </c>
      <c r="D49" s="1" t="s">
        <v>341</v>
      </c>
      <c r="E49" s="1" t="s">
        <v>342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343</v>
      </c>
      <c r="B50" s="1">
        <v>0.0</v>
      </c>
      <c r="C50" s="1" t="s">
        <v>344</v>
      </c>
      <c r="D50" s="1" t="s">
        <v>345</v>
      </c>
      <c r="E50" s="1" t="s">
        <v>346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347</v>
      </c>
      <c r="B51" s="1">
        <v>0.0</v>
      </c>
      <c r="C51" s="1" t="s">
        <v>348</v>
      </c>
      <c r="D51" s="1" t="s">
        <v>349</v>
      </c>
      <c r="E51" s="1" t="s">
        <v>350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351</v>
      </c>
      <c r="B52" s="1">
        <v>0.0</v>
      </c>
      <c r="C52" s="1" t="s">
        <v>348</v>
      </c>
      <c r="D52" s="1" t="s">
        <v>349</v>
      </c>
      <c r="E52" s="1" t="s">
        <v>350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352</v>
      </c>
      <c r="B53" s="1">
        <v>0.0</v>
      </c>
      <c r="C53" s="1" t="s">
        <v>353</v>
      </c>
      <c r="D53" s="1" t="s">
        <v>354</v>
      </c>
      <c r="E53" s="1" t="s">
        <v>355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356</v>
      </c>
      <c r="B54" s="1">
        <v>0.0</v>
      </c>
      <c r="C54" s="1" t="s">
        <v>357</v>
      </c>
      <c r="D54" s="1" t="s">
        <v>358</v>
      </c>
      <c r="E54" s="1" t="s">
        <v>359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360</v>
      </c>
      <c r="B55" s="1">
        <v>0.0</v>
      </c>
      <c r="C55" s="1">
        <v>11.0</v>
      </c>
      <c r="D55" s="1" t="s">
        <v>361</v>
      </c>
      <c r="E55" s="1">
        <v>0.0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362</v>
      </c>
      <c r="B56" s="1">
        <v>0.0</v>
      </c>
      <c r="C56" s="1" t="s">
        <v>363</v>
      </c>
      <c r="D56" s="1" t="s">
        <v>364</v>
      </c>
      <c r="E56" s="1" t="s">
        <v>365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366</v>
      </c>
      <c r="B57" s="1">
        <v>0.0</v>
      </c>
      <c r="C57" s="1" t="s">
        <v>367</v>
      </c>
      <c r="D57" s="1" t="s">
        <v>368</v>
      </c>
      <c r="E57" s="1" t="s">
        <v>369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370</v>
      </c>
      <c r="B58" s="1">
        <v>0.0</v>
      </c>
      <c r="C58" s="1">
        <v>-18.0</v>
      </c>
      <c r="D58" s="1" t="s">
        <v>371</v>
      </c>
      <c r="E58" s="1" t="s">
        <v>372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373</v>
      </c>
      <c r="B59" s="1">
        <v>0.0</v>
      </c>
      <c r="C59" s="1" t="s">
        <v>374</v>
      </c>
      <c r="D59" s="1" t="s">
        <v>375</v>
      </c>
      <c r="E59" s="1" t="s">
        <v>376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377</v>
      </c>
      <c r="B60" s="1">
        <v>0.0</v>
      </c>
      <c r="C60" s="1">
        <v>1.0</v>
      </c>
      <c r="D60" s="1" t="s">
        <v>378</v>
      </c>
      <c r="E60" s="1" t="s">
        <v>379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380</v>
      </c>
      <c r="B61" s="1">
        <v>0.0</v>
      </c>
      <c r="C61" s="1" t="s">
        <v>381</v>
      </c>
      <c r="D61" s="1" t="s">
        <v>382</v>
      </c>
      <c r="E61" s="1" t="s">
        <v>383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384</v>
      </c>
      <c r="B62" s="1">
        <v>0.0</v>
      </c>
      <c r="C62" s="1" t="s">
        <v>385</v>
      </c>
      <c r="D62" s="1">
        <v>0.0</v>
      </c>
      <c r="E62" s="1">
        <v>0.0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386</v>
      </c>
      <c r="B63" s="1">
        <v>0.0</v>
      </c>
      <c r="C63" s="1">
        <v>0.0</v>
      </c>
      <c r="D63" s="1" t="s">
        <v>387</v>
      </c>
      <c r="E63" s="1" t="s">
        <v>388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389</v>
      </c>
      <c r="B64" s="1">
        <v>0.0</v>
      </c>
      <c r="C64" s="1">
        <v>0.0</v>
      </c>
      <c r="D64" s="1" t="s">
        <v>390</v>
      </c>
      <c r="E64" s="1" t="s">
        <v>391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393</v>
      </c>
      <c r="B66" s="1">
        <v>0.0</v>
      </c>
      <c r="C66" s="1">
        <v>0.0</v>
      </c>
      <c r="D66" s="1" t="s">
        <v>394</v>
      </c>
      <c r="E66" s="1" t="s">
        <v>395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396</v>
      </c>
      <c r="B67" s="1">
        <v>0.0</v>
      </c>
      <c r="C67" s="1">
        <v>0.0</v>
      </c>
      <c r="D67" s="1" t="s">
        <v>397</v>
      </c>
      <c r="E67" s="1" t="s">
        <v>398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399</v>
      </c>
      <c r="B68" s="1">
        <v>0.0</v>
      </c>
      <c r="C68" s="1">
        <v>0.0</v>
      </c>
      <c r="D68" s="1" t="s">
        <v>400</v>
      </c>
      <c r="E68" s="1" t="s">
        <v>401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402</v>
      </c>
      <c r="B69" s="1">
        <v>0.0</v>
      </c>
      <c r="C69" s="1">
        <v>0.0</v>
      </c>
      <c r="D69" s="1" t="s">
        <v>403</v>
      </c>
      <c r="E69" s="1" t="s">
        <v>404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405</v>
      </c>
      <c r="B70" s="1">
        <v>0.0</v>
      </c>
      <c r="C70" s="1">
        <v>0.0</v>
      </c>
      <c r="D70" s="1" t="s">
        <v>406</v>
      </c>
      <c r="E70" s="1" t="s">
        <v>407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408</v>
      </c>
      <c r="B71" s="1">
        <v>0.0</v>
      </c>
      <c r="C71" s="1">
        <v>0.0</v>
      </c>
      <c r="D71" s="1" t="s">
        <v>409</v>
      </c>
      <c r="E71" s="1" t="s">
        <v>410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411</v>
      </c>
      <c r="B72" s="1">
        <v>0.0</v>
      </c>
      <c r="C72" s="1">
        <v>0.0</v>
      </c>
      <c r="D72" s="1" t="s">
        <v>409</v>
      </c>
      <c r="E72" s="1" t="s">
        <v>410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412</v>
      </c>
      <c r="B73" s="1">
        <v>0.0</v>
      </c>
      <c r="C73" s="1">
        <v>0.0</v>
      </c>
      <c r="D73" s="1" t="s">
        <v>413</v>
      </c>
      <c r="E73" s="1" t="s">
        <v>414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415</v>
      </c>
      <c r="B74" s="1">
        <v>0.0</v>
      </c>
      <c r="C74" s="1">
        <v>0.0</v>
      </c>
      <c r="D74" s="1" t="s">
        <v>416</v>
      </c>
      <c r="E74" s="1" t="s">
        <v>417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418</v>
      </c>
      <c r="B75" s="1">
        <v>0.0</v>
      </c>
      <c r="C75" s="1">
        <v>0.0</v>
      </c>
      <c r="D75" s="1" t="s">
        <v>419</v>
      </c>
      <c r="E75" s="1" t="s">
        <v>420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421</v>
      </c>
      <c r="B76" s="1">
        <v>0.0</v>
      </c>
      <c r="C76" s="1">
        <v>0.0</v>
      </c>
      <c r="D76" s="1" t="s">
        <v>422</v>
      </c>
      <c r="E76" s="1" t="s">
        <v>423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424</v>
      </c>
      <c r="B77" s="1">
        <v>0.0</v>
      </c>
      <c r="C77" s="1">
        <v>0.0</v>
      </c>
      <c r="D77" s="1" t="s">
        <v>425</v>
      </c>
      <c r="E77" s="1" t="s">
        <v>426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427</v>
      </c>
      <c r="B78" s="1">
        <v>0.0</v>
      </c>
      <c r="C78" s="1">
        <v>0.0</v>
      </c>
      <c r="D78" s="1" t="s">
        <v>428</v>
      </c>
      <c r="E78" s="1" t="s">
        <v>429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430</v>
      </c>
      <c r="B79" s="1">
        <v>0.0</v>
      </c>
      <c r="C79" s="1">
        <v>0.0</v>
      </c>
      <c r="D79" s="1" t="s">
        <v>431</v>
      </c>
      <c r="E79" s="1" t="s">
        <v>432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433</v>
      </c>
      <c r="B80" s="1">
        <v>0.0</v>
      </c>
      <c r="C80" s="1">
        <v>0.0</v>
      </c>
      <c r="D80" s="1" t="s">
        <v>434</v>
      </c>
      <c r="E80" s="1" t="s">
        <v>435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436</v>
      </c>
      <c r="B81" s="1">
        <v>0.0</v>
      </c>
      <c r="C81" s="1">
        <v>0.0</v>
      </c>
      <c r="D81" s="1" t="s">
        <v>437</v>
      </c>
      <c r="E81" s="1" t="s">
        <v>438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439</v>
      </c>
      <c r="B82" s="1">
        <v>0.0</v>
      </c>
      <c r="C82" s="1">
        <v>0.0</v>
      </c>
      <c r="D82" s="1" t="s">
        <v>440</v>
      </c>
      <c r="E82" s="1" t="s">
        <v>441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442</v>
      </c>
      <c r="B83" s="1">
        <v>0.0</v>
      </c>
      <c r="C83" s="1">
        <v>0.0</v>
      </c>
      <c r="D83" s="1">
        <v>0.0</v>
      </c>
      <c r="E83" s="1">
        <v>-44.0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443</v>
      </c>
      <c r="B84" s="1">
        <v>0.0</v>
      </c>
      <c r="C84" s="1">
        <v>0.0</v>
      </c>
      <c r="D84" s="1">
        <v>0.0</v>
      </c>
      <c r="E84" s="1" t="s">
        <v>444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445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446</v>
      </c>
      <c r="B86" s="1">
        <v>0.0</v>
      </c>
      <c r="C86" s="1">
        <v>0.0</v>
      </c>
      <c r="D86" s="1">
        <v>0.0</v>
      </c>
      <c r="E86" s="1" t="s">
        <v>447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448</v>
      </c>
      <c r="B87" s="1">
        <v>0.0</v>
      </c>
      <c r="C87" s="1">
        <v>0.0</v>
      </c>
      <c r="D87" s="1">
        <v>0.0</v>
      </c>
      <c r="E87" s="1" t="s">
        <v>449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450</v>
      </c>
      <c r="B88" s="1">
        <v>0.0</v>
      </c>
      <c r="C88" s="1">
        <v>0.0</v>
      </c>
      <c r="D88" s="1">
        <v>0.0</v>
      </c>
      <c r="E88" s="1" t="s">
        <v>451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452</v>
      </c>
      <c r="B89" s="1">
        <v>0.0</v>
      </c>
      <c r="C89" s="1">
        <v>0.0</v>
      </c>
      <c r="D89" s="1">
        <v>0.0</v>
      </c>
      <c r="E89" s="1" t="s">
        <v>453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454</v>
      </c>
      <c r="B90" s="1">
        <v>0.0</v>
      </c>
      <c r="C90" s="1">
        <v>0.0</v>
      </c>
      <c r="D90" s="1">
        <v>0.0</v>
      </c>
      <c r="E90" s="1" t="s">
        <v>455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456</v>
      </c>
      <c r="B91" s="1">
        <v>0.0</v>
      </c>
      <c r="C91" s="1">
        <v>0.0</v>
      </c>
      <c r="D91" s="1">
        <v>0.0</v>
      </c>
      <c r="E91" s="1" t="s">
        <v>236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457</v>
      </c>
      <c r="B92" s="1">
        <v>0.0</v>
      </c>
      <c r="C92" s="1">
        <v>0.0</v>
      </c>
      <c r="D92" s="1">
        <v>0.0</v>
      </c>
      <c r="E92" s="1" t="s">
        <v>236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458</v>
      </c>
      <c r="B93" s="1">
        <v>0.0</v>
      </c>
      <c r="C93" s="1">
        <v>0.0</v>
      </c>
      <c r="D93" s="1">
        <v>0.0</v>
      </c>
      <c r="E93" s="1" t="s">
        <v>459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460</v>
      </c>
      <c r="B94" s="1">
        <v>0.0</v>
      </c>
      <c r="C94" s="1">
        <v>0.0</v>
      </c>
      <c r="D94" s="1">
        <v>0.0</v>
      </c>
      <c r="E94" s="1" t="s">
        <v>461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462</v>
      </c>
      <c r="B95" s="1">
        <v>0.0</v>
      </c>
      <c r="C95" s="1">
        <v>0.0</v>
      </c>
      <c r="D95" s="1">
        <v>0.0</v>
      </c>
      <c r="E95" s="1" t="s">
        <v>463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464</v>
      </c>
      <c r="B96" s="1">
        <v>0.0</v>
      </c>
      <c r="C96" s="1">
        <v>0.0</v>
      </c>
      <c r="D96" s="1">
        <v>0.0</v>
      </c>
      <c r="E96" s="1" t="s">
        <v>465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466</v>
      </c>
      <c r="B97" s="1">
        <v>0.0</v>
      </c>
      <c r="C97" s="1">
        <v>0.0</v>
      </c>
      <c r="D97" s="1">
        <v>0.0</v>
      </c>
      <c r="E97" s="1" t="s">
        <v>467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468</v>
      </c>
      <c r="B98" s="1">
        <v>0.0</v>
      </c>
      <c r="C98" s="1">
        <v>0.0</v>
      </c>
      <c r="D98" s="1">
        <v>0.0</v>
      </c>
      <c r="E98" s="1" t="s">
        <v>469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470</v>
      </c>
      <c r="B99" s="1">
        <v>0.0</v>
      </c>
      <c r="C99" s="1">
        <v>0.0</v>
      </c>
      <c r="D99" s="1">
        <v>0.0</v>
      </c>
      <c r="E99" s="1" t="s">
        <v>471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472</v>
      </c>
      <c r="B100" s="1">
        <v>0.0</v>
      </c>
      <c r="C100" s="1">
        <v>0.0</v>
      </c>
      <c r="D100" s="1">
        <v>0.0</v>
      </c>
      <c r="E100" s="1" t="s">
        <v>473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474</v>
      </c>
      <c r="B101" s="1">
        <v>0.0</v>
      </c>
      <c r="C101" s="1">
        <v>0.0</v>
      </c>
      <c r="D101" s="1">
        <v>0.0</v>
      </c>
      <c r="E101" s="1" t="s">
        <v>475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476</v>
      </c>
      <c r="B102" s="1">
        <v>0.0</v>
      </c>
      <c r="C102" s="1">
        <v>0.0</v>
      </c>
      <c r="D102" s="1">
        <v>0.0</v>
      </c>
      <c r="E102" s="1" t="s">
        <v>477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478</v>
      </c>
      <c r="C1" s="1" t="s">
        <v>479</v>
      </c>
      <c r="D1" s="1" t="s">
        <v>480</v>
      </c>
      <c r="E1" s="1" t="s">
        <v>481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482</v>
      </c>
      <c r="B2" s="1" t="s">
        <v>483</v>
      </c>
      <c r="C2" s="1" t="s">
        <v>484</v>
      </c>
      <c r="D2" s="1" t="s">
        <v>485</v>
      </c>
      <c r="E2" s="1" t="s">
        <v>486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487</v>
      </c>
      <c r="B3" s="1" t="s">
        <v>488</v>
      </c>
      <c r="C3" s="1" t="s">
        <v>489</v>
      </c>
      <c r="D3" s="1" t="s">
        <v>490</v>
      </c>
      <c r="E3" s="1" t="s">
        <v>491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492</v>
      </c>
      <c r="B4" s="1" t="s">
        <v>493</v>
      </c>
      <c r="C4" s="1" t="s">
        <v>494</v>
      </c>
      <c r="D4" s="1" t="s">
        <v>495</v>
      </c>
      <c r="E4" s="1" t="s">
        <v>496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487</v>
      </c>
      <c r="B5" s="1" t="s">
        <v>488</v>
      </c>
      <c r="C5" s="1" t="s">
        <v>497</v>
      </c>
      <c r="D5" s="1" t="s">
        <v>498</v>
      </c>
      <c r="E5" s="1" t="s">
        <v>499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500</v>
      </c>
      <c r="B6" s="1" t="s">
        <v>501</v>
      </c>
      <c r="C6" s="1" t="s">
        <v>502</v>
      </c>
      <c r="D6" s="1" t="s">
        <v>503</v>
      </c>
      <c r="E6" s="1" t="s">
        <v>504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505</v>
      </c>
      <c r="B7" s="1" t="s">
        <v>506</v>
      </c>
      <c r="C7" s="1" t="s">
        <v>507</v>
      </c>
      <c r="D7" s="1" t="s">
        <v>508</v>
      </c>
      <c r="E7" s="1" t="s">
        <v>509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510</v>
      </c>
      <c r="B8" s="1" t="s">
        <v>488</v>
      </c>
      <c r="C8" s="1" t="s">
        <v>511</v>
      </c>
      <c r="D8" s="1" t="s">
        <v>512</v>
      </c>
      <c r="E8" s="1" t="s">
        <v>513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514</v>
      </c>
      <c r="B9" s="1" t="s">
        <v>515</v>
      </c>
      <c r="C9" s="1" t="s">
        <v>516</v>
      </c>
      <c r="D9" s="1" t="s">
        <v>517</v>
      </c>
      <c r="E9" s="1" t="s">
        <v>518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519</v>
      </c>
      <c r="B10" s="1" t="s">
        <v>520</v>
      </c>
      <c r="C10" s="1" t="s">
        <v>521</v>
      </c>
      <c r="D10" s="1" t="s">
        <v>522</v>
      </c>
      <c r="E10" s="1" t="s">
        <v>523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524</v>
      </c>
      <c r="B11" s="1" t="s">
        <v>525</v>
      </c>
      <c r="C11" s="1" t="s">
        <v>526</v>
      </c>
      <c r="D11" s="1" t="s">
        <v>527</v>
      </c>
      <c r="E11" s="1" t="s">
        <v>528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529</v>
      </c>
      <c r="B12" s="1" t="s">
        <v>530</v>
      </c>
      <c r="C12" s="1" t="s">
        <v>531</v>
      </c>
      <c r="D12" s="1" t="s">
        <v>532</v>
      </c>
      <c r="E12" s="1" t="s">
        <v>533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534</v>
      </c>
      <c r="B13" s="1" t="s">
        <v>488</v>
      </c>
      <c r="C13" s="1" t="s">
        <v>535</v>
      </c>
      <c r="D13" s="1" t="s">
        <v>536</v>
      </c>
      <c r="E13" s="1" t="s">
        <v>537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538</v>
      </c>
      <c r="B14" s="1" t="s">
        <v>488</v>
      </c>
      <c r="C14" s="1" t="s">
        <v>539</v>
      </c>
      <c r="D14" s="1" t="s">
        <v>539</v>
      </c>
      <c r="E14" s="1" t="s">
        <v>540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541</v>
      </c>
      <c r="B15" s="1" t="s">
        <v>488</v>
      </c>
      <c r="C15" s="1" t="s">
        <v>488</v>
      </c>
      <c r="D15" s="1" t="s">
        <v>488</v>
      </c>
      <c r="E15" s="1" t="s">
        <v>488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542</v>
      </c>
      <c r="B16" s="1" t="s">
        <v>488</v>
      </c>
      <c r="C16" s="1" t="s">
        <v>488</v>
      </c>
      <c r="D16" s="1" t="s">
        <v>488</v>
      </c>
      <c r="E16" s="1" t="s">
        <v>488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543</v>
      </c>
      <c r="B17" s="1" t="s">
        <v>146</v>
      </c>
      <c r="C17" s="1" t="s">
        <v>544</v>
      </c>
      <c r="D17" s="1" t="s">
        <v>545</v>
      </c>
      <c r="E17" s="1" t="s">
        <v>546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547</v>
      </c>
      <c r="B18" s="1" t="s">
        <v>488</v>
      </c>
      <c r="C18" s="1" t="s">
        <v>488</v>
      </c>
      <c r="D18" s="1" t="s">
        <v>488</v>
      </c>
      <c r="E18" s="1" t="s">
        <v>488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548</v>
      </c>
      <c r="B19" s="1" t="s">
        <v>549</v>
      </c>
      <c r="C19" s="1" t="s">
        <v>550</v>
      </c>
      <c r="D19" s="1" t="s">
        <v>551</v>
      </c>
      <c r="E19" s="1" t="s">
        <v>552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553</v>
      </c>
      <c r="B20" s="1" t="s">
        <v>554</v>
      </c>
      <c r="C20" s="1" t="s">
        <v>555</v>
      </c>
      <c r="D20" s="1" t="s">
        <v>556</v>
      </c>
      <c r="E20" s="1" t="s">
        <v>557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558</v>
      </c>
      <c r="B21" s="1" t="s">
        <v>559</v>
      </c>
      <c r="C21" s="1" t="s">
        <v>560</v>
      </c>
      <c r="D21" s="1" t="s">
        <v>561</v>
      </c>
      <c r="E21" s="1" t="s">
        <v>562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563</v>
      </c>
      <c r="B22" s="1" t="s">
        <v>564</v>
      </c>
      <c r="C22" s="1" t="s">
        <v>565</v>
      </c>
      <c r="D22" s="1" t="s">
        <v>566</v>
      </c>
      <c r="E22" s="1" t="s">
        <v>567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568</v>
      </c>
      <c r="B23" s="1" t="s">
        <v>569</v>
      </c>
      <c r="C23" s="1" t="s">
        <v>570</v>
      </c>
      <c r="D23" s="1" t="s">
        <v>571</v>
      </c>
      <c r="E23" s="1" t="s">
        <v>572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573</v>
      </c>
      <c r="B24" s="1" t="s">
        <v>574</v>
      </c>
      <c r="C24" s="1" t="s">
        <v>575</v>
      </c>
      <c r="D24" s="1" t="s">
        <v>576</v>
      </c>
      <c r="E24" s="1" t="s">
        <v>577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578</v>
      </c>
      <c r="B25" s="1" t="s">
        <v>579</v>
      </c>
      <c r="C25" s="1" t="s">
        <v>580</v>
      </c>
      <c r="D25" s="1" t="s">
        <v>581</v>
      </c>
      <c r="E25" s="1" t="s">
        <v>582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583</v>
      </c>
      <c r="B26" s="1" t="s">
        <v>584</v>
      </c>
      <c r="C26" s="1" t="s">
        <v>584</v>
      </c>
      <c r="D26" s="1" t="s">
        <v>585</v>
      </c>
      <c r="E26" s="1" t="s">
        <v>586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587</v>
      </c>
      <c r="B2" s="1" t="s">
        <v>588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589</v>
      </c>
      <c r="B3" s="1" t="s">
        <v>590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591</v>
      </c>
      <c r="B4" s="1" t="s">
        <v>592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593</v>
      </c>
      <c r="B5" s="1" t="s">
        <v>594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595</v>
      </c>
      <c r="B6" s="1" t="s">
        <v>596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597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598</v>
      </c>
      <c r="B8" s="1" t="s">
        <v>599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600</v>
      </c>
      <c r="B9" s="4" t="s">
        <v>601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602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603</v>
      </c>
      <c r="B11" s="1" t="s">
        <v>604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605</v>
      </c>
      <c r="B12" s="1" t="s">
        <v>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606</v>
      </c>
      <c r="B13" s="1" t="s">
        <v>607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608</v>
      </c>
      <c r="B14" s="1" t="s">
        <v>609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610</v>
      </c>
      <c r="B15" s="1" t="s">
        <v>607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611</v>
      </c>
      <c r="B16" s="1" t="s">
        <v>612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613</v>
      </c>
      <c r="B17" s="1" t="s">
        <v>614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615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616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617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618</v>
      </c>
      <c r="B21" s="1">
        <v>1.33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619</v>
      </c>
      <c r="B22" s="1">
        <v>1.2314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620</v>
      </c>
      <c r="B23" s="1">
        <v>1.11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621</v>
      </c>
      <c r="B24" s="1">
        <v>1.31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622</v>
      </c>
      <c r="B25" s="1">
        <v>1.33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623</v>
      </c>
      <c r="B26" s="1">
        <v>1.2314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624</v>
      </c>
      <c r="B27" s="1">
        <v>1.11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625</v>
      </c>
      <c r="B28" s="1">
        <v>1.31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626</v>
      </c>
      <c r="B29" s="1">
        <v>-0.917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627</v>
      </c>
      <c r="B30" s="1">
        <v>355339.0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628</v>
      </c>
      <c r="B31" s="1">
        <v>355339.0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629</v>
      </c>
      <c r="B32" s="1">
        <v>982298.0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630</v>
      </c>
      <c r="B33" s="1">
        <v>783510.0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631</v>
      </c>
      <c r="B34" s="1">
        <v>783510.0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632</v>
      </c>
      <c r="B35" s="1">
        <v>1.16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633</v>
      </c>
      <c r="B36" s="1">
        <v>1.23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634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635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636</v>
      </c>
      <c r="B39" s="1">
        <v>4.36893E7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637</v>
      </c>
      <c r="B40" s="1">
        <v>0.551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638</v>
      </c>
      <c r="B41" s="1">
        <v>3.62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639</v>
      </c>
      <c r="B42" s="1">
        <v>11.142387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640</v>
      </c>
      <c r="B43" s="1">
        <v>1.14142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641</v>
      </c>
      <c r="B44" s="1">
        <v>1.493745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642</v>
      </c>
      <c r="B45" s="1" t="s">
        <v>643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644</v>
      </c>
      <c r="B46" s="1">
        <v>6.1759812E7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645</v>
      </c>
      <c r="B47" s="1">
        <v>1.8201188E7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646</v>
      </c>
      <c r="B48" s="1">
        <v>3.3806E7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647</v>
      </c>
      <c r="B49" s="1">
        <v>573812.0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648</v>
      </c>
      <c r="B50" s="1">
        <v>415630.0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649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650</v>
      </c>
      <c r="B52" s="1">
        <v>1.7328384E9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651</v>
      </c>
      <c r="B53" s="1">
        <v>0.0188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652</v>
      </c>
      <c r="B54" s="1">
        <v>0.39556998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653</v>
      </c>
      <c r="B55" s="1">
        <v>0.20388001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654</v>
      </c>
      <c r="B56" s="1">
        <v>2.33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655</v>
      </c>
      <c r="B57" s="1">
        <v>3.58109E7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656</v>
      </c>
      <c r="B58" s="1">
        <v>0.279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657</v>
      </c>
      <c r="B59" s="1">
        <v>4.37276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658</v>
      </c>
      <c r="B60" s="1">
        <v>1.696032E9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659</v>
      </c>
      <c r="B61" s="1">
        <v>1.7276544E9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660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661</v>
      </c>
      <c r="B63" s="1">
        <v>-1.6243E7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662</v>
      </c>
      <c r="B64" s="1">
        <v>-0.75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663</v>
      </c>
      <c r="B65" s="1">
        <v>15.751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664</v>
      </c>
      <c r="B66" s="1">
        <v>-1.62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665</v>
      </c>
      <c r="B67" s="1">
        <v>-0.5460751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666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667</v>
      </c>
      <c r="B69" s="1" t="s">
        <v>668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669</v>
      </c>
      <c r="B70" s="1" t="s">
        <v>670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671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672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673</v>
      </c>
      <c r="B73" s="1" t="s">
        <v>674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675</v>
      </c>
      <c r="B74" s="1" t="s">
        <v>674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676</v>
      </c>
      <c r="B75" s="1">
        <v>1.6288614E9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677</v>
      </c>
      <c r="B76" s="1" t="s">
        <v>678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679</v>
      </c>
      <c r="B77" s="1" t="s">
        <v>680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681</v>
      </c>
      <c r="B78" s="1" t="s">
        <v>682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683</v>
      </c>
      <c r="B79" s="1" t="s">
        <v>684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685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686</v>
      </c>
      <c r="B81" s="1">
        <v>1.22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687</v>
      </c>
      <c r="B82" s="1" t="s">
        <v>688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689</v>
      </c>
      <c r="B83" s="1">
        <v>205000.0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690</v>
      </c>
      <c r="B84" s="1">
        <v>0.007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691</v>
      </c>
      <c r="B85" s="1">
        <v>-3.8123E7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692</v>
      </c>
      <c r="B86" s="1">
        <v>4763000.0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693</v>
      </c>
      <c r="B87" s="1">
        <v>0.066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694</v>
      </c>
      <c r="B88" s="1">
        <v>0.16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695</v>
      </c>
      <c r="B89" s="1">
        <v>3921000.0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696</v>
      </c>
      <c r="B90" s="1">
        <v>55.799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697</v>
      </c>
      <c r="B91" s="1">
        <v>0.164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698</v>
      </c>
      <c r="B92" s="1">
        <v>-0.83155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699</v>
      </c>
      <c r="B93" s="1">
        <v>-5.71921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700</v>
      </c>
      <c r="B94" s="1">
        <v>-2284000.0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701</v>
      </c>
      <c r="B95" s="1">
        <v>-1.6327E7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702</v>
      </c>
      <c r="B96" s="1">
        <v>24.725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703</v>
      </c>
      <c r="B97" s="1">
        <v>0.22469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704</v>
      </c>
      <c r="B98" s="1">
        <v>-4.5422697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705</v>
      </c>
      <c r="B99" s="1" t="s">
        <v>643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706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58</v>
      </c>
      <c r="B3" s="1">
        <v>0.0</v>
      </c>
      <c r="C3" s="1">
        <v>-4.0</v>
      </c>
      <c r="D3" s="1">
        <v>-8.0</v>
      </c>
      <c r="E3" s="1">
        <v>2.0</v>
      </c>
      <c r="F3" s="1">
        <f>IF(E3*FORECAST(F2,B3:E3,B2:E2)&gt;0,FORECAST(F2,B3:E3,B2:E2),E3)*$X$1</f>
        <v>2</v>
      </c>
      <c r="G3" s="1">
        <f>IF(F3*FORECAST(G2,B3:F3,B2:F2)&gt;0,FORECAST(G2,B3:F3,B2:F2),F3)*$X$1</f>
        <v>1.4</v>
      </c>
      <c r="H3" s="1">
        <f>IF(G3*FORECAST(H2,B3:G3,B2:G2)&gt;0,FORECAST(H2,B3:G3,B2:G2),G3)*$X$1</f>
        <v>2.4</v>
      </c>
      <c r="I3" s="1">
        <f>IF(H3*FORECAST(I2,B3:H3,B2:H2)&gt;0,FORECAST(I2,B3:H3,B2:H2),H3)*$X$1</f>
        <v>3.4</v>
      </c>
      <c r="J3" s="1">
        <f>IF(I3*FORECAST(J2,B3:I3,B2:I2)&gt;0,FORECAST(J2,B3:I3,B2:I2),I3)*$X$1</f>
        <v>4.4</v>
      </c>
      <c r="K3" s="1">
        <f>IF(J3*FORECAST(K2,B3:J3,B2:J2)&gt;0,FORECAST(K2,B3:J3,B2:J2),J3)*$X$1</f>
        <v>5.4</v>
      </c>
      <c r="L3" s="1">
        <f>IF(K3*FORECAST(L2,B3:K3,B2:K2)&gt;0,FORECAST(L2,B3:K3,B2:K2),K3)*$X$1</f>
        <v>6.4</v>
      </c>
      <c r="M3" s="5">
        <f>IF(L3*FORECAST(M2,B3:L3,B2:L2)&gt;0,FORECAST(M2,B3:L3,B2:L2),L3)*$X$1</f>
        <v>7.4</v>
      </c>
      <c r="N3" s="5">
        <f>IF(M3*FORECAST(N2,B3:M3,B2:M2)&gt;0,FORECAST(N2,B3:M3,B2:M2),M3)*$X$1</f>
        <v>8.4</v>
      </c>
      <c r="O3" s="5">
        <f>IF(N3*FORECAST(O2,B3:N3,B2:N2)&gt;0,FORECAST(O2,B3:N3,B2:N2),N3)*$X$1</f>
        <v>9.4</v>
      </c>
      <c r="P3" s="5">
        <f>IF(O3*FORECAST(P2,B3:O3,B2:O2)&gt;0,FORECAST(P2,B3:O3,B2:O2),O3)*$X$1</f>
        <v>10.4</v>
      </c>
      <c r="Q3" s="5">
        <f>IF(P3*FORECAST(Q2,B3:P3,B2:P2)&gt;0,FORECAST(Q2,B3:P3,B2:P2),P3)*$X$1</f>
        <v>11.4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2.0</v>
      </c>
      <c r="C4" s="1">
        <v>4.0</v>
      </c>
      <c r="D4" s="1">
        <v>6.0</v>
      </c>
      <c r="E4" s="1">
        <v>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707</v>
      </c>
      <c r="B5" s="1">
        <v>6.0</v>
      </c>
      <c r="C5" s="1">
        <v>10.0</v>
      </c>
      <c r="D5" s="1">
        <v>14.0</v>
      </c>
      <c r="E5" s="1">
        <v>28.0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708</v>
      </c>
      <c r="L7" s="1">
        <f>IF(Q3*FORECAST(Q2,B3:Q3,B2:Q2)&gt;0,FORECAST(Q2,B3:Q3,B2:Q2),P3)*$X$1 * (1+0.02)/(0.0943-0.02)</f>
        <v>156.5006729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709</v>
      </c>
      <c r="L8" s="6">
        <f t="array" ref="L8">NPV(0.0943,G3:Q3)</f>
        <v>36.76915081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710</v>
      </c>
      <c r="L9" s="6">
        <f t="array" ref="L9">NPV(0.0943,G16:Q16)</f>
        <v>58.07855705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711</v>
      </c>
      <c r="L10" s="6">
        <f>L8 + L9</f>
        <v>94.84770786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712</v>
      </c>
      <c r="L12" s="6">
        <f>L10 - L11</f>
        <v>90.84770786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713</v>
      </c>
      <c r="L13" s="1">
        <v>28.0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3.244560995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(1+0.02)/(0.0943-0.02)</f>
        <v>156.5006729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-19.0</v>
      </c>
      <c r="C3" s="1">
        <v>-23.0</v>
      </c>
      <c r="D3" s="1">
        <v>-39.0</v>
      </c>
      <c r="E3" s="1">
        <v>-20.0</v>
      </c>
      <c r="F3" s="1">
        <f>IF(E3*FORECAST(F2,B3:E3,B2:E2)&gt;0,FORECAST(F2,B3:E3,B2:E2),E3)*$X$1</f>
        <v>-30</v>
      </c>
      <c r="G3" s="1">
        <f>IF(F3*FORECAST(G2,B3:F3,B2:F2)&gt;0,FORECAST(G2,B3:F3,B2:F2),F3)*$X$1</f>
        <v>-31.9</v>
      </c>
      <c r="H3" s="1">
        <f>IF(G3*FORECAST(H2,B3:G3,B2:G2)&gt;0,FORECAST(H2,B3:G3,B2:G2),G3)*$X$1</f>
        <v>-33.8</v>
      </c>
      <c r="I3" s="1">
        <f>IF(H3*FORECAST(I2,B3:H3,B2:H2)&gt;0,FORECAST(I2,B3:H3,B2:H2),H3)*$X$1</f>
        <v>-35.7</v>
      </c>
      <c r="J3" s="1">
        <f>IF(I3*FORECAST(J2,B3:I3,B2:I2)&gt;0,FORECAST(J2,B3:I3,B2:I2),I3)*$X$1</f>
        <v>-37.6</v>
      </c>
      <c r="K3" s="1">
        <f>IF(J3*FORECAST(K2,B3:J3,B2:J2)&gt;0,FORECAST(K2,B3:J3,B2:J2),J3)*$X$1</f>
        <v>-39.5</v>
      </c>
      <c r="L3" s="1">
        <f>IF(K3*FORECAST(L2,B3:K3,B2:K2)&gt;0,FORECAST(L2,B3:K3,B2:K2),K3)*$X$1</f>
        <v>-41.4</v>
      </c>
      <c r="M3" s="5">
        <f>IF(L3*FORECAST(M2,B3:L3,B2:L2)&gt;0,FORECAST(M2,B3:L3,B2:L2),L3)*$X$1</f>
        <v>-43.3</v>
      </c>
      <c r="N3" s="5">
        <f>IF(M3*FORECAST(N2,B3:M3,B2:M2)&gt;0,FORECAST(N2,B3:M3,B2:M2),M3)*$X$1</f>
        <v>-45.2</v>
      </c>
      <c r="O3" s="5">
        <f>IF(N3*FORECAST(O2,B3:N3,B2:N2)&gt;0,FORECAST(O2,B3:N3,B2:N2),N3)*$X$1</f>
        <v>-47.1</v>
      </c>
      <c r="P3" s="5">
        <f>IF(O3*FORECAST(P2,B3:O3,B2:O2)&gt;0,FORECAST(P2,B3:O3,B2:O2),O3)*$X$1</f>
        <v>-49</v>
      </c>
      <c r="Q3" s="5">
        <f>IF(P3*FORECAST(Q2,B3:P3,B2:P2)&gt;0,FORECAST(Q2,B3:P3,B2:P2),P3)*$X$1</f>
        <v>-50.9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2.0</v>
      </c>
      <c r="C4" s="1">
        <v>4.0</v>
      </c>
      <c r="D4" s="1">
        <v>6.0</v>
      </c>
      <c r="E4" s="1">
        <v>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707</v>
      </c>
      <c r="B5" s="1">
        <v>6.0</v>
      </c>
      <c r="C5" s="1">
        <v>10.0</v>
      </c>
      <c r="D5" s="1">
        <v>14.0</v>
      </c>
      <c r="E5" s="1">
        <v>28.0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708</v>
      </c>
      <c r="L7" s="1">
        <f>IF(Q3*FORECAST(Q2,B3:Q3,B2:Q2)&gt;0,FORECAST(Q2,B3:Q3,B2:Q2),P3)*$X$1 * (1+0.02)/(0.0943-0.02)</f>
        <v>-698.7617766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709</v>
      </c>
      <c r="L8" s="6">
        <f t="array" ref="L8">NPV(0.0943,G3:Q3)</f>
        <v>-264.8647775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710</v>
      </c>
      <c r="L9" s="6">
        <f t="array" ref="L9">NPV(0.0943,G16:Q16)</f>
        <v>-259.3156626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711</v>
      </c>
      <c r="L10" s="6">
        <f>L8 + L9</f>
        <v>-524.1804402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712</v>
      </c>
      <c r="L12" s="6">
        <f>L10 - L11</f>
        <v>-528.1804402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713</v>
      </c>
      <c r="L13" s="1">
        <v>28.0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-18.86358715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(1+0.02)/(0.0943-0.02)</f>
        <v>-698.7617766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