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<sst xmlns="http://schemas.openxmlformats.org/spreadsheetml/2006/main" count="1005" uniqueCount="690">
  <si>
    <t>ticker</t>
  </si>
  <si>
    <t>MNPR</t>
  </si>
  <si>
    <t>nombre</t>
  </si>
  <si>
    <t>MONOPAR THERAPEUTICS INC</t>
  </si>
  <si>
    <t>empresa</t>
  </si>
  <si>
    <t>Biotechnology &amp; Medical Research</t>
  </si>
  <si>
    <t>Open</t>
  </si>
  <si>
    <t>Target Price</t>
  </si>
  <si>
    <t>Upside</t>
  </si>
  <si>
    <t>-304.07%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</si>
  <si>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</si>
  <si>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</si>
  <si>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</si>
  <si>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</si>
  <si>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</si>
  <si>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</si>
  <si>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</si>
  <si>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</si>
  <si>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-0.00%</t>
  </si>
  <si>
    <t>Total Assets Growth</t>
  </si>
  <si>
    <t>0.00%</t>
  </si>
  <si>
    <t>Net Property, Plant and Equipment Growth</t>
  </si>
  <si>
    <t>No calculado</t>
  </si>
  <si>
    <t>Fiscal Period: December</t>
  </si>
  <si>
    <t>Net Income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</si>
  <si>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</si>
  <si>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</si>
  <si>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</si>
  <si>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</si>
  <si>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</si>
  <si>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</si>
  <si>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</si>
  <si>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</si>
  <si>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</si>
  <si>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</si>
  <si>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</si>
  <si>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</si>
  <si>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</si>
  <si>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</si>
  <si>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</si>
  <si>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</si>
  <si>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</si>
  <si>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</si>
  <si>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</si>
  <si>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</si>
  <si>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</si>
  <si>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</si>
  <si>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</si>
  <si>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</si>
  <si>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</si>
  <si>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</si>
  <si>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</si>
  <si>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</si>
  <si>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Deferred Tax Assets Current</t>
  </si>
  <si>
    <t>Other Current Assets, Total</t>
  </si>
  <si>
    <t>Total Current Assets</t>
  </si>
  <si>
    <t>Net Property Plant And Equipment</t>
  </si>
  <si>
    <t>Other Long-Term Assets, Total</t>
  </si>
  <si>
    <t>Total Assets</t>
  </si>
  <si>
    <t>Liabilities</t>
  </si>
  <si>
    <t>Accounts Payable, Total</t>
  </si>
  <si>
    <t>Total Current Liabilities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</si>
  <si>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</si>
  <si>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</si>
  <si>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</si>
  <si>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</si>
  <si>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</si>
  <si>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</si>
  <si>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</si>
  <si>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</si>
  <si>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</si>
  <si>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</si>
  <si>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</si>
  <si>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</si>
  <si>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</si>
  <si>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</si>
  <si>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5.18</t>
  </si>
  <si>
    <t>3.72</t>
  </si>
  <si>
    <t>5.96</t>
  </si>
  <si>
    <t>6.85</t>
  </si>
  <si>
    <t>7.52</t>
  </si>
  <si>
    <t>3.9</t>
  </si>
  <si>
    <t>1.87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</si>
  <si>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</si>
  <si>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</si>
  <si>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</si>
  <si>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</si>
  <si>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</si>
  <si>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</si>
  <si>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</si>
  <si>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</si>
  <si>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</si>
  <si>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</si>
  <si>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</si>
  <si>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</si>
  <si>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</si>
  <si>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</si>
  <si>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</si>
  <si>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</si>
  <si>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</si>
  <si>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</si>
  <si>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</si>
  <si>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</si>
  <si>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</si>
  <si>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</si>
  <si>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</si>
  <si>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</si>
  <si>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</si>
  <si>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</si>
  <si>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</si>
  <si>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-9.43</t>
  </si>
  <si>
    <t>-1.74</t>
  </si>
  <si>
    <t>-2.27</t>
  </si>
  <si>
    <t>-2.88</t>
  </si>
  <si>
    <t>-3.65</t>
  </si>
  <si>
    <t>-4.13</t>
  </si>
  <si>
    <t>-3.04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</si>
  <si>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</si>
  <si>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</si>
  <si>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</si>
  <si>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</si>
  <si>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</si>
  <si>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</si>
  <si>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-0.73</t>
  </si>
  <si>
    <t>-1.11</t>
  </si>
  <si>
    <t>-1.42</t>
  </si>
  <si>
    <t>-1.83</t>
  </si>
  <si>
    <t>-2.28</t>
  </si>
  <si>
    <t>-2.58</t>
  </si>
  <si>
    <t>-1.9</t>
  </si>
  <si>
    <t>Normalized Diluted EPS</t>
  </si>
  <si>
    <t>EBITA</t>
  </si>
  <si>
    <t>EBIT</t>
  </si>
  <si>
    <t>Effective Tax Rate - (Ratio)</t>
  </si>
  <si>
    <t>2.17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</si>
  <si>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</si>
  <si>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</si>
  <si>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</si>
  <si>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</si>
  <si>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</si>
  <si>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</si>
  <si>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</si>
  <si>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</si>
  <si>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</si>
  <si>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</si>
  <si>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</si>
  <si>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</si>
  <si>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</si>
  <si>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-26.05</t>
  </si>
  <si>
    <t>-20.48</t>
  </si>
  <si>
    <t>-24.66</t>
  </si>
  <si>
    <t>-26.15</t>
  </si>
  <si>
    <t>-26.92</t>
  </si>
  <si>
    <t>-30.51</t>
  </si>
  <si>
    <t>-39.03</t>
  </si>
  <si>
    <t>-53.66</t>
  </si>
  <si>
    <t>Return on Total Capital</t>
  </si>
  <si>
    <t>-26.7</t>
  </si>
  <si>
    <t>-21.1</t>
  </si>
  <si>
    <t>-25.72</t>
  </si>
  <si>
    <t>-27.65</t>
  </si>
  <si>
    <t>-28.73</t>
  </si>
  <si>
    <t>-32.94</t>
  </si>
  <si>
    <t>-45.36</t>
  </si>
  <si>
    <t>-70.38</t>
  </si>
  <si>
    <t>Return On Equity %</t>
  </si>
  <si>
    <t>-42.45</t>
  </si>
  <si>
    <t>-265.93</t>
  </si>
  <si>
    <t>-39.04</t>
  </si>
  <si>
    <t>-43.23</t>
  </si>
  <si>
    <t>-44.52</t>
  </si>
  <si>
    <t>-52.57</t>
  </si>
  <si>
    <t>-72.44</t>
  </si>
  <si>
    <t>-107.19</t>
  </si>
  <si>
    <t>Return on Common Equity</t>
  </si>
  <si>
    <t>-42.46</t>
  </si>
  <si>
    <t>Short Term Liquidity</t>
  </si>
  <si>
    <t>Current Ratio</t>
  </si>
  <si>
    <t>27.46</t>
  </si>
  <si>
    <t>32.48</t>
  </si>
  <si>
    <t>29.28</t>
  </si>
  <si>
    <t>18.32</t>
  </si>
  <si>
    <t>18.27</t>
  </si>
  <si>
    <t>14.28</t>
  </si>
  <si>
    <t>12.98</t>
  </si>
  <si>
    <t>4.21</t>
  </si>
  <si>
    <t>4.17</t>
  </si>
  <si>
    <t>Quick Ratio</t>
  </si>
  <si>
    <t>27.15</t>
  </si>
  <si>
    <t>32.13</t>
  </si>
  <si>
    <t>28.8</t>
  </si>
  <si>
    <t>17.25</t>
  </si>
  <si>
    <t>18.25</t>
  </si>
  <si>
    <t>14.22</t>
  </si>
  <si>
    <t>12.85</t>
  </si>
  <si>
    <t>4.19</t>
  </si>
  <si>
    <t>4.13</t>
  </si>
  <si>
    <t>Operating Cash Flow to Current Liabilities</t>
  </si>
  <si>
    <t>-8.62</t>
  </si>
  <si>
    <t>-18.52</t>
  </si>
  <si>
    <t>-8.42</t>
  </si>
  <si>
    <t>-7.23</t>
  </si>
  <si>
    <t>-4.17</t>
  </si>
  <si>
    <t>-3.96</t>
  </si>
  <si>
    <t>-4.63</t>
  </si>
  <si>
    <t>-2.31</t>
  </si>
  <si>
    <t>-4.47</t>
  </si>
  <si>
    <t>Long Term Solvency</t>
  </si>
  <si>
    <t>Total Debt/Equity</t>
  </si>
  <si>
    <t>0.08</t>
  </si>
  <si>
    <t>Total Debt / Total Capital</t>
  </si>
  <si>
    <t>LT Debt/Equity</t>
  </si>
  <si>
    <t>Long-Term Debt / Total Capital</t>
  </si>
  <si>
    <t>Total Liabilities / Total Assets</t>
  </si>
  <si>
    <t>2.61</t>
  </si>
  <si>
    <t>2.23</t>
  </si>
  <si>
    <t>3.14</t>
  </si>
  <si>
    <t>5.46</t>
  </si>
  <si>
    <t>5.42</t>
  </si>
  <si>
    <t>6.98</t>
  </si>
  <si>
    <t>7.7</t>
  </si>
  <si>
    <t>23.72</t>
  </si>
  <si>
    <t>23.93</t>
  </si>
  <si>
    <t>Total Debt / EBITDA</t>
  </si>
  <si>
    <t>Net Debt / EBITDA</t>
  </si>
  <si>
    <t>1.25</t>
  </si>
  <si>
    <t>Total Debt / (EBITDA - Capex)</t>
  </si>
  <si>
    <t>Net Debt / (EBITDA - Capex)</t>
  </si>
  <si>
    <t>Growth Over Prior Year</t>
  </si>
  <si>
    <t>EBITA, 1 Yr. Growth %</t>
  </si>
  <si>
    <t>73.23</t>
  </si>
  <si>
    <t>76.18</t>
  </si>
  <si>
    <t>61.92</t>
  </si>
  <si>
    <t>29.8</t>
  </si>
  <si>
    <t>50.54</t>
  </si>
  <si>
    <t>40.23</t>
  </si>
  <si>
    <t>15.44</t>
  </si>
  <si>
    <t>-16.19</t>
  </si>
  <si>
    <t>EBIT, 1 Yr. Growth %</t>
  </si>
  <si>
    <t>Earnings From Cont. Operations, 1 Yr. Growth %</t>
  </si>
  <si>
    <t>72.5</t>
  </si>
  <si>
    <t>-80.5</t>
  </si>
  <si>
    <t>30.88</t>
  </si>
  <si>
    <t>49.23</t>
  </si>
  <si>
    <t>44.39</t>
  </si>
  <si>
    <t>15.52</t>
  </si>
  <si>
    <t>-20.1</t>
  </si>
  <si>
    <t>Net Income, 1 Yr. Growth %</t>
  </si>
  <si>
    <t>Normalized Net Income, 1 Yr. Growth %</t>
  </si>
  <si>
    <t>73.18</t>
  </si>
  <si>
    <t>60.7</t>
  </si>
  <si>
    <t>52.12</t>
  </si>
  <si>
    <t>41.64</t>
  </si>
  <si>
    <t>Diluted EPS Before Extra, 1 Yr. Growth %</t>
  </si>
  <si>
    <t>-81.57</t>
  </si>
  <si>
    <t>30.47</t>
  </si>
  <si>
    <t>26.93</t>
  </si>
  <si>
    <t>26.86</t>
  </si>
  <si>
    <t>13.28</t>
  </si>
  <si>
    <t>-26.49</t>
  </si>
  <si>
    <t>Net Property, Plant and Equip., 1 Yr. Growth %</t>
  </si>
  <si>
    <t>-79.35</t>
  </si>
  <si>
    <t>Total Assets, 1 Yr. Growth %</t>
  </si>
  <si>
    <t>2.39</t>
  </si>
  <si>
    <t>242.98</t>
  </si>
  <si>
    <t>-26.31</t>
  </si>
  <si>
    <t>82.46</t>
  </si>
  <si>
    <t>26.34</t>
  </si>
  <si>
    <t>21.66</t>
  </si>
  <si>
    <t>-35.55</t>
  </si>
  <si>
    <t>-44.47</t>
  </si>
  <si>
    <t>Tangible Book Value, 1 Yr. Growth %</t>
  </si>
  <si>
    <t>2.79</t>
  </si>
  <si>
    <t>239.8</t>
  </si>
  <si>
    <t>-28.08</t>
  </si>
  <si>
    <t>82.53</t>
  </si>
  <si>
    <t>24.26</t>
  </si>
  <si>
    <t>20.71</t>
  </si>
  <si>
    <t>-46.73</t>
  </si>
  <si>
    <t>-44.62</t>
  </si>
  <si>
    <t>Common Equity, 1 Yr. Growth %</t>
  </si>
  <si>
    <t>Cash From Operations, 1 Yr. Growth %</t>
  </si>
  <si>
    <t>87.74</t>
  </si>
  <si>
    <t>119.94</t>
  </si>
  <si>
    <t>9.87</t>
  </si>
  <si>
    <t>12.58</t>
  </si>
  <si>
    <t>54.5</t>
  </si>
  <si>
    <t>56.95</t>
  </si>
  <si>
    <t>-1.21</t>
  </si>
  <si>
    <t>8.71</t>
  </si>
  <si>
    <t>Levered Free Cash Flow, 1 Yr. Growth %</t>
  </si>
  <si>
    <t>17.64</t>
  </si>
  <si>
    <t>101.15</t>
  </si>
  <si>
    <t>-38.94</t>
  </si>
  <si>
    <t>128.94</t>
  </si>
  <si>
    <t>70.29</t>
  </si>
  <si>
    <t>-19.15</t>
  </si>
  <si>
    <t>55.5</t>
  </si>
  <si>
    <t>Unlevered Free Cash Flow, 1 Yr. Growth %</t>
  </si>
  <si>
    <t>Compound Annual Growth Rate Over Two Years</t>
  </si>
  <si>
    <t>EBITA, 2 Yr. CAGR %</t>
  </si>
  <si>
    <t>74.7</t>
  </si>
  <si>
    <t>68.9</t>
  </si>
  <si>
    <t>43.44</t>
  </si>
  <si>
    <t>39.78</t>
  </si>
  <si>
    <t>45.29</t>
  </si>
  <si>
    <t>27.23</t>
  </si>
  <si>
    <t>-1.64</t>
  </si>
  <si>
    <t>EBIT, 2 Yr. CAGR %</t>
  </si>
  <si>
    <t>Earnings From Cont. Operations, 2 Yr. CAGR %</t>
  </si>
  <si>
    <t>390.78</t>
  </si>
  <si>
    <t>-49.48</t>
  </si>
  <si>
    <t>39.75</t>
  </si>
  <si>
    <t>46.79</t>
  </si>
  <si>
    <t>29.15</t>
  </si>
  <si>
    <t>-3.93</t>
  </si>
  <si>
    <t>Net Income, 2 Yr. CAGR %</t>
  </si>
  <si>
    <t>Normalized Net Income, 2 Yr. CAGR %</t>
  </si>
  <si>
    <t>72.84</t>
  </si>
  <si>
    <t>66.82</t>
  </si>
  <si>
    <t>43.45</t>
  </si>
  <si>
    <t>41.1</t>
  </si>
  <si>
    <t>27.91</t>
  </si>
  <si>
    <t>Diluted EPS Before Extra, 2 Yr. CAGR %</t>
  </si>
  <si>
    <t>-50.97</t>
  </si>
  <si>
    <t>28.69</t>
  </si>
  <si>
    <t>26.9</t>
  </si>
  <si>
    <t>19.88</t>
  </si>
  <si>
    <t>-8.75</t>
  </si>
  <si>
    <t>Total Assets, 2 Yr. CAGR %</t>
  </si>
  <si>
    <t>87.4</t>
  </si>
  <si>
    <t>58.97</t>
  </si>
  <si>
    <t>15.95</t>
  </si>
  <si>
    <t>51.83</t>
  </si>
  <si>
    <t>23.97</t>
  </si>
  <si>
    <t>-11.45</t>
  </si>
  <si>
    <t>-40.17</t>
  </si>
  <si>
    <t>Tangible Book Value, 2 Yr. CAGR %</t>
  </si>
  <si>
    <t>86.89</t>
  </si>
  <si>
    <t>56.33</t>
  </si>
  <si>
    <t>14.58</t>
  </si>
  <si>
    <t>50.6</t>
  </si>
  <si>
    <t>22.47</t>
  </si>
  <si>
    <t>-19.81</t>
  </si>
  <si>
    <t>-45.69</t>
  </si>
  <si>
    <t>Common Equity, 2 Yr. CAGR %</t>
  </si>
  <si>
    <t>Cash From Operations, 2 Yr. CAGR %</t>
  </si>
  <si>
    <t>103.2</t>
  </si>
  <si>
    <t>55.45</t>
  </si>
  <si>
    <t>7.17</t>
  </si>
  <si>
    <t>31.88</t>
  </si>
  <si>
    <t>55.72</t>
  </si>
  <si>
    <t>24.52</t>
  </si>
  <si>
    <t>3.63</t>
  </si>
  <si>
    <t>Levered Free Cash Flow, 2 Yr. CAGR %</t>
  </si>
  <si>
    <t>53.83</t>
  </si>
  <si>
    <t>7.34</t>
  </si>
  <si>
    <t>18.23</t>
  </si>
  <si>
    <t>97.45</t>
  </si>
  <si>
    <t>17.34</t>
  </si>
  <si>
    <t>12.13</t>
  </si>
  <si>
    <t>Unlevered Free Cash Flow, 2 Yr. CAGR %</t>
  </si>
  <si>
    <t>Compound Annual Growth Rate Over Three Years</t>
  </si>
  <si>
    <t>EBITA, 3 Yr. CAGR %</t>
  </si>
  <si>
    <t>70.33</t>
  </si>
  <si>
    <t>53.61</t>
  </si>
  <si>
    <t>45.77</t>
  </si>
  <si>
    <t>39.93</t>
  </si>
  <si>
    <t>34.57</t>
  </si>
  <si>
    <t>10.71</t>
  </si>
  <si>
    <t>EBIT, 3 Yr. CAGR %</t>
  </si>
  <si>
    <t>Earnings From Cont. Operations, 3 Yr. CAGR %</t>
  </si>
  <si>
    <t>67.46</t>
  </si>
  <si>
    <t>52.74</t>
  </si>
  <si>
    <t>-27.52</t>
  </si>
  <si>
    <t>41.28</t>
  </si>
  <si>
    <t>35.52</t>
  </si>
  <si>
    <t>10.05</t>
  </si>
  <si>
    <t>Net Income, 3 Yr. CAGR %</t>
  </si>
  <si>
    <t>Normalized Net Income, 3 Yr. CAGR %</t>
  </si>
  <si>
    <t>68.69</t>
  </si>
  <si>
    <t>46.28</t>
  </si>
  <si>
    <t>9.34</t>
  </si>
  <si>
    <t>Diluted EPS Before Extra, 3 Yr. CAGR %</t>
  </si>
  <si>
    <t>-32.67</t>
  </si>
  <si>
    <t>28.08</t>
  </si>
  <si>
    <t>22.19</t>
  </si>
  <si>
    <t>1.85</t>
  </si>
  <si>
    <t>Total Assets, 3 Yr. CAGR %</t>
  </si>
  <si>
    <t>37.29</t>
  </si>
  <si>
    <t>66.45</t>
  </si>
  <si>
    <t>19.31</t>
  </si>
  <si>
    <t>41.02</t>
  </si>
  <si>
    <t>-0.31</t>
  </si>
  <si>
    <t>-24.21</t>
  </si>
  <si>
    <t>Tangible Book Value, 3 Yr. CAGR %</t>
  </si>
  <si>
    <t>35.94</t>
  </si>
  <si>
    <t>64.61</t>
  </si>
  <si>
    <t>17.72</t>
  </si>
  <si>
    <t>39.89</t>
  </si>
  <si>
    <t>-7.21</t>
  </si>
  <si>
    <t>-29.12</t>
  </si>
  <si>
    <t>Common Equity, 3 Yr. CAGR %</t>
  </si>
  <si>
    <t>Cash From Operations, 3 Yr. CAGR %</t>
  </si>
  <si>
    <t>65.54</t>
  </si>
  <si>
    <t>36.19</t>
  </si>
  <si>
    <t>21.07</t>
  </si>
  <si>
    <t>39.76</t>
  </si>
  <si>
    <t>33.8</t>
  </si>
  <si>
    <t>19.01</t>
  </si>
  <si>
    <t>Levered Free Cash Flow, 3 Yr. CAGR %</t>
  </si>
  <si>
    <t>10.67</t>
  </si>
  <si>
    <t>38.17</t>
  </si>
  <si>
    <t>33.52</t>
  </si>
  <si>
    <t>46.62</t>
  </si>
  <si>
    <t>28.89</t>
  </si>
  <si>
    <t>Unlevered Free Cash Flow, 3 Yr. CAGR %</t>
  </si>
  <si>
    <t>Compound Annual Growth Rate Over Five Years</t>
  </si>
  <si>
    <t>EBITA, 5 Yr. CAGR %</t>
  </si>
  <si>
    <t>56.72</t>
  </si>
  <si>
    <t>50.23</t>
  </si>
  <si>
    <t>38.05</t>
  </si>
  <si>
    <t>21.53</t>
  </si>
  <si>
    <t>EBIT, 5 Yr. CAGR %</t>
  </si>
  <si>
    <t>Earnings From Cont. Operations, 5 Yr. CAGR %</t>
  </si>
  <si>
    <t>55.78</t>
  </si>
  <si>
    <t>50.33</t>
  </si>
  <si>
    <t>-8.68</t>
  </si>
  <si>
    <t>21.09</t>
  </si>
  <si>
    <t>Net Income, 5 Yr. CAGR %</t>
  </si>
  <si>
    <t>Normalized Net Income, 5 Yr. CAGR %</t>
  </si>
  <si>
    <t>56.38</t>
  </si>
  <si>
    <t>38.64</t>
  </si>
  <si>
    <t>Diluted EPS Before Extra, 5 Yr. CAGR %</t>
  </si>
  <si>
    <t>-15.2</t>
  </si>
  <si>
    <t>11.84</t>
  </si>
  <si>
    <t>Total Assets, 5 Yr. CAGR %</t>
  </si>
  <si>
    <t>42.93</t>
  </si>
  <si>
    <t>47.94</t>
  </si>
  <si>
    <t>5.9</t>
  </si>
  <si>
    <t>0.07</t>
  </si>
  <si>
    <t>Tangible Book Value, 5 Yr. CAGR %</t>
  </si>
  <si>
    <t>41.63</t>
  </si>
  <si>
    <t>46.25</t>
  </si>
  <si>
    <t>0.96</t>
  </si>
  <si>
    <t>-4.18</t>
  </si>
  <si>
    <t>Common Equity, 5 Yr. CAGR %</t>
  </si>
  <si>
    <t>Cash From Operations, 5 Yr. CAGR %</t>
  </si>
  <si>
    <t>48.93</t>
  </si>
  <si>
    <t>43.69</t>
  </si>
  <si>
    <t>22.43</t>
  </si>
  <si>
    <t>Levered Free Cash Flow, 5 Yr. CAGR %</t>
  </si>
  <si>
    <t>39.51</t>
  </si>
  <si>
    <t>29.43</t>
  </si>
  <si>
    <t>Unlevered Free Cash Flow, 5 Yr. CAGR %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</si>
  <si>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</si>
  <si>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</si>
  <si>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</si>
  <si>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</si>
  <si>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</si>
  <si>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</si>
  <si>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</si>
  <si>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</si>
  <si>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</si>
  <si>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173</t>
  </si>
  <si>
    <t>70.09</t>
  </si>
  <si>
    <t>40.42</t>
  </si>
  <si>
    <t>30.62</t>
  </si>
  <si>
    <t>5.058</t>
  </si>
  <si>
    <t>133.8</t>
  </si>
  <si>
    <t>-</t>
  </si>
  <si>
    <t>Change</t>
  </si>
  <si>
    <t>-59.48%</t>
  </si>
  <si>
    <t>-42.33%</t>
  </si>
  <si>
    <t>-24.23%</t>
  </si>
  <si>
    <t>-83.48%</t>
  </si>
  <si>
    <t>2,545.39%</t>
  </si>
  <si>
    <t>0%</t>
  </si>
  <si>
    <t>Enterprise Value (EV)</t>
  </si>
  <si>
    <t>P/E ratio</t>
  </si>
  <si>
    <t>-10.6x</t>
  </si>
  <si>
    <t>-4.4x</t>
  </si>
  <si>
    <t>-2.86x</t>
  </si>
  <si>
    <t>-0.56x</t>
  </si>
  <si>
    <t>-17.2x</t>
  </si>
  <si>
    <t>-8.88x</t>
  </si>
  <si>
    <t>-15.2x</t>
  </si>
  <si>
    <t>PBR</t>
  </si>
  <si>
    <t>PEG</t>
  </si>
  <si>
    <t>-0.2x</t>
  </si>
  <si>
    <t>0x</t>
  </si>
  <si>
    <t>0.3x</t>
  </si>
  <si>
    <t>-0.1x</t>
  </si>
  <si>
    <t>0.4x</t>
  </si>
  <si>
    <t>Capitalization / Revenue</t>
  </si>
  <si>
    <t>16.6x</t>
  </si>
  <si>
    <t>EV / Revenue</t>
  </si>
  <si>
    <t>EV / EBITDA</t>
  </si>
  <si>
    <t>EV / EBIT</t>
  </si>
  <si>
    <t>-0x</t>
  </si>
  <si>
    <t>-19.2x</t>
  </si>
  <si>
    <t>-8.42x</t>
  </si>
  <si>
    <t>-7.61x</t>
  </si>
  <si>
    <t>EV / FCF</t>
  </si>
  <si>
    <t>-16.2x</t>
  </si>
  <si>
    <t>-11.4x</t>
  </si>
  <si>
    <t>-27.7x</t>
  </si>
  <si>
    <t>FCF Yield</t>
  </si>
  <si>
    <t>-6.17%</t>
  </si>
  <si>
    <t>-8.77%</t>
  </si>
  <si>
    <t>-3.61%</t>
  </si>
  <si>
    <t>Dividend per Share
                                    2</t>
  </si>
  <si>
    <t>Rate of return</t>
  </si>
  <si>
    <t>EPS
                                    2</t>
  </si>
  <si>
    <t>-2.9</t>
  </si>
  <si>
    <t>-4.15</t>
  </si>
  <si>
    <t>-3.05</t>
  </si>
  <si>
    <t>-1.475</t>
  </si>
  <si>
    <t>-2.855</t>
  </si>
  <si>
    <t>-1.67</t>
  </si>
  <si>
    <t>Distribution rate</t>
  </si>
  <si>
    <t>Net sales
                                    1</t>
  </si>
  <si>
    <t>8.07</t>
  </si>
  <si>
    <t>EBITDA</t>
  </si>
  <si>
    <t>EBIT
                                    1</t>
  </si>
  <si>
    <t>-4.324</t>
  </si>
  <si>
    <t>-6.509</t>
  </si>
  <si>
    <t>-9.127</t>
  </si>
  <si>
    <t>-10.54</t>
  </si>
  <si>
    <t>-8.831</t>
  </si>
  <si>
    <t>-6.958</t>
  </si>
  <si>
    <t>-15.89</t>
  </si>
  <si>
    <t>-17.57</t>
  </si>
  <si>
    <t>Net income
                                    1</t>
  </si>
  <si>
    <t>-6.305</t>
  </si>
  <si>
    <t>-9.103</t>
  </si>
  <si>
    <t>-10.52</t>
  </si>
  <si>
    <t>-8.402</t>
  </si>
  <si>
    <t>-6.432</t>
  </si>
  <si>
    <t>-15.68</t>
  </si>
  <si>
    <t>Reference price
                                    2</t>
  </si>
  <si>
    <t>83.00</t>
  </si>
  <si>
    <t>30.60</t>
  </si>
  <si>
    <t>16.05</t>
  </si>
  <si>
    <t>11.85</t>
  </si>
  <si>
    <t>1.70</t>
  </si>
  <si>
    <t>25.35</t>
  </si>
  <si>
    <t>Nbr of stocks (in thousands)</t>
  </si>
  <si>
    <t>2,084</t>
  </si>
  <si>
    <t>2,290</t>
  </si>
  <si>
    <t>2,518</t>
  </si>
  <si>
    <t>2,584</t>
  </si>
  <si>
    <t>2,973</t>
  </si>
  <si>
    <t>5,278</t>
  </si>
  <si>
    <t>Announcement Date</t>
  </si>
  <si>
    <t>3/27/20</t>
  </si>
  <si>
    <t>3/25/21</t>
  </si>
  <si>
    <t>3/24/22</t>
  </si>
  <si>
    <t>3/23/23</t>
  </si>
  <si>
    <t>3/28/24</t>
  </si>
  <si>
    <t>address1</t>
  </si>
  <si>
    <t>1000 Skokie Boulevard</t>
  </si>
  <si>
    <t>address2</t>
  </si>
  <si>
    <t>Suite 350</t>
  </si>
  <si>
    <t>city</t>
  </si>
  <si>
    <t>Wilmette</t>
  </si>
  <si>
    <t>state</t>
  </si>
  <si>
    <t>IL</t>
  </si>
  <si>
    <t>zip</t>
  </si>
  <si>
    <t>60091</t>
  </si>
  <si>
    <t>country</t>
  </si>
  <si>
    <t>phone</t>
  </si>
  <si>
    <t>847 388 0349</t>
  </si>
  <si>
    <t>website</t>
  </si>
  <si>
    <t>https://www.monopartx.com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</si>
  <si>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</si>
  <si>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</si>
  <si>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</si>
  <si>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</si>
  <si>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</si>
  <si>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</si>
  <si>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</si>
  <si>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</si>
  <si>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</si>
  <si>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</si>
  <si>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</si>
  <si>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Monopar Therapeutics Inc., a clinical-stage biopharmaceutical company, engages in developing therapeutics for the treatment of cancer in the United States. The company develops MNPR-101-Zr, a clinical stage urokinase plasminogen activator receptor-targeted radiodiagnostic imaging agent; and MNPR-101-RIT, a late preclinical stage radiotherapeutic for advanced cancers. It also develops Camsirubicin, a Phase 1b clinical stage novel analog of doxorubicin, which is in Phase 1b clinical trial for the treatment of advanced soft tissue sarcoma; and MNPR-202, an analog of Camsirubicin to treat doxorubicin-and camsirubicin-resistant cancers. Monopar Therapeutics Inc. has collaborations NorthStar to develop radio-immuno-therapeutics targeting severe COVID-19; and the Cancer Science Institute of Singapore to evaluate the activity of MNPR-202 and related analogs in various types of cancer. The company was founded in 2014 and is headquartered in Wilmette, Illinois. Monopar Therapeutics Inc. is a subsidiary of Tacticgem LLC.</t>
  </si>
  <si>
    <t>fullTimeEmployees</t>
  </si>
  <si>
    <t>companyOfficers</t>
  </si>
  <si>
    <t>[{'maxAge': 1, 'name': 'Dr. Christopher M. Starr Ph.D.', 'age': 71, 'title': 'Co-Founder &amp; Independent Executive Chairman of the Board', 'yearBorn': 1952, 'fiscalYear': 2023, 'totalPay': 200000, 'exercisedValue': 0, 'unexercisedValue': 0}, {'maxAge': 1, 'name': 'Dr. Chandler D. Robinson M.B.A., M.D., M.Sc., MBA, MSc', 'age': 39, 'title': 'Co-Founder, CEO, President &amp; Director', 'yearBorn': 1984, 'fiscalYear': 2023, 'totalPay': 710500, 'exercisedValue': 0, 'unexercisedValue': 56986}, {'maxAge': 1, 'name': 'Mr. Andrew J. Cittadine M.B.A.', 'age': 51, 'title': 'Chief Operating Officer', 'yearBorn': 1972, 'fiscalYear': 2023, 'totalPay': 416700, 'exercisedValue': 0, 'unexercisedValue': 0}, {'maxAge': 1, 'name': 'Mr. Karthik  Radhakrishnan CFA', 'age': 52, 'title': 'CFO, Principal Accounting Officer &amp; Principal Financial Officer', 'yearBorn': 1971, 'fiscalYear': 2023, 'exercisedValue': 0, 'unexercisedValue': 0}, {'maxAge': 1, 'name': 'Dr. Patrice P. Rioux M.D., Ph.D.', 'age': 72, 'title': 'Acting Chief Medical Officer', 'yearBorn': 1951,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</si>
  <si>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</si>
  <si>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</si>
  <si>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</si>
  <si>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</si>
  <si>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</si>
  <si>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</si>
  <si>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</si>
  <si>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</si>
  <si>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</si>
  <si>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</si>
  <si>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</si>
  <si>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</si>
  <si>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</si>
  <si>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</si>
  <si>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</si>
  <si>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</si>
  <si>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</si>
  <si>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</si>
  <si>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</si>
  <si>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</si>
  <si>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</si>
  <si>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</si>
  <si>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</si>
  <si>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</si>
  <si>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</si>
  <si>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</si>
  <si>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</si>
  <si>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</si>
  <si>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</si>
  <si>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</si>
  <si>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</si>
  <si>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</si>
  <si>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</si>
  <si>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</si>
  <si>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</si>
  <si>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</si>
  <si>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</si>
  <si>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</si>
  <si>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</si>
  <si>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</si>
  <si>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</si>
  <si>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</si>
  <si>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</si>
  <si>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</si>
  <si>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</si>
  <si>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</si>
  <si>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</si>
  <si>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</si>
  <si>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</si>
  <si>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</si>
  <si>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</si>
  <si>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</t>
  </si>
  <si>
    <t>lastSplitDate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</si>
  <si>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</si>
  <si>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</si>
  <si>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</si>
  <si>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</si>
  <si>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</si>
  <si>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</si>
  <si>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</si>
  <si>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</si>
  <si>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</si>
  <si>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Monopar Therapeutics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</si>
  <si>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</si>
  <si>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</si>
  <si>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</si>
  <si>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</si>
  <si>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</si>
  <si>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</si>
  <si>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</si>
  <si>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4c85e6c0-debc-355c-95b2-bf3324d36ecc</t>
  </si>
  <si>
    <t>messageBoardId</t>
  </si>
  <si>
    <t>finmb_304391755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</si>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</sst>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onopar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25.9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-52.85334459249324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1.54967616E8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1.875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-9.576984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-68.0</v>
      </c>
      <c r="C2" s="1">
        <v>-1.0</v>
      </c>
      <c r="D2" s="1">
        <v>-16.0</v>
      </c>
      <c r="E2" s="1">
        <v>-3.0</v>
      </c>
      <c r="F2" s="1">
        <v>-4.0</v>
      </c>
      <c r="G2" s="1">
        <v>-6.0</v>
      </c>
      <c r="H2" s="1">
        <v>-9.0</v>
      </c>
      <c r="I2" s="1">
        <v>-10.0</v>
      </c>
      <c r="J2" s="1">
        <v>-8.0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13.0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30.0</v>
      </c>
      <c r="E4" s="1">
        <v>52.0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-12.0</v>
      </c>
      <c r="H5" s="1">
        <v>0.0</v>
      </c>
      <c r="I5" s="1">
        <v>0.0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7.0</v>
      </c>
      <c r="C6" s="1">
        <v>0.0</v>
      </c>
      <c r="D6" s="1">
        <v>24.0</v>
      </c>
      <c r="E6" s="1">
        <v>8.0</v>
      </c>
      <c r="F6" s="1">
        <v>24.0</v>
      </c>
      <c r="G6" s="1">
        <v>44.0</v>
      </c>
      <c r="H6" s="1">
        <v>40.0</v>
      </c>
      <c r="I6" s="1">
        <v>1.0</v>
      </c>
      <c r="J6" s="1">
        <v>-1.0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-2.0</v>
      </c>
      <c r="C7" s="1">
        <v>298.0</v>
      </c>
      <c r="D7" s="1">
        <v>-12.0</v>
      </c>
      <c r="E7" s="1">
        <v>-27.0</v>
      </c>
      <c r="F7" s="1">
        <v>-4.0</v>
      </c>
      <c r="G7" s="1">
        <v>0.0</v>
      </c>
      <c r="H7" s="1">
        <v>-8.0</v>
      </c>
      <c r="I7" s="1">
        <v>16.0</v>
      </c>
      <c r="J7" s="1">
        <v>-2.0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-63.0</v>
      </c>
      <c r="C8" s="1">
        <v>-1.0</v>
      </c>
      <c r="D8" s="1">
        <v>-2.0</v>
      </c>
      <c r="E8" s="1">
        <v>-2.0</v>
      </c>
      <c r="F8" s="1">
        <v>-3.0</v>
      </c>
      <c r="G8" s="1">
        <v>-4.0</v>
      </c>
      <c r="H8" s="1">
        <v>-7.0</v>
      </c>
      <c r="I8" s="1">
        <v>-7.0</v>
      </c>
      <c r="J8" s="1">
        <v>-7.0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-4.0</v>
      </c>
      <c r="J9" s="1">
        <v>4.0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-4.0</v>
      </c>
      <c r="J10" s="1">
        <v>4.0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12.0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12.0</v>
      </c>
      <c r="H12" s="1">
        <v>0.0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9.0</v>
      </c>
      <c r="E13" s="1">
        <v>0.0</v>
      </c>
      <c r="F13" s="1">
        <v>10.0</v>
      </c>
      <c r="G13" s="1">
        <v>8.0</v>
      </c>
      <c r="H13" s="1">
        <v>11.0</v>
      </c>
      <c r="I13" s="1">
        <v>11.0</v>
      </c>
      <c r="J13" s="1">
        <v>2.0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-6.0</v>
      </c>
      <c r="I14" s="1">
        <v>-7.0</v>
      </c>
      <c r="J14" s="1">
        <v>-4.0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3.0</v>
      </c>
      <c r="C15" s="1">
        <v>1.0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-5.0</v>
      </c>
      <c r="C16" s="1">
        <v>-1.0</v>
      </c>
      <c r="D16" s="1">
        <v>-20.0</v>
      </c>
      <c r="E16" s="1">
        <v>0.0</v>
      </c>
      <c r="F16" s="1">
        <v>-98.0</v>
      </c>
      <c r="G16" s="1">
        <v>-36.0</v>
      </c>
      <c r="H16" s="1">
        <v>-33.0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3.0</v>
      </c>
      <c r="C17" s="1">
        <v>1.0</v>
      </c>
      <c r="D17" s="1">
        <v>9.0</v>
      </c>
      <c r="E17" s="1">
        <v>0.0</v>
      </c>
      <c r="F17" s="1">
        <v>9.0</v>
      </c>
      <c r="G17" s="1">
        <v>8.0</v>
      </c>
      <c r="H17" s="1">
        <v>10.0</v>
      </c>
      <c r="I17" s="1">
        <v>3.0</v>
      </c>
      <c r="J17" s="1">
        <v>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-1.0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2.0</v>
      </c>
      <c r="C19" s="1">
        <v>6.0</v>
      </c>
      <c r="D19" s="1">
        <v>6.0</v>
      </c>
      <c r="E19" s="1">
        <v>-2.0</v>
      </c>
      <c r="F19" s="1">
        <v>6.0</v>
      </c>
      <c r="G19" s="1">
        <v>3.0</v>
      </c>
      <c r="H19" s="1">
        <v>3.0</v>
      </c>
      <c r="I19" s="1">
        <v>-12.0</v>
      </c>
      <c r="J19" s="1">
        <v>-92.0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-1.0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-75.0</v>
      </c>
      <c r="D22" s="1">
        <v>-88.0</v>
      </c>
      <c r="E22" s="1">
        <v>-1.0</v>
      </c>
      <c r="F22" s="1">
        <v>-1.0</v>
      </c>
      <c r="G22" s="1">
        <v>-2.0</v>
      </c>
      <c r="H22" s="1">
        <v>-3.0</v>
      </c>
      <c r="I22" s="1">
        <v>-3.0</v>
      </c>
      <c r="J22" s="1">
        <v>-5.0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-75.0</v>
      </c>
      <c r="D23" s="1">
        <v>-88.0</v>
      </c>
      <c r="E23" s="1">
        <v>-1.0</v>
      </c>
      <c r="F23" s="1">
        <v>-1.0</v>
      </c>
      <c r="G23" s="1">
        <v>-2.0</v>
      </c>
      <c r="H23" s="1">
        <v>-3.0</v>
      </c>
      <c r="I23" s="1">
        <v>-3.0</v>
      </c>
      <c r="J23" s="1">
        <v>-5.0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-12.0</v>
      </c>
      <c r="E24" s="1">
        <v>18.0</v>
      </c>
      <c r="F24" s="1">
        <v>-66.0</v>
      </c>
      <c r="G24" s="1">
        <v>-40.0</v>
      </c>
      <c r="H24" s="1">
        <v>-24.0</v>
      </c>
      <c r="I24" s="1">
        <v>-1.0</v>
      </c>
      <c r="J24" s="1">
        <v>1.0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12.0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2.0</v>
      </c>
      <c r="C3" s="1">
        <v>2.0</v>
      </c>
      <c r="D3" s="1">
        <v>8.0</v>
      </c>
      <c r="E3" s="1">
        <v>6.0</v>
      </c>
      <c r="F3" s="1">
        <v>13.0</v>
      </c>
      <c r="G3" s="1">
        <v>16.0</v>
      </c>
      <c r="H3" s="1">
        <v>20.0</v>
      </c>
      <c r="I3" s="1">
        <v>8.0</v>
      </c>
      <c r="J3" s="1">
        <v>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4.0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2.0</v>
      </c>
      <c r="C5" s="1">
        <v>2.0</v>
      </c>
      <c r="D5" s="1">
        <v>8.0</v>
      </c>
      <c r="E5" s="1">
        <v>6.0</v>
      </c>
      <c r="F5" s="1">
        <v>13.0</v>
      </c>
      <c r="G5" s="1">
        <v>16.0</v>
      </c>
      <c r="H5" s="1">
        <v>20.0</v>
      </c>
      <c r="I5" s="1">
        <v>13.0</v>
      </c>
      <c r="J5" s="1">
        <v>7.0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2.0</v>
      </c>
      <c r="C6" s="1">
        <v>2.0</v>
      </c>
      <c r="D6" s="1">
        <v>14.0</v>
      </c>
      <c r="E6" s="1">
        <v>34.0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0.0</v>
      </c>
      <c r="C7" s="1">
        <v>0.0</v>
      </c>
      <c r="D7" s="1">
        <v>0.0</v>
      </c>
      <c r="E7" s="1">
        <v>7.0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0.0</v>
      </c>
      <c r="C8" s="1">
        <v>0.0</v>
      </c>
      <c r="D8" s="1">
        <v>0.0</v>
      </c>
      <c r="E8" s="1">
        <v>0.0</v>
      </c>
      <c r="F8" s="1">
        <v>1.0</v>
      </c>
      <c r="G8" s="1">
        <v>6.0</v>
      </c>
      <c r="H8" s="1">
        <v>21.0</v>
      </c>
      <c r="I8" s="1">
        <v>4.0</v>
      </c>
      <c r="J8" s="1">
        <v>6.0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2.0</v>
      </c>
      <c r="C9" s="1">
        <v>2.0</v>
      </c>
      <c r="D9" s="1">
        <v>9.0</v>
      </c>
      <c r="E9" s="1">
        <v>7.0</v>
      </c>
      <c r="F9" s="1">
        <v>13.0</v>
      </c>
      <c r="G9" s="1">
        <v>16.0</v>
      </c>
      <c r="H9" s="1">
        <v>20.0</v>
      </c>
      <c r="I9" s="1">
        <v>13.0</v>
      </c>
      <c r="J9" s="1">
        <v>7.0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6.0</v>
      </c>
      <c r="J10" s="1">
        <v>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80.0</v>
      </c>
      <c r="C11" s="1">
        <v>80.0</v>
      </c>
      <c r="D11" s="1">
        <v>80.0</v>
      </c>
      <c r="E11" s="1">
        <v>0.0</v>
      </c>
      <c r="F11" s="1">
        <v>12.0</v>
      </c>
      <c r="G11" s="1">
        <v>6.0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2.0</v>
      </c>
      <c r="C12" s="1">
        <v>2.0</v>
      </c>
      <c r="D12" s="1">
        <v>9.0</v>
      </c>
      <c r="E12" s="1">
        <v>7.0</v>
      </c>
      <c r="F12" s="1">
        <v>13.0</v>
      </c>
      <c r="G12" s="1">
        <v>16.0</v>
      </c>
      <c r="H12" s="1">
        <v>20.0</v>
      </c>
      <c r="I12" s="1">
        <v>13.0</v>
      </c>
      <c r="J12" s="1">
        <v>7.0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7.0</v>
      </c>
      <c r="C14" s="1">
        <v>6.0</v>
      </c>
      <c r="D14" s="1">
        <v>31.0</v>
      </c>
      <c r="E14" s="1">
        <v>40.0</v>
      </c>
      <c r="F14" s="1">
        <v>72.0</v>
      </c>
      <c r="G14" s="1">
        <v>1.0</v>
      </c>
      <c r="H14" s="1">
        <v>1.0</v>
      </c>
      <c r="I14" s="1">
        <v>3.0</v>
      </c>
      <c r="J14" s="1">
        <v>1.0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7.0</v>
      </c>
      <c r="C15" s="1">
        <v>6.0</v>
      </c>
      <c r="D15" s="1">
        <v>31.0</v>
      </c>
      <c r="E15" s="1">
        <v>40.0</v>
      </c>
      <c r="F15" s="1">
        <v>72.0</v>
      </c>
      <c r="G15" s="1">
        <v>1.0</v>
      </c>
      <c r="H15" s="1">
        <v>1.0</v>
      </c>
      <c r="I15" s="1">
        <v>3.0</v>
      </c>
      <c r="J15" s="1">
        <v>1.0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7.0</v>
      </c>
      <c r="C17" s="1">
        <v>6.0</v>
      </c>
      <c r="D17" s="1">
        <v>31.0</v>
      </c>
      <c r="E17" s="1">
        <v>40.0</v>
      </c>
      <c r="F17" s="1">
        <v>72.0</v>
      </c>
      <c r="G17" s="1">
        <v>1.0</v>
      </c>
      <c r="H17" s="1">
        <v>1.0</v>
      </c>
      <c r="I17" s="1">
        <v>3.0</v>
      </c>
      <c r="J17" s="1">
        <v>1.0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112.0</v>
      </c>
      <c r="C18" s="1">
        <v>116.0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112.0</v>
      </c>
      <c r="C19" s="1">
        <v>116.0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1.0</v>
      </c>
      <c r="H20" s="1">
        <v>1.0</v>
      </c>
      <c r="I20" s="1">
        <v>1.0</v>
      </c>
      <c r="J20" s="1">
        <v>1.0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3.0</v>
      </c>
      <c r="C21" s="1">
        <v>4.0</v>
      </c>
      <c r="D21" s="1">
        <v>28.0</v>
      </c>
      <c r="E21" s="1">
        <v>28.0</v>
      </c>
      <c r="F21" s="1">
        <v>38.0</v>
      </c>
      <c r="G21" s="1">
        <v>47.0</v>
      </c>
      <c r="H21" s="1">
        <v>60.0</v>
      </c>
      <c r="I21" s="1">
        <v>61.0</v>
      </c>
      <c r="J21" s="1">
        <v>65.0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-68.0</v>
      </c>
      <c r="C22" s="1">
        <v>-1.0</v>
      </c>
      <c r="D22" s="1">
        <v>-18.0</v>
      </c>
      <c r="E22" s="1">
        <v>-21.0</v>
      </c>
      <c r="F22" s="1">
        <v>-25.0</v>
      </c>
      <c r="G22" s="1">
        <v>-32.0</v>
      </c>
      <c r="H22" s="1">
        <v>-41.0</v>
      </c>
      <c r="I22" s="1">
        <v>-51.0</v>
      </c>
      <c r="J22" s="1">
        <v>-60.0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0.0</v>
      </c>
      <c r="C23" s="1">
        <v>0.0</v>
      </c>
      <c r="D23" s="1">
        <v>0.0</v>
      </c>
      <c r="E23" s="1">
        <v>0.0</v>
      </c>
      <c r="F23" s="1">
        <v>-1.0</v>
      </c>
      <c r="G23" s="1">
        <v>0.0</v>
      </c>
      <c r="H23" s="1">
        <v>0.0</v>
      </c>
      <c r="I23" s="1">
        <v>0.0</v>
      </c>
      <c r="J23" s="1">
        <v>-1.0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2.0</v>
      </c>
      <c r="C24" s="1">
        <v>2.0</v>
      </c>
      <c r="D24" s="1">
        <v>9.0</v>
      </c>
      <c r="E24" s="1">
        <v>6.0</v>
      </c>
      <c r="F24" s="1">
        <v>12.0</v>
      </c>
      <c r="G24" s="1">
        <v>15.0</v>
      </c>
      <c r="H24" s="1">
        <v>18.0</v>
      </c>
      <c r="I24" s="1">
        <v>10.0</v>
      </c>
      <c r="J24" s="1">
        <v>5.0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2.0</v>
      </c>
      <c r="C25" s="1">
        <v>2.0</v>
      </c>
      <c r="D25" s="1">
        <v>9.0</v>
      </c>
      <c r="E25" s="1">
        <v>6.0</v>
      </c>
      <c r="F25" s="1">
        <v>12.0</v>
      </c>
      <c r="G25" s="1">
        <v>15.0</v>
      </c>
      <c r="H25" s="1">
        <v>18.0</v>
      </c>
      <c r="I25" s="1">
        <v>10.0</v>
      </c>
      <c r="J25" s="1">
        <v>5.0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2.0</v>
      </c>
      <c r="C26" s="1">
        <v>2.0</v>
      </c>
      <c r="D26" s="1">
        <v>9.0</v>
      </c>
      <c r="E26" s="1">
        <v>7.0</v>
      </c>
      <c r="F26" s="1">
        <v>13.0</v>
      </c>
      <c r="G26" s="1">
        <v>16.0</v>
      </c>
      <c r="H26" s="1">
        <v>20.0</v>
      </c>
      <c r="I26" s="1">
        <v>13.0</v>
      </c>
      <c r="J26" s="1">
        <v>7.0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0.0</v>
      </c>
      <c r="C28" s="1">
        <v>0.0</v>
      </c>
      <c r="D28" s="1">
        <v>1.0</v>
      </c>
      <c r="E28" s="1">
        <v>1.0</v>
      </c>
      <c r="F28" s="1">
        <v>2.0</v>
      </c>
      <c r="G28" s="1">
        <v>2.0</v>
      </c>
      <c r="H28" s="1">
        <v>2.0</v>
      </c>
      <c r="I28" s="1">
        <v>2.0</v>
      </c>
      <c r="J28" s="1">
        <v>3.0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0.0</v>
      </c>
      <c r="C29" s="1">
        <v>0.0</v>
      </c>
      <c r="D29" s="1">
        <v>1.0</v>
      </c>
      <c r="E29" s="1">
        <v>1.0</v>
      </c>
      <c r="F29" s="1">
        <v>2.0</v>
      </c>
      <c r="G29" s="1">
        <v>2.0</v>
      </c>
      <c r="H29" s="1">
        <v>2.0</v>
      </c>
      <c r="I29" s="1">
        <v>2.0</v>
      </c>
      <c r="J29" s="1">
        <v>2.0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0.0</v>
      </c>
      <c r="C30" s="1">
        <v>0.0</v>
      </c>
      <c r="D30" s="1" t="s">
        <v>76</v>
      </c>
      <c r="E30" s="1" t="s">
        <v>77</v>
      </c>
      <c r="F30" s="1" t="s">
        <v>78</v>
      </c>
      <c r="G30" s="1" t="s">
        <v>79</v>
      </c>
      <c r="H30" s="1" t="s">
        <v>80</v>
      </c>
      <c r="I30" s="1" t="s">
        <v>81</v>
      </c>
      <c r="J30" s="1" t="s">
        <v>82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2.0</v>
      </c>
      <c r="C31" s="1">
        <v>2.0</v>
      </c>
      <c r="D31" s="1">
        <v>9.0</v>
      </c>
      <c r="E31" s="1">
        <v>6.0</v>
      </c>
      <c r="F31" s="1">
        <v>12.0</v>
      </c>
      <c r="G31" s="1">
        <v>15.0</v>
      </c>
      <c r="H31" s="1">
        <v>18.0</v>
      </c>
      <c r="I31" s="1">
        <v>10.0</v>
      </c>
      <c r="J31" s="1">
        <v>5.0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0.0</v>
      </c>
      <c r="D32" s="1" t="s">
        <v>76</v>
      </c>
      <c r="E32" s="1" t="s">
        <v>77</v>
      </c>
      <c r="F32" s="1" t="s">
        <v>78</v>
      </c>
      <c r="G32" s="1" t="s">
        <v>79</v>
      </c>
      <c r="H32" s="1" t="s">
        <v>80</v>
      </c>
      <c r="I32" s="1" t="s">
        <v>81</v>
      </c>
      <c r="J32" s="1" t="s">
        <v>82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 t="s">
        <v>86</v>
      </c>
      <c r="C33" s="1" t="s">
        <v>86</v>
      </c>
      <c r="D33" s="1" t="s">
        <v>86</v>
      </c>
      <c r="E33" s="1" t="s">
        <v>86</v>
      </c>
      <c r="F33" s="1" t="s">
        <v>86</v>
      </c>
      <c r="G33" s="1" t="s">
        <v>86</v>
      </c>
      <c r="H33" s="1" t="s">
        <v>86</v>
      </c>
      <c r="I33" s="1">
        <v>0.0</v>
      </c>
      <c r="J33" s="1" t="s">
        <v>86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-2.0</v>
      </c>
      <c r="C34" s="1">
        <v>-2.0</v>
      </c>
      <c r="D34" s="1">
        <v>-8.0</v>
      </c>
      <c r="E34" s="1">
        <v>-6.0</v>
      </c>
      <c r="F34" s="1">
        <v>-13.0</v>
      </c>
      <c r="G34" s="1">
        <v>-16.0</v>
      </c>
      <c r="H34" s="1">
        <v>-20.0</v>
      </c>
      <c r="I34" s="1">
        <v>-13.0</v>
      </c>
      <c r="J34" s="1">
        <v>-7.0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0.0</v>
      </c>
      <c r="C35" s="1">
        <v>0.0</v>
      </c>
      <c r="D35" s="1">
        <v>0.0</v>
      </c>
      <c r="E35" s="1">
        <v>0.0</v>
      </c>
      <c r="F35" s="1">
        <v>41.0</v>
      </c>
      <c r="G35" s="1">
        <v>44.0</v>
      </c>
      <c r="H35" s="1">
        <v>44.0</v>
      </c>
      <c r="I35" s="1">
        <v>27.0</v>
      </c>
      <c r="J35" s="1">
        <v>40.0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0.0</v>
      </c>
      <c r="C36" s="1">
        <v>3.0</v>
      </c>
      <c r="D36" s="1">
        <v>3.0</v>
      </c>
      <c r="E36" s="1">
        <v>3.0</v>
      </c>
      <c r="F36" s="1">
        <v>3.0</v>
      </c>
      <c r="G36" s="1">
        <v>3.0</v>
      </c>
      <c r="H36" s="1">
        <v>0.0</v>
      </c>
      <c r="I36" s="1">
        <v>3.0</v>
      </c>
      <c r="J36" s="1">
        <v>3.0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0.0</v>
      </c>
      <c r="C37" s="1">
        <v>0.0</v>
      </c>
      <c r="D37" s="1">
        <v>4.0</v>
      </c>
      <c r="E37" s="1">
        <v>4.0</v>
      </c>
      <c r="F37" s="1">
        <v>6.0</v>
      </c>
      <c r="G37" s="1">
        <v>9.0</v>
      </c>
      <c r="H37" s="1">
        <v>9.0</v>
      </c>
      <c r="I37" s="1">
        <v>11.0</v>
      </c>
      <c r="J37" s="1">
        <v>9.0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0.0</v>
      </c>
      <c r="C38" s="1">
        <v>0.0</v>
      </c>
      <c r="D38" s="1">
        <v>1.0</v>
      </c>
      <c r="E38" s="1">
        <v>1.0</v>
      </c>
      <c r="F38" s="1">
        <v>1.0</v>
      </c>
      <c r="G38" s="1">
        <v>1.0</v>
      </c>
      <c r="H38" s="1">
        <v>1.0</v>
      </c>
      <c r="I38" s="1">
        <v>1.0</v>
      </c>
      <c r="J38" s="1">
        <v>1.0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92</v>
      </c>
      <c r="B2" s="1">
        <v>58.0</v>
      </c>
      <c r="C2" s="1">
        <v>91.0</v>
      </c>
      <c r="D2" s="1">
        <v>1.0</v>
      </c>
      <c r="E2" s="1">
        <v>1.0</v>
      </c>
      <c r="F2" s="1">
        <v>2.0</v>
      </c>
      <c r="G2" s="1">
        <v>2.0</v>
      </c>
      <c r="H2" s="1">
        <v>2.0</v>
      </c>
      <c r="I2" s="1">
        <v>2.0</v>
      </c>
      <c r="J2" s="1">
        <v>3.0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93</v>
      </c>
      <c r="B3" s="1">
        <v>10.0</v>
      </c>
      <c r="C3" s="1">
        <v>28.0</v>
      </c>
      <c r="D3" s="1">
        <v>93.0</v>
      </c>
      <c r="E3" s="1">
        <v>1.0</v>
      </c>
      <c r="F3" s="1">
        <v>1.0</v>
      </c>
      <c r="G3" s="1">
        <v>4.0</v>
      </c>
      <c r="H3" s="1">
        <v>6.0</v>
      </c>
      <c r="I3" s="1">
        <v>7.0</v>
      </c>
      <c r="J3" s="1">
        <v>5.0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94</v>
      </c>
      <c r="B4" s="1">
        <v>68.0</v>
      </c>
      <c r="C4" s="1">
        <v>1.0</v>
      </c>
      <c r="D4" s="1">
        <v>2.0</v>
      </c>
      <c r="E4" s="1">
        <v>3.0</v>
      </c>
      <c r="F4" s="1">
        <v>4.0</v>
      </c>
      <c r="G4" s="1">
        <v>6.0</v>
      </c>
      <c r="H4" s="1">
        <v>9.0</v>
      </c>
      <c r="I4" s="1">
        <v>10.0</v>
      </c>
      <c r="J4" s="1">
        <v>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95</v>
      </c>
      <c r="B5" s="1">
        <v>-68.0</v>
      </c>
      <c r="C5" s="1">
        <v>-1.0</v>
      </c>
      <c r="D5" s="1">
        <v>-2.0</v>
      </c>
      <c r="E5" s="1">
        <v>-3.0</v>
      </c>
      <c r="F5" s="1">
        <v>-4.0</v>
      </c>
      <c r="G5" s="1">
        <v>-6.0</v>
      </c>
      <c r="H5" s="1">
        <v>-9.0</v>
      </c>
      <c r="I5" s="1">
        <v>-10.0</v>
      </c>
      <c r="J5" s="1">
        <v>-8.0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96</v>
      </c>
      <c r="B6" s="1">
        <v>0.0</v>
      </c>
      <c r="C6" s="1">
        <v>0.0</v>
      </c>
      <c r="D6" s="1">
        <v>4.0</v>
      </c>
      <c r="E6" s="1">
        <v>10.0</v>
      </c>
      <c r="F6" s="1">
        <v>9.0</v>
      </c>
      <c r="G6" s="1">
        <v>8.0</v>
      </c>
      <c r="H6" s="1">
        <v>2.0</v>
      </c>
      <c r="I6" s="1">
        <v>2.0</v>
      </c>
      <c r="J6" s="1">
        <v>42.0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97</v>
      </c>
      <c r="B7" s="1">
        <v>0.0</v>
      </c>
      <c r="C7" s="1">
        <v>0.0</v>
      </c>
      <c r="D7" s="1">
        <v>4.0</v>
      </c>
      <c r="E7" s="1">
        <v>10.0</v>
      </c>
      <c r="F7" s="1">
        <v>9.0</v>
      </c>
      <c r="G7" s="1">
        <v>8.0</v>
      </c>
      <c r="H7" s="1">
        <v>2.0</v>
      </c>
      <c r="I7" s="1">
        <v>2.0</v>
      </c>
      <c r="J7" s="1">
        <v>42.0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98</v>
      </c>
      <c r="B8" s="1">
        <v>-68.0</v>
      </c>
      <c r="C8" s="1">
        <v>-1.0</v>
      </c>
      <c r="D8" s="1">
        <v>-2.0</v>
      </c>
      <c r="E8" s="1">
        <v>-3.0</v>
      </c>
      <c r="F8" s="1">
        <v>-4.0</v>
      </c>
      <c r="G8" s="1">
        <v>-6.0</v>
      </c>
      <c r="H8" s="1">
        <v>-9.0</v>
      </c>
      <c r="I8" s="1">
        <v>-10.0</v>
      </c>
      <c r="J8" s="1">
        <v>-8.0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99</v>
      </c>
      <c r="B9" s="1">
        <v>0.0</v>
      </c>
      <c r="C9" s="1">
        <v>0.0</v>
      </c>
      <c r="D9" s="1">
        <v>-14.0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12.0</v>
      </c>
      <c r="H10" s="1">
        <v>0.0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101</v>
      </c>
      <c r="B11" s="1">
        <v>-68.0</v>
      </c>
      <c r="C11" s="1">
        <v>-1.0</v>
      </c>
      <c r="D11" s="1">
        <v>-16.0</v>
      </c>
      <c r="E11" s="1">
        <v>-3.0</v>
      </c>
      <c r="F11" s="1">
        <v>-4.0</v>
      </c>
      <c r="G11" s="1">
        <v>-6.0</v>
      </c>
      <c r="H11" s="1">
        <v>-9.0</v>
      </c>
      <c r="I11" s="1">
        <v>-10.0</v>
      </c>
      <c r="J11" s="1">
        <v>-8.0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102</v>
      </c>
      <c r="B12" s="1">
        <v>0.0</v>
      </c>
      <c r="C12" s="1">
        <v>0.0</v>
      </c>
      <c r="D12" s="1">
        <v>0.0</v>
      </c>
      <c r="E12" s="1">
        <v>-7.0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103</v>
      </c>
      <c r="B13" s="1">
        <v>-68.0</v>
      </c>
      <c r="C13" s="1">
        <v>-1.0</v>
      </c>
      <c r="D13" s="1">
        <v>-16.0</v>
      </c>
      <c r="E13" s="1">
        <v>-3.0</v>
      </c>
      <c r="F13" s="1">
        <v>-4.0</v>
      </c>
      <c r="G13" s="1">
        <v>-6.0</v>
      </c>
      <c r="H13" s="1">
        <v>-9.0</v>
      </c>
      <c r="I13" s="1">
        <v>-10.0</v>
      </c>
      <c r="J13" s="1">
        <v>-8.0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104</v>
      </c>
      <c r="B14" s="1">
        <v>-68.0</v>
      </c>
      <c r="C14" s="1">
        <v>-1.0</v>
      </c>
      <c r="D14" s="1">
        <v>-16.0</v>
      </c>
      <c r="E14" s="1">
        <v>-3.0</v>
      </c>
      <c r="F14" s="1">
        <v>-4.0</v>
      </c>
      <c r="G14" s="1">
        <v>-6.0</v>
      </c>
      <c r="H14" s="1">
        <v>-9.0</v>
      </c>
      <c r="I14" s="1">
        <v>-10.0</v>
      </c>
      <c r="J14" s="1">
        <v>-8.0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105</v>
      </c>
      <c r="B15" s="1">
        <v>-68.0</v>
      </c>
      <c r="C15" s="1">
        <v>-1.0</v>
      </c>
      <c r="D15" s="1">
        <v>-16.0</v>
      </c>
      <c r="E15" s="1">
        <v>-3.0</v>
      </c>
      <c r="F15" s="1">
        <v>-4.0</v>
      </c>
      <c r="G15" s="1">
        <v>-6.0</v>
      </c>
      <c r="H15" s="1">
        <v>-9.0</v>
      </c>
      <c r="I15" s="1">
        <v>-10.0</v>
      </c>
      <c r="J15" s="1">
        <v>-8.0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106</v>
      </c>
      <c r="B16" s="1">
        <v>-68.0</v>
      </c>
      <c r="C16" s="1">
        <v>-1.0</v>
      </c>
      <c r="D16" s="1">
        <v>-16.0</v>
      </c>
      <c r="E16" s="1">
        <v>-3.0</v>
      </c>
      <c r="F16" s="1">
        <v>-4.0</v>
      </c>
      <c r="G16" s="1">
        <v>-6.0</v>
      </c>
      <c r="H16" s="1">
        <v>-9.0</v>
      </c>
      <c r="I16" s="1">
        <v>-10.0</v>
      </c>
      <c r="J16" s="1">
        <v>-8.0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107</v>
      </c>
      <c r="B17" s="1">
        <v>-68.0</v>
      </c>
      <c r="C17" s="1">
        <v>-1.0</v>
      </c>
      <c r="D17" s="1">
        <v>-16.0</v>
      </c>
      <c r="E17" s="1">
        <v>-3.0</v>
      </c>
      <c r="F17" s="1">
        <v>-4.0</v>
      </c>
      <c r="G17" s="1">
        <v>-6.0</v>
      </c>
      <c r="H17" s="1">
        <v>-9.0</v>
      </c>
      <c r="I17" s="1">
        <v>-10.0</v>
      </c>
      <c r="J17" s="1">
        <v>-8.0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109</v>
      </c>
      <c r="B19" s="1">
        <v>0.0</v>
      </c>
      <c r="C19" s="1">
        <v>0.0</v>
      </c>
      <c r="D19" s="1" t="s">
        <v>110</v>
      </c>
      <c r="E19" s="1" t="s">
        <v>111</v>
      </c>
      <c r="F19" s="1" t="s">
        <v>112</v>
      </c>
      <c r="G19" s="1" t="s">
        <v>113</v>
      </c>
      <c r="H19" s="1" t="s">
        <v>114</v>
      </c>
      <c r="I19" s="1" t="s">
        <v>115</v>
      </c>
      <c r="J19" s="1" t="s">
        <v>116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</v>
      </c>
      <c r="B20" s="1">
        <v>0.0</v>
      </c>
      <c r="C20" s="1">
        <v>0.0</v>
      </c>
      <c r="D20" s="1" t="s">
        <v>110</v>
      </c>
      <c r="E20" s="1" t="s">
        <v>111</v>
      </c>
      <c r="F20" s="1" t="s">
        <v>112</v>
      </c>
      <c r="G20" s="1" t="s">
        <v>113</v>
      </c>
      <c r="H20" s="1" t="s">
        <v>114</v>
      </c>
      <c r="I20" s="1" t="s">
        <v>115</v>
      </c>
      <c r="J20" s="1" t="s">
        <v>116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</v>
      </c>
      <c r="B21" s="1">
        <v>0.0</v>
      </c>
      <c r="C21" s="1">
        <v>0.0</v>
      </c>
      <c r="D21" s="1">
        <v>1.0</v>
      </c>
      <c r="E21" s="1">
        <v>1.0</v>
      </c>
      <c r="F21" s="1">
        <v>1.0</v>
      </c>
      <c r="G21" s="1">
        <v>2.0</v>
      </c>
      <c r="H21" s="1">
        <v>2.0</v>
      </c>
      <c r="I21" s="1">
        <v>2.0</v>
      </c>
      <c r="J21" s="1">
        <v>2.0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</v>
      </c>
      <c r="B22" s="1">
        <v>0.0</v>
      </c>
      <c r="C22" s="1">
        <v>0.0</v>
      </c>
      <c r="D22" s="1" t="s">
        <v>110</v>
      </c>
      <c r="E22" s="1" t="s">
        <v>111</v>
      </c>
      <c r="F22" s="1" t="s">
        <v>112</v>
      </c>
      <c r="G22" s="1" t="s">
        <v>113</v>
      </c>
      <c r="H22" s="1" t="s">
        <v>114</v>
      </c>
      <c r="I22" s="1" t="s">
        <v>115</v>
      </c>
      <c r="J22" s="1" t="s">
        <v>116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>
        <v>0.0</v>
      </c>
      <c r="C23" s="1">
        <v>0.0</v>
      </c>
      <c r="D23" s="1" t="s">
        <v>110</v>
      </c>
      <c r="E23" s="1" t="s">
        <v>111</v>
      </c>
      <c r="F23" s="1" t="s">
        <v>112</v>
      </c>
      <c r="G23" s="1" t="s">
        <v>113</v>
      </c>
      <c r="H23" s="1" t="s">
        <v>114</v>
      </c>
      <c r="I23" s="1" t="s">
        <v>115</v>
      </c>
      <c r="J23" s="1" t="s">
        <v>116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</v>
      </c>
      <c r="B24" s="1">
        <v>0.0</v>
      </c>
      <c r="C24" s="1">
        <v>0.0</v>
      </c>
      <c r="D24" s="1">
        <v>1.0</v>
      </c>
      <c r="E24" s="1">
        <v>1.0</v>
      </c>
      <c r="F24" s="1">
        <v>1.0</v>
      </c>
      <c r="G24" s="1">
        <v>2.0</v>
      </c>
      <c r="H24" s="1">
        <v>2.0</v>
      </c>
      <c r="I24" s="1">
        <v>2.0</v>
      </c>
      <c r="J24" s="1">
        <v>2.0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</v>
      </c>
      <c r="B25" s="1">
        <v>0.0</v>
      </c>
      <c r="C25" s="1">
        <v>0.0</v>
      </c>
      <c r="D25" s="1" t="s">
        <v>123</v>
      </c>
      <c r="E25" s="1" t="s">
        <v>124</v>
      </c>
      <c r="F25" s="1" t="s">
        <v>125</v>
      </c>
      <c r="G25" s="1" t="s">
        <v>126</v>
      </c>
      <c r="H25" s="1" t="s">
        <v>127</v>
      </c>
      <c r="I25" s="1" t="s">
        <v>128</v>
      </c>
      <c r="J25" s="1" t="s">
        <v>129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</v>
      </c>
      <c r="B26" s="1">
        <v>0.0</v>
      </c>
      <c r="C26" s="1">
        <v>0.0</v>
      </c>
      <c r="D26" s="1" t="s">
        <v>123</v>
      </c>
      <c r="E26" s="1" t="s">
        <v>124</v>
      </c>
      <c r="F26" s="1" t="s">
        <v>125</v>
      </c>
      <c r="G26" s="1" t="s">
        <v>126</v>
      </c>
      <c r="H26" s="1" t="s">
        <v>127</v>
      </c>
      <c r="I26" s="1" t="s">
        <v>128</v>
      </c>
      <c r="J26" s="1" t="s">
        <v>129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131</v>
      </c>
      <c r="B28" s="1">
        <v>-68.0</v>
      </c>
      <c r="C28" s="1">
        <v>-1.0</v>
      </c>
      <c r="D28" s="1">
        <v>-2.0</v>
      </c>
      <c r="E28" s="1">
        <v>-3.0</v>
      </c>
      <c r="F28" s="1">
        <v>-4.0</v>
      </c>
      <c r="G28" s="1">
        <v>-6.0</v>
      </c>
      <c r="H28" s="1">
        <v>-9.0</v>
      </c>
      <c r="I28" s="1">
        <v>-10.0</v>
      </c>
      <c r="J28" s="1">
        <v>-8.0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132</v>
      </c>
      <c r="B29" s="1">
        <v>-68.0</v>
      </c>
      <c r="C29" s="1">
        <v>-1.0</v>
      </c>
      <c r="D29" s="1">
        <v>-2.0</v>
      </c>
      <c r="E29" s="1">
        <v>-3.0</v>
      </c>
      <c r="F29" s="1">
        <v>-4.0</v>
      </c>
      <c r="G29" s="1">
        <v>-6.0</v>
      </c>
      <c r="H29" s="1">
        <v>-9.0</v>
      </c>
      <c r="I29" s="1">
        <v>-10.0</v>
      </c>
      <c r="J29" s="1">
        <v>-8.0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133</v>
      </c>
      <c r="B30" s="1">
        <v>0.0</v>
      </c>
      <c r="C30" s="1">
        <v>0.0</v>
      </c>
      <c r="D30" s="1">
        <v>0.0</v>
      </c>
      <c r="E30" s="1" t="s">
        <v>134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135</v>
      </c>
      <c r="B31" s="1">
        <v>0.0</v>
      </c>
      <c r="C31" s="1">
        <v>0.0</v>
      </c>
      <c r="D31" s="1">
        <v>0.0</v>
      </c>
      <c r="E31" s="1">
        <v>-7.0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136</v>
      </c>
      <c r="B32" s="1">
        <v>0.0</v>
      </c>
      <c r="C32" s="1">
        <v>0.0</v>
      </c>
      <c r="D32" s="1">
        <v>0.0</v>
      </c>
      <c r="E32" s="1">
        <v>-7.0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137</v>
      </c>
      <c r="B33" s="1">
        <v>-43.0</v>
      </c>
      <c r="C33" s="1">
        <v>-74.0</v>
      </c>
      <c r="D33" s="1">
        <v>-1.0</v>
      </c>
      <c r="E33" s="1">
        <v>-2.0</v>
      </c>
      <c r="F33" s="1">
        <v>-2.0</v>
      </c>
      <c r="G33" s="1">
        <v>-4.0</v>
      </c>
      <c r="H33" s="1">
        <v>-5.0</v>
      </c>
      <c r="I33" s="1">
        <v>-6.0</v>
      </c>
      <c r="J33" s="1">
        <v>-5.0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139</v>
      </c>
      <c r="B35" s="1">
        <v>58.0</v>
      </c>
      <c r="C35" s="1">
        <v>91.0</v>
      </c>
      <c r="D35" s="1">
        <v>1.0</v>
      </c>
      <c r="E35" s="1">
        <v>1.0</v>
      </c>
      <c r="F35" s="1">
        <v>2.0</v>
      </c>
      <c r="G35" s="1">
        <v>2.0</v>
      </c>
      <c r="H35" s="1">
        <v>2.0</v>
      </c>
      <c r="I35" s="1">
        <v>2.0</v>
      </c>
      <c r="J35" s="1">
        <v>3.0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140</v>
      </c>
      <c r="B36" s="1">
        <v>10.0</v>
      </c>
      <c r="C36" s="1">
        <v>28.0</v>
      </c>
      <c r="D36" s="1">
        <v>15.0</v>
      </c>
      <c r="E36" s="1">
        <v>1.0</v>
      </c>
      <c r="F36" s="1">
        <v>1.0</v>
      </c>
      <c r="G36" s="1">
        <v>4.0</v>
      </c>
      <c r="H36" s="1">
        <v>6.0</v>
      </c>
      <c r="I36" s="1">
        <v>7.0</v>
      </c>
      <c r="J36" s="1">
        <v>5.0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141</v>
      </c>
      <c r="B37" s="1">
        <v>0.0</v>
      </c>
      <c r="C37" s="1">
        <v>0.0</v>
      </c>
      <c r="D37" s="1">
        <v>0.0</v>
      </c>
      <c r="E37" s="1">
        <v>0.0</v>
      </c>
      <c r="F37" s="1">
        <v>5.0</v>
      </c>
      <c r="G37" s="1">
        <v>5.0</v>
      </c>
      <c r="H37" s="1">
        <v>5.0</v>
      </c>
      <c r="I37" s="1">
        <v>3.0</v>
      </c>
      <c r="J37" s="1">
        <v>5.0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142</v>
      </c>
      <c r="B38" s="1">
        <v>0.0</v>
      </c>
      <c r="C38" s="1">
        <v>0.0</v>
      </c>
      <c r="D38" s="1">
        <v>22.0</v>
      </c>
      <c r="E38" s="1">
        <v>29.0</v>
      </c>
      <c r="F38" s="1">
        <v>35.0</v>
      </c>
      <c r="G38" s="1">
        <v>47.0</v>
      </c>
      <c r="H38" s="1">
        <v>90.0</v>
      </c>
      <c r="I38" s="1">
        <v>82.0</v>
      </c>
      <c r="J38" s="1">
        <v>88.0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143</v>
      </c>
      <c r="B39" s="1">
        <v>0.0</v>
      </c>
      <c r="C39" s="1">
        <v>0.0</v>
      </c>
      <c r="D39" s="1">
        <v>7.0</v>
      </c>
      <c r="E39" s="1">
        <v>23.0</v>
      </c>
      <c r="F39" s="1">
        <v>65.0</v>
      </c>
      <c r="G39" s="1">
        <v>84.0</v>
      </c>
      <c r="H39" s="1">
        <v>56.0</v>
      </c>
      <c r="I39" s="1">
        <v>81.0</v>
      </c>
      <c r="J39" s="1">
        <v>1.0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1.0</v>
      </c>
      <c r="H40" s="1">
        <v>0.0</v>
      </c>
      <c r="I40" s="1">
        <v>0.0</v>
      </c>
      <c r="J40" s="1">
        <v>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145</v>
      </c>
      <c r="B41" s="1">
        <v>0.0</v>
      </c>
      <c r="C41" s="1">
        <v>0.0</v>
      </c>
      <c r="D41" s="1">
        <v>30.0</v>
      </c>
      <c r="E41" s="1">
        <v>52.0</v>
      </c>
      <c r="F41" s="1">
        <v>1.0</v>
      </c>
      <c r="G41" s="1">
        <v>1.0</v>
      </c>
      <c r="H41" s="1">
        <v>1.0</v>
      </c>
      <c r="I41" s="1">
        <v>1.0</v>
      </c>
      <c r="J41" s="1">
        <v>1.0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0.0</v>
      </c>
      <c r="C3" s="1" t="s">
        <v>148</v>
      </c>
      <c r="D3" s="1" t="s">
        <v>149</v>
      </c>
      <c r="E3" s="1" t="s">
        <v>150</v>
      </c>
      <c r="F3" s="1" t="s">
        <v>151</v>
      </c>
      <c r="G3" s="1" t="s">
        <v>152</v>
      </c>
      <c r="H3" s="1" t="s">
        <v>153</v>
      </c>
      <c r="I3" s="1" t="s">
        <v>154</v>
      </c>
      <c r="J3" s="1" t="s">
        <v>155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156</v>
      </c>
      <c r="B4" s="1">
        <v>0.0</v>
      </c>
      <c r="C4" s="1" t="s">
        <v>157</v>
      </c>
      <c r="D4" s="1" t="s">
        <v>158</v>
      </c>
      <c r="E4" s="1" t="s">
        <v>159</v>
      </c>
      <c r="F4" s="1" t="s">
        <v>160</v>
      </c>
      <c r="G4" s="1" t="s">
        <v>161</v>
      </c>
      <c r="H4" s="1" t="s">
        <v>162</v>
      </c>
      <c r="I4" s="1" t="s">
        <v>163</v>
      </c>
      <c r="J4" s="1" t="s">
        <v>164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>
        <v>0.0</v>
      </c>
      <c r="C5" s="1" t="s">
        <v>166</v>
      </c>
      <c r="D5" s="1" t="s">
        <v>167</v>
      </c>
      <c r="E5" s="1" t="s">
        <v>168</v>
      </c>
      <c r="F5" s="1" t="s">
        <v>169</v>
      </c>
      <c r="G5" s="1" t="s">
        <v>170</v>
      </c>
      <c r="H5" s="1" t="s">
        <v>171</v>
      </c>
      <c r="I5" s="1" t="s">
        <v>172</v>
      </c>
      <c r="J5" s="1" t="s">
        <v>173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174</v>
      </c>
      <c r="B6" s="1">
        <v>0.0</v>
      </c>
      <c r="C6" s="1" t="s">
        <v>175</v>
      </c>
      <c r="D6" s="1" t="s">
        <v>167</v>
      </c>
      <c r="E6" s="1" t="s">
        <v>168</v>
      </c>
      <c r="F6" s="1" t="s">
        <v>169</v>
      </c>
      <c r="G6" s="1" t="s">
        <v>170</v>
      </c>
      <c r="H6" s="1" t="s">
        <v>171</v>
      </c>
      <c r="I6" s="1" t="s">
        <v>172</v>
      </c>
      <c r="J6" s="1" t="s">
        <v>173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177</v>
      </c>
      <c r="B8" s="1" t="s">
        <v>178</v>
      </c>
      <c r="C8" s="1" t="s">
        <v>179</v>
      </c>
      <c r="D8" s="1" t="s">
        <v>180</v>
      </c>
      <c r="E8" s="1" t="s">
        <v>181</v>
      </c>
      <c r="F8" s="1" t="s">
        <v>182</v>
      </c>
      <c r="G8" s="1" t="s">
        <v>183</v>
      </c>
      <c r="H8" s="1" t="s">
        <v>184</v>
      </c>
      <c r="I8" s="1" t="s">
        <v>185</v>
      </c>
      <c r="J8" s="1" t="s">
        <v>186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187</v>
      </c>
      <c r="B9" s="1" t="s">
        <v>188</v>
      </c>
      <c r="C9" s="1" t="s">
        <v>189</v>
      </c>
      <c r="D9" s="1" t="s">
        <v>190</v>
      </c>
      <c r="E9" s="1" t="s">
        <v>191</v>
      </c>
      <c r="F9" s="1" t="s">
        <v>192</v>
      </c>
      <c r="G9" s="1" t="s">
        <v>193</v>
      </c>
      <c r="H9" s="1" t="s">
        <v>194</v>
      </c>
      <c r="I9" s="1" t="s">
        <v>195</v>
      </c>
      <c r="J9" s="1" t="s">
        <v>196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197</v>
      </c>
      <c r="B10" s="1" t="s">
        <v>198</v>
      </c>
      <c r="C10" s="1" t="s">
        <v>199</v>
      </c>
      <c r="D10" s="1" t="s">
        <v>200</v>
      </c>
      <c r="E10" s="1" t="s">
        <v>201</v>
      </c>
      <c r="F10" s="1" t="s">
        <v>202</v>
      </c>
      <c r="G10" s="1" t="s">
        <v>203</v>
      </c>
      <c r="H10" s="1" t="s">
        <v>204</v>
      </c>
      <c r="I10" s="1" t="s">
        <v>205</v>
      </c>
      <c r="J10" s="1" t="s">
        <v>206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 t="s">
        <v>209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 t="s">
        <v>209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 t="s">
        <v>209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 t="s">
        <v>209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213</v>
      </c>
      <c r="B16" s="1" t="s">
        <v>214</v>
      </c>
      <c r="C16" s="1" t="s">
        <v>215</v>
      </c>
      <c r="D16" s="1" t="s">
        <v>216</v>
      </c>
      <c r="E16" s="1" t="s">
        <v>217</v>
      </c>
      <c r="F16" s="1" t="s">
        <v>218</v>
      </c>
      <c r="G16" s="1" t="s">
        <v>219</v>
      </c>
      <c r="H16" s="1" t="s">
        <v>220</v>
      </c>
      <c r="I16" s="1" t="s">
        <v>221</v>
      </c>
      <c r="J16" s="1" t="s">
        <v>222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 t="s">
        <v>225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 t="s">
        <v>225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229</v>
      </c>
      <c r="B22" s="1">
        <v>0.0</v>
      </c>
      <c r="C22" s="1" t="s">
        <v>230</v>
      </c>
      <c r="D22" s="1" t="s">
        <v>231</v>
      </c>
      <c r="E22" s="1" t="s">
        <v>232</v>
      </c>
      <c r="F22" s="1" t="s">
        <v>233</v>
      </c>
      <c r="G22" s="1" t="s">
        <v>234</v>
      </c>
      <c r="H22" s="1" t="s">
        <v>235</v>
      </c>
      <c r="I22" s="1" t="s">
        <v>236</v>
      </c>
      <c r="J22" s="1" t="s">
        <v>237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238</v>
      </c>
      <c r="B23" s="1">
        <v>0.0</v>
      </c>
      <c r="C23" s="1" t="s">
        <v>230</v>
      </c>
      <c r="D23" s="1" t="s">
        <v>231</v>
      </c>
      <c r="E23" s="1" t="s">
        <v>232</v>
      </c>
      <c r="F23" s="1" t="s">
        <v>233</v>
      </c>
      <c r="G23" s="1" t="s">
        <v>234</v>
      </c>
      <c r="H23" s="1" t="s">
        <v>235</v>
      </c>
      <c r="I23" s="1" t="s">
        <v>236</v>
      </c>
      <c r="J23" s="1" t="s">
        <v>237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239</v>
      </c>
      <c r="B24" s="1">
        <v>0.0</v>
      </c>
      <c r="C24" s="1" t="s">
        <v>240</v>
      </c>
      <c r="D24" s="1">
        <v>0.0</v>
      </c>
      <c r="E24" s="1" t="s">
        <v>241</v>
      </c>
      <c r="F24" s="1" t="s">
        <v>242</v>
      </c>
      <c r="G24" s="1" t="s">
        <v>243</v>
      </c>
      <c r="H24" s="1" t="s">
        <v>244</v>
      </c>
      <c r="I24" s="1" t="s">
        <v>245</v>
      </c>
      <c r="J24" s="1" t="s">
        <v>246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247</v>
      </c>
      <c r="B25" s="1">
        <v>0.0</v>
      </c>
      <c r="C25" s="1" t="s">
        <v>240</v>
      </c>
      <c r="D25" s="1">
        <v>0.0</v>
      </c>
      <c r="E25" s="1" t="s">
        <v>241</v>
      </c>
      <c r="F25" s="1" t="s">
        <v>242</v>
      </c>
      <c r="G25" s="1" t="s">
        <v>243</v>
      </c>
      <c r="H25" s="1" t="s">
        <v>244</v>
      </c>
      <c r="I25" s="1" t="s">
        <v>245</v>
      </c>
      <c r="J25" s="1" t="s">
        <v>246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248</v>
      </c>
      <c r="B26" s="1">
        <v>0.0</v>
      </c>
      <c r="C26" s="1" t="s">
        <v>240</v>
      </c>
      <c r="D26" s="1" t="s">
        <v>249</v>
      </c>
      <c r="E26" s="1" t="s">
        <v>250</v>
      </c>
      <c r="F26" s="1" t="s">
        <v>242</v>
      </c>
      <c r="G26" s="1" t="s">
        <v>251</v>
      </c>
      <c r="H26" s="1" t="s">
        <v>252</v>
      </c>
      <c r="I26" s="1" t="s">
        <v>245</v>
      </c>
      <c r="J26" s="1" t="s">
        <v>246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253</v>
      </c>
      <c r="B27" s="1">
        <v>0.0</v>
      </c>
      <c r="C27" s="1">
        <v>0.0</v>
      </c>
      <c r="D27" s="1">
        <v>0.0</v>
      </c>
      <c r="E27" s="1" t="s">
        <v>254</v>
      </c>
      <c r="F27" s="1" t="s">
        <v>255</v>
      </c>
      <c r="G27" s="1" t="s">
        <v>256</v>
      </c>
      <c r="H27" s="1" t="s">
        <v>257</v>
      </c>
      <c r="I27" s="1" t="s">
        <v>258</v>
      </c>
      <c r="J27" s="1" t="s">
        <v>259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 t="s">
        <v>261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262</v>
      </c>
      <c r="B29" s="1">
        <v>0.0</v>
      </c>
      <c r="C29" s="1" t="s">
        <v>263</v>
      </c>
      <c r="D29" s="1" t="s">
        <v>264</v>
      </c>
      <c r="E29" s="1" t="s">
        <v>265</v>
      </c>
      <c r="F29" s="1" t="s">
        <v>266</v>
      </c>
      <c r="G29" s="1" t="s">
        <v>267</v>
      </c>
      <c r="H29" s="1" t="s">
        <v>268</v>
      </c>
      <c r="I29" s="1" t="s">
        <v>269</v>
      </c>
      <c r="J29" s="1" t="s">
        <v>270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271</v>
      </c>
      <c r="B30" s="1">
        <v>0.0</v>
      </c>
      <c r="C30" s="1" t="s">
        <v>272</v>
      </c>
      <c r="D30" s="1" t="s">
        <v>273</v>
      </c>
      <c r="E30" s="1" t="s">
        <v>274</v>
      </c>
      <c r="F30" s="1" t="s">
        <v>275</v>
      </c>
      <c r="G30" s="1" t="s">
        <v>276</v>
      </c>
      <c r="H30" s="1" t="s">
        <v>277</v>
      </c>
      <c r="I30" s="1" t="s">
        <v>278</v>
      </c>
      <c r="J30" s="1" t="s">
        <v>279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280</v>
      </c>
      <c r="B31" s="1">
        <v>0.0</v>
      </c>
      <c r="C31" s="1" t="s">
        <v>272</v>
      </c>
      <c r="D31" s="1" t="s">
        <v>273</v>
      </c>
      <c r="E31" s="1" t="s">
        <v>274</v>
      </c>
      <c r="F31" s="1" t="s">
        <v>275</v>
      </c>
      <c r="G31" s="1" t="s">
        <v>276</v>
      </c>
      <c r="H31" s="1" t="s">
        <v>277</v>
      </c>
      <c r="I31" s="1" t="s">
        <v>278</v>
      </c>
      <c r="J31" s="1" t="s">
        <v>279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281</v>
      </c>
      <c r="B32" s="1">
        <v>0.0</v>
      </c>
      <c r="C32" s="1" t="s">
        <v>282</v>
      </c>
      <c r="D32" s="1" t="s">
        <v>283</v>
      </c>
      <c r="E32" s="1" t="s">
        <v>284</v>
      </c>
      <c r="F32" s="1" t="s">
        <v>285</v>
      </c>
      <c r="G32" s="1" t="s">
        <v>286</v>
      </c>
      <c r="H32" s="1" t="s">
        <v>287</v>
      </c>
      <c r="I32" s="1" t="s">
        <v>288</v>
      </c>
      <c r="J32" s="1" t="s">
        <v>289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290</v>
      </c>
      <c r="B33" s="1">
        <v>0.0</v>
      </c>
      <c r="C33" s="1">
        <v>0.0</v>
      </c>
      <c r="D33" s="1" t="s">
        <v>291</v>
      </c>
      <c r="E33" s="1" t="s">
        <v>292</v>
      </c>
      <c r="F33" s="1" t="s">
        <v>293</v>
      </c>
      <c r="G33" s="1" t="s">
        <v>294</v>
      </c>
      <c r="H33" s="1" t="s">
        <v>295</v>
      </c>
      <c r="I33" s="1" t="s">
        <v>296</v>
      </c>
      <c r="J33" s="1" t="s">
        <v>297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298</v>
      </c>
      <c r="B34" s="1">
        <v>0.0</v>
      </c>
      <c r="C34" s="1">
        <v>0.0</v>
      </c>
      <c r="D34" s="1" t="s">
        <v>291</v>
      </c>
      <c r="E34" s="1" t="s">
        <v>292</v>
      </c>
      <c r="F34" s="1" t="s">
        <v>293</v>
      </c>
      <c r="G34" s="1" t="s">
        <v>294</v>
      </c>
      <c r="H34" s="1" t="s">
        <v>295</v>
      </c>
      <c r="I34" s="1" t="s">
        <v>296</v>
      </c>
      <c r="J34" s="1" t="s">
        <v>297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300</v>
      </c>
      <c r="B36" s="1">
        <v>0.0</v>
      </c>
      <c r="C36" s="1">
        <v>0.0</v>
      </c>
      <c r="D36" s="1" t="s">
        <v>301</v>
      </c>
      <c r="E36" s="1" t="s">
        <v>302</v>
      </c>
      <c r="F36" s="1" t="s">
        <v>303</v>
      </c>
      <c r="G36" s="1" t="s">
        <v>304</v>
      </c>
      <c r="H36" s="1" t="s">
        <v>305</v>
      </c>
      <c r="I36" s="1" t="s">
        <v>306</v>
      </c>
      <c r="J36" s="1" t="s">
        <v>307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308</v>
      </c>
      <c r="B37" s="1">
        <v>0.0</v>
      </c>
      <c r="C37" s="1">
        <v>0.0</v>
      </c>
      <c r="D37" s="1" t="s">
        <v>301</v>
      </c>
      <c r="E37" s="1" t="s">
        <v>302</v>
      </c>
      <c r="F37" s="1" t="s">
        <v>303</v>
      </c>
      <c r="G37" s="1" t="s">
        <v>304</v>
      </c>
      <c r="H37" s="1" t="s">
        <v>305</v>
      </c>
      <c r="I37" s="1" t="s">
        <v>306</v>
      </c>
      <c r="J37" s="1" t="s">
        <v>307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309</v>
      </c>
      <c r="B38" s="1">
        <v>0.0</v>
      </c>
      <c r="C38" s="1">
        <v>0.0</v>
      </c>
      <c r="D38" s="1" t="s">
        <v>310</v>
      </c>
      <c r="E38" s="1">
        <v>65.0</v>
      </c>
      <c r="F38" s="1" t="s">
        <v>311</v>
      </c>
      <c r="G38" s="1" t="s">
        <v>312</v>
      </c>
      <c r="H38" s="1" t="s">
        <v>313</v>
      </c>
      <c r="I38" s="1" t="s">
        <v>314</v>
      </c>
      <c r="J38" s="1" t="s">
        <v>315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316</v>
      </c>
      <c r="B39" s="1">
        <v>0.0</v>
      </c>
      <c r="C39" s="1">
        <v>0.0</v>
      </c>
      <c r="D39" s="1" t="s">
        <v>310</v>
      </c>
      <c r="E39" s="1">
        <v>65.0</v>
      </c>
      <c r="F39" s="1" t="s">
        <v>311</v>
      </c>
      <c r="G39" s="1" t="s">
        <v>312</v>
      </c>
      <c r="H39" s="1" t="s">
        <v>313</v>
      </c>
      <c r="I39" s="1" t="s">
        <v>314</v>
      </c>
      <c r="J39" s="1" t="s">
        <v>315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317</v>
      </c>
      <c r="B40" s="1">
        <v>0.0</v>
      </c>
      <c r="C40" s="1">
        <v>0.0</v>
      </c>
      <c r="D40" s="1" t="s">
        <v>318</v>
      </c>
      <c r="E40" s="1" t="s">
        <v>319</v>
      </c>
      <c r="F40" s="1" t="s">
        <v>320</v>
      </c>
      <c r="G40" s="1" t="s">
        <v>321</v>
      </c>
      <c r="H40" s="1" t="s">
        <v>313</v>
      </c>
      <c r="I40" s="1" t="s">
        <v>322</v>
      </c>
      <c r="J40" s="1" t="s">
        <v>315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323</v>
      </c>
      <c r="B41" s="1">
        <v>0.0</v>
      </c>
      <c r="C41" s="1">
        <v>0.0</v>
      </c>
      <c r="D41" s="1">
        <v>0.0</v>
      </c>
      <c r="E41" s="1">
        <v>0.0</v>
      </c>
      <c r="F41" s="1" t="s">
        <v>324</v>
      </c>
      <c r="G41" s="1" t="s">
        <v>325</v>
      </c>
      <c r="H41" s="1" t="s">
        <v>326</v>
      </c>
      <c r="I41" s="1" t="s">
        <v>327</v>
      </c>
      <c r="J41" s="1" t="s">
        <v>328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329</v>
      </c>
      <c r="B42" s="1">
        <v>0.0</v>
      </c>
      <c r="C42" s="1">
        <v>0.0</v>
      </c>
      <c r="D42" s="1" t="s">
        <v>330</v>
      </c>
      <c r="E42" s="1" t="s">
        <v>331</v>
      </c>
      <c r="F42" s="1" t="s">
        <v>332</v>
      </c>
      <c r="G42" s="1" t="s">
        <v>333</v>
      </c>
      <c r="H42" s="1" t="s">
        <v>334</v>
      </c>
      <c r="I42" s="1" t="s">
        <v>335</v>
      </c>
      <c r="J42" s="1" t="s">
        <v>336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337</v>
      </c>
      <c r="B43" s="1">
        <v>0.0</v>
      </c>
      <c r="C43" s="1">
        <v>0.0</v>
      </c>
      <c r="D43" s="1" t="s">
        <v>338</v>
      </c>
      <c r="E43" s="1" t="s">
        <v>339</v>
      </c>
      <c r="F43" s="1" t="s">
        <v>340</v>
      </c>
      <c r="G43" s="1" t="s">
        <v>341</v>
      </c>
      <c r="H43" s="1" t="s">
        <v>342</v>
      </c>
      <c r="I43" s="1" t="s">
        <v>343</v>
      </c>
      <c r="J43" s="1" t="s">
        <v>344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345</v>
      </c>
      <c r="B44" s="1">
        <v>0.0</v>
      </c>
      <c r="C44" s="1">
        <v>0.0</v>
      </c>
      <c r="D44" s="1" t="s">
        <v>338</v>
      </c>
      <c r="E44" s="1" t="s">
        <v>339</v>
      </c>
      <c r="F44" s="1" t="s">
        <v>340</v>
      </c>
      <c r="G44" s="1" t="s">
        <v>341</v>
      </c>
      <c r="H44" s="1" t="s">
        <v>342</v>
      </c>
      <c r="I44" s="1" t="s">
        <v>343</v>
      </c>
      <c r="J44" s="1" t="s">
        <v>344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346</v>
      </c>
      <c r="B45" s="1">
        <v>0.0</v>
      </c>
      <c r="C45" s="1">
        <v>0.0</v>
      </c>
      <c r="D45" s="1" t="s">
        <v>347</v>
      </c>
      <c r="E45" s="1" t="s">
        <v>348</v>
      </c>
      <c r="F45" s="1" t="s">
        <v>349</v>
      </c>
      <c r="G45" s="1" t="s">
        <v>350</v>
      </c>
      <c r="H45" s="1" t="s">
        <v>351</v>
      </c>
      <c r="I45" s="1" t="s">
        <v>352</v>
      </c>
      <c r="J45" s="1" t="s">
        <v>353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354</v>
      </c>
      <c r="B46" s="1">
        <v>0.0</v>
      </c>
      <c r="C46" s="1">
        <v>0.0</v>
      </c>
      <c r="D46" s="1">
        <v>0.0</v>
      </c>
      <c r="E46" s="1" t="s">
        <v>355</v>
      </c>
      <c r="F46" s="1" t="s">
        <v>356</v>
      </c>
      <c r="G46" s="1" t="s">
        <v>357</v>
      </c>
      <c r="H46" s="1" t="s">
        <v>358</v>
      </c>
      <c r="I46" s="1" t="s">
        <v>359</v>
      </c>
      <c r="J46" s="1" t="s">
        <v>360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361</v>
      </c>
      <c r="B47" s="1">
        <v>0.0</v>
      </c>
      <c r="C47" s="1">
        <v>0.0</v>
      </c>
      <c r="D47" s="1">
        <v>0.0</v>
      </c>
      <c r="E47" s="1" t="s">
        <v>355</v>
      </c>
      <c r="F47" s="1" t="s">
        <v>356</v>
      </c>
      <c r="G47" s="1" t="s">
        <v>357</v>
      </c>
      <c r="H47" s="1" t="s">
        <v>358</v>
      </c>
      <c r="I47" s="1" t="s">
        <v>359</v>
      </c>
      <c r="J47" s="1" t="s">
        <v>360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362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363</v>
      </c>
      <c r="B49" s="1">
        <v>0.0</v>
      </c>
      <c r="C49" s="1">
        <v>0.0</v>
      </c>
      <c r="D49" s="1">
        <v>0.0</v>
      </c>
      <c r="E49" s="1" t="s">
        <v>364</v>
      </c>
      <c r="F49" s="1" t="s">
        <v>365</v>
      </c>
      <c r="G49" s="1" t="s">
        <v>366</v>
      </c>
      <c r="H49" s="1" t="s">
        <v>367</v>
      </c>
      <c r="I49" s="1" t="s">
        <v>368</v>
      </c>
      <c r="J49" s="1" t="s">
        <v>369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370</v>
      </c>
      <c r="B50" s="1">
        <v>0.0</v>
      </c>
      <c r="C50" s="1">
        <v>0.0</v>
      </c>
      <c r="D50" s="1">
        <v>0.0</v>
      </c>
      <c r="E50" s="1" t="s">
        <v>364</v>
      </c>
      <c r="F50" s="1" t="s">
        <v>365</v>
      </c>
      <c r="G50" s="1" t="s">
        <v>366</v>
      </c>
      <c r="H50" s="1" t="s">
        <v>367</v>
      </c>
      <c r="I50" s="1" t="s">
        <v>368</v>
      </c>
      <c r="J50" s="1" t="s">
        <v>369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371</v>
      </c>
      <c r="B51" s="1">
        <v>0.0</v>
      </c>
      <c r="C51" s="1">
        <v>0.0</v>
      </c>
      <c r="D51" s="1">
        <v>0.0</v>
      </c>
      <c r="E51" s="1" t="s">
        <v>372</v>
      </c>
      <c r="F51" s="1" t="s">
        <v>373</v>
      </c>
      <c r="G51" s="1" t="s">
        <v>374</v>
      </c>
      <c r="H51" s="1" t="s">
        <v>375</v>
      </c>
      <c r="I51" s="1" t="s">
        <v>376</v>
      </c>
      <c r="J51" s="1" t="s">
        <v>377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378</v>
      </c>
      <c r="B52" s="1">
        <v>0.0</v>
      </c>
      <c r="C52" s="1">
        <v>0.0</v>
      </c>
      <c r="D52" s="1">
        <v>0.0</v>
      </c>
      <c r="E52" s="1" t="s">
        <v>372</v>
      </c>
      <c r="F52" s="1" t="s">
        <v>373</v>
      </c>
      <c r="G52" s="1" t="s">
        <v>374</v>
      </c>
      <c r="H52" s="1" t="s">
        <v>375</v>
      </c>
      <c r="I52" s="1" t="s">
        <v>376</v>
      </c>
      <c r="J52" s="1" t="s">
        <v>377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379</v>
      </c>
      <c r="B53" s="1">
        <v>0.0</v>
      </c>
      <c r="C53" s="1">
        <v>0.0</v>
      </c>
      <c r="D53" s="1">
        <v>0.0</v>
      </c>
      <c r="E53" s="1" t="s">
        <v>380</v>
      </c>
      <c r="F53" s="1" t="s">
        <v>373</v>
      </c>
      <c r="G53" s="1" t="s">
        <v>381</v>
      </c>
      <c r="H53" s="1" t="s">
        <v>375</v>
      </c>
      <c r="I53" s="1" t="s">
        <v>376</v>
      </c>
      <c r="J53" s="1" t="s">
        <v>382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 t="s">
        <v>384</v>
      </c>
      <c r="H54" s="1" t="s">
        <v>385</v>
      </c>
      <c r="I54" s="1" t="s">
        <v>386</v>
      </c>
      <c r="J54" s="1" t="s">
        <v>387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388</v>
      </c>
      <c r="B55" s="1">
        <v>0.0</v>
      </c>
      <c r="C55" s="1">
        <v>0.0</v>
      </c>
      <c r="D55" s="1">
        <v>0.0</v>
      </c>
      <c r="E55" s="1" t="s">
        <v>389</v>
      </c>
      <c r="F55" s="1" t="s">
        <v>390</v>
      </c>
      <c r="G55" s="1" t="s">
        <v>391</v>
      </c>
      <c r="H55" s="1" t="s">
        <v>392</v>
      </c>
      <c r="I55" s="1" t="s">
        <v>393</v>
      </c>
      <c r="J55" s="1" t="s">
        <v>394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395</v>
      </c>
      <c r="B56" s="1">
        <v>0.0</v>
      </c>
      <c r="C56" s="1">
        <v>0.0</v>
      </c>
      <c r="D56" s="1">
        <v>0.0</v>
      </c>
      <c r="E56" s="1" t="s">
        <v>396</v>
      </c>
      <c r="F56" s="1" t="s">
        <v>397</v>
      </c>
      <c r="G56" s="1" t="s">
        <v>398</v>
      </c>
      <c r="H56" s="1" t="s">
        <v>399</v>
      </c>
      <c r="I56" s="1" t="s">
        <v>400</v>
      </c>
      <c r="J56" s="1" t="s">
        <v>401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402</v>
      </c>
      <c r="B57" s="1">
        <v>0.0</v>
      </c>
      <c r="C57" s="1">
        <v>0.0</v>
      </c>
      <c r="D57" s="1">
        <v>0.0</v>
      </c>
      <c r="E57" s="1" t="s">
        <v>396</v>
      </c>
      <c r="F57" s="1" t="s">
        <v>397</v>
      </c>
      <c r="G57" s="1" t="s">
        <v>398</v>
      </c>
      <c r="H57" s="1" t="s">
        <v>399</v>
      </c>
      <c r="I57" s="1" t="s">
        <v>400</v>
      </c>
      <c r="J57" s="1" t="s">
        <v>401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403</v>
      </c>
      <c r="B58" s="1">
        <v>0.0</v>
      </c>
      <c r="C58" s="1">
        <v>0.0</v>
      </c>
      <c r="D58" s="1">
        <v>0.0</v>
      </c>
      <c r="E58" s="1" t="s">
        <v>404</v>
      </c>
      <c r="F58" s="1" t="s">
        <v>405</v>
      </c>
      <c r="G58" s="1" t="s">
        <v>406</v>
      </c>
      <c r="H58" s="1" t="s">
        <v>407</v>
      </c>
      <c r="I58" s="1" t="s">
        <v>408</v>
      </c>
      <c r="J58" s="1" t="s">
        <v>409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410</v>
      </c>
      <c r="B59" s="1">
        <v>0.0</v>
      </c>
      <c r="C59" s="1">
        <v>0.0</v>
      </c>
      <c r="D59" s="1">
        <v>0.0</v>
      </c>
      <c r="E59" s="1">
        <v>0.0</v>
      </c>
      <c r="F59" s="1" t="s">
        <v>411</v>
      </c>
      <c r="G59" s="1" t="s">
        <v>412</v>
      </c>
      <c r="H59" s="1" t="s">
        <v>413</v>
      </c>
      <c r="I59" s="1" t="s">
        <v>414</v>
      </c>
      <c r="J59" s="1" t="s">
        <v>415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416</v>
      </c>
      <c r="B60" s="1">
        <v>0.0</v>
      </c>
      <c r="C60" s="1">
        <v>0.0</v>
      </c>
      <c r="D60" s="1">
        <v>0.0</v>
      </c>
      <c r="E60" s="1">
        <v>0.0</v>
      </c>
      <c r="F60" s="1" t="s">
        <v>411</v>
      </c>
      <c r="G60" s="1" t="s">
        <v>412</v>
      </c>
      <c r="H60" s="1" t="s">
        <v>413</v>
      </c>
      <c r="I60" s="1" t="s">
        <v>414</v>
      </c>
      <c r="J60" s="1" t="s">
        <v>415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418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419</v>
      </c>
      <c r="H62" s="1" t="s">
        <v>420</v>
      </c>
      <c r="I62" s="1" t="s">
        <v>421</v>
      </c>
      <c r="J62" s="1" t="s">
        <v>422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423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419</v>
      </c>
      <c r="H63" s="1" t="s">
        <v>420</v>
      </c>
      <c r="I63" s="1" t="s">
        <v>421</v>
      </c>
      <c r="J63" s="1" t="s">
        <v>422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424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425</v>
      </c>
      <c r="H64" s="1" t="s">
        <v>426</v>
      </c>
      <c r="I64" s="1" t="s">
        <v>427</v>
      </c>
      <c r="J64" s="1" t="s">
        <v>428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429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425</v>
      </c>
      <c r="H65" s="1" t="s">
        <v>426</v>
      </c>
      <c r="I65" s="1" t="s">
        <v>427</v>
      </c>
      <c r="J65" s="1" t="s">
        <v>428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430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431</v>
      </c>
      <c r="H66" s="1" t="s">
        <v>426</v>
      </c>
      <c r="I66" s="1" t="s">
        <v>432</v>
      </c>
      <c r="J66" s="1" t="s">
        <v>428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433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 t="s">
        <v>434</v>
      </c>
      <c r="J67" s="1" t="s">
        <v>435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436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437</v>
      </c>
      <c r="H68" s="1" t="s">
        <v>438</v>
      </c>
      <c r="I68" s="1" t="s">
        <v>439</v>
      </c>
      <c r="J68" s="1" t="s">
        <v>440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441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442</v>
      </c>
      <c r="H69" s="1" t="s">
        <v>443</v>
      </c>
      <c r="I69" s="1" t="s">
        <v>444</v>
      </c>
      <c r="J69" s="1" t="s">
        <v>445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446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442</v>
      </c>
      <c r="H70" s="1" t="s">
        <v>443</v>
      </c>
      <c r="I70" s="1" t="s">
        <v>444</v>
      </c>
      <c r="J70" s="1" t="s">
        <v>445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447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448</v>
      </c>
      <c r="H71" s="1" t="s">
        <v>449</v>
      </c>
      <c r="I71" s="1" t="s">
        <v>450</v>
      </c>
      <c r="J71" s="1">
        <v>24.0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451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>
        <v>0.0</v>
      </c>
      <c r="H72" s="1" t="s">
        <v>452</v>
      </c>
      <c r="I72" s="1" t="s">
        <v>453</v>
      </c>
      <c r="J72" s="1" t="s">
        <v>352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454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>
        <v>0.0</v>
      </c>
      <c r="H73" s="1" t="s">
        <v>452</v>
      </c>
      <c r="I73" s="1" t="s">
        <v>453</v>
      </c>
      <c r="J73" s="1" t="s">
        <v>352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455</v>
      </c>
      <c r="C1" s="1" t="s">
        <v>456</v>
      </c>
      <c r="D1" s="1" t="s">
        <v>457</v>
      </c>
      <c r="E1" s="1" t="s">
        <v>458</v>
      </c>
      <c r="F1" s="1" t="s">
        <v>459</v>
      </c>
      <c r="G1" s="1" t="s">
        <v>460</v>
      </c>
      <c r="H1" s="1" t="s">
        <v>461</v>
      </c>
      <c r="I1" s="1" t="s">
        <v>462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463</v>
      </c>
      <c r="B2" s="1" t="s">
        <v>464</v>
      </c>
      <c r="C2" s="1" t="s">
        <v>465</v>
      </c>
      <c r="D2" s="1" t="s">
        <v>466</v>
      </c>
      <c r="E2" s="1" t="s">
        <v>467</v>
      </c>
      <c r="F2" s="1" t="s">
        <v>468</v>
      </c>
      <c r="G2" s="1" t="s">
        <v>469</v>
      </c>
      <c r="H2" s="1" t="s">
        <v>469</v>
      </c>
      <c r="I2" s="1" t="s">
        <v>470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471</v>
      </c>
      <c r="B3" s="1" t="s">
        <v>470</v>
      </c>
      <c r="C3" s="1" t="s">
        <v>472</v>
      </c>
      <c r="D3" s="1" t="s">
        <v>473</v>
      </c>
      <c r="E3" s="1" t="s">
        <v>474</v>
      </c>
      <c r="F3" s="1" t="s">
        <v>475</v>
      </c>
      <c r="G3" s="1" t="s">
        <v>476</v>
      </c>
      <c r="H3" s="1" t="s">
        <v>477</v>
      </c>
      <c r="I3" s="1" t="s">
        <v>470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478</v>
      </c>
      <c r="B4" s="1" t="s">
        <v>464</v>
      </c>
      <c r="C4" s="1" t="s">
        <v>465</v>
      </c>
      <c r="D4" s="1" t="s">
        <v>466</v>
      </c>
      <c r="E4" s="1" t="s">
        <v>467</v>
      </c>
      <c r="F4" s="1" t="s">
        <v>468</v>
      </c>
      <c r="G4" s="1" t="s">
        <v>469</v>
      </c>
      <c r="H4" s="1" t="s">
        <v>469</v>
      </c>
      <c r="I4" s="1" t="s">
        <v>469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471</v>
      </c>
      <c r="B5" s="1" t="s">
        <v>470</v>
      </c>
      <c r="C5" s="1" t="s">
        <v>472</v>
      </c>
      <c r="D5" s="1" t="s">
        <v>473</v>
      </c>
      <c r="E5" s="1" t="s">
        <v>474</v>
      </c>
      <c r="F5" s="1" t="s">
        <v>475</v>
      </c>
      <c r="G5" s="1" t="s">
        <v>476</v>
      </c>
      <c r="H5" s="1" t="s">
        <v>477</v>
      </c>
      <c r="I5" s="1" t="s">
        <v>477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479</v>
      </c>
      <c r="B6" s="1" t="s">
        <v>470</v>
      </c>
      <c r="C6" s="1" t="s">
        <v>480</v>
      </c>
      <c r="D6" s="1" t="s">
        <v>481</v>
      </c>
      <c r="E6" s="1" t="s">
        <v>482</v>
      </c>
      <c r="F6" s="1" t="s">
        <v>483</v>
      </c>
      <c r="G6" s="1" t="s">
        <v>484</v>
      </c>
      <c r="H6" s="1" t="s">
        <v>485</v>
      </c>
      <c r="I6" s="1" t="s">
        <v>486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487</v>
      </c>
      <c r="B7" s="1" t="s">
        <v>470</v>
      </c>
      <c r="C7" s="1" t="s">
        <v>470</v>
      </c>
      <c r="D7" s="1" t="s">
        <v>470</v>
      </c>
      <c r="E7" s="1" t="s">
        <v>470</v>
      </c>
      <c r="F7" s="1" t="s">
        <v>470</v>
      </c>
      <c r="G7" s="1" t="s">
        <v>470</v>
      </c>
      <c r="H7" s="1" t="s">
        <v>470</v>
      </c>
      <c r="I7" s="1" t="s">
        <v>470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488</v>
      </c>
      <c r="B8" s="1" t="s">
        <v>470</v>
      </c>
      <c r="C8" s="1" t="s">
        <v>470</v>
      </c>
      <c r="D8" s="1" t="s">
        <v>489</v>
      </c>
      <c r="E8" s="1" t="s">
        <v>489</v>
      </c>
      <c r="F8" s="1" t="s">
        <v>490</v>
      </c>
      <c r="G8" s="1" t="s">
        <v>491</v>
      </c>
      <c r="H8" s="1" t="s">
        <v>492</v>
      </c>
      <c r="I8" s="1" t="s">
        <v>493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494</v>
      </c>
      <c r="B9" s="1" t="s">
        <v>470</v>
      </c>
      <c r="C9" s="1" t="s">
        <v>470</v>
      </c>
      <c r="D9" s="1" t="s">
        <v>470</v>
      </c>
      <c r="E9" s="1" t="s">
        <v>470</v>
      </c>
      <c r="F9" s="1" t="s">
        <v>470</v>
      </c>
      <c r="G9" s="1" t="s">
        <v>470</v>
      </c>
      <c r="H9" s="1" t="s">
        <v>470</v>
      </c>
      <c r="I9" s="1" t="s">
        <v>495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496</v>
      </c>
      <c r="B10" s="1" t="s">
        <v>470</v>
      </c>
      <c r="C10" s="1" t="s">
        <v>470</v>
      </c>
      <c r="D10" s="1" t="s">
        <v>470</v>
      </c>
      <c r="E10" s="1" t="s">
        <v>470</v>
      </c>
      <c r="F10" s="1" t="s">
        <v>470</v>
      </c>
      <c r="G10" s="1" t="s">
        <v>470</v>
      </c>
      <c r="H10" s="1" t="s">
        <v>470</v>
      </c>
      <c r="I10" s="1" t="s">
        <v>495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497</v>
      </c>
      <c r="B11" s="1" t="s">
        <v>470</v>
      </c>
      <c r="C11" s="1" t="s">
        <v>470</v>
      </c>
      <c r="D11" s="1" t="s">
        <v>470</v>
      </c>
      <c r="E11" s="1" t="s">
        <v>470</v>
      </c>
      <c r="F11" s="1" t="s">
        <v>470</v>
      </c>
      <c r="G11" s="1" t="s">
        <v>470</v>
      </c>
      <c r="H11" s="1" t="s">
        <v>470</v>
      </c>
      <c r="I11" s="1" t="s">
        <v>470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498</v>
      </c>
      <c r="B12" s="1" t="s">
        <v>499</v>
      </c>
      <c r="C12" s="1" t="s">
        <v>499</v>
      </c>
      <c r="D12" s="1" t="s">
        <v>499</v>
      </c>
      <c r="E12" s="1" t="s">
        <v>499</v>
      </c>
      <c r="F12" s="1" t="s">
        <v>499</v>
      </c>
      <c r="G12" s="1" t="s">
        <v>500</v>
      </c>
      <c r="H12" s="1" t="s">
        <v>501</v>
      </c>
      <c r="I12" s="1" t="s">
        <v>502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503</v>
      </c>
      <c r="B13" s="1" t="s">
        <v>470</v>
      </c>
      <c r="C13" s="1" t="s">
        <v>470</v>
      </c>
      <c r="D13" s="1" t="s">
        <v>470</v>
      </c>
      <c r="E13" s="1" t="s">
        <v>470</v>
      </c>
      <c r="F13" s="1" t="s">
        <v>470</v>
      </c>
      <c r="G13" s="1" t="s">
        <v>504</v>
      </c>
      <c r="H13" s="1" t="s">
        <v>505</v>
      </c>
      <c r="I13" s="1" t="s">
        <v>506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507</v>
      </c>
      <c r="B14" s="1" t="s">
        <v>470</v>
      </c>
      <c r="C14" s="1" t="s">
        <v>470</v>
      </c>
      <c r="D14" s="1" t="s">
        <v>470</v>
      </c>
      <c r="E14" s="1" t="s">
        <v>470</v>
      </c>
      <c r="F14" s="1" t="s">
        <v>470</v>
      </c>
      <c r="G14" s="1" t="s">
        <v>508</v>
      </c>
      <c r="H14" s="1" t="s">
        <v>509</v>
      </c>
      <c r="I14" s="1" t="s">
        <v>510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511</v>
      </c>
      <c r="B15" s="1" t="s">
        <v>470</v>
      </c>
      <c r="C15" s="1" t="s">
        <v>470</v>
      </c>
      <c r="D15" s="1" t="s">
        <v>470</v>
      </c>
      <c r="E15" s="1" t="s">
        <v>470</v>
      </c>
      <c r="F15" s="1" t="s">
        <v>470</v>
      </c>
      <c r="G15" s="1" t="s">
        <v>470</v>
      </c>
      <c r="H15" s="1" t="s">
        <v>470</v>
      </c>
      <c r="I15" s="1" t="s">
        <v>470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512</v>
      </c>
      <c r="B16" s="1" t="s">
        <v>470</v>
      </c>
      <c r="C16" s="1" t="s">
        <v>470</v>
      </c>
      <c r="D16" s="1" t="s">
        <v>470</v>
      </c>
      <c r="E16" s="1" t="s">
        <v>470</v>
      </c>
      <c r="F16" s="1" t="s">
        <v>470</v>
      </c>
      <c r="G16" s="1" t="s">
        <v>470</v>
      </c>
      <c r="H16" s="1" t="s">
        <v>470</v>
      </c>
      <c r="I16" s="1" t="s">
        <v>470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513</v>
      </c>
      <c r="B17" s="1" t="s">
        <v>470</v>
      </c>
      <c r="C17" s="1" t="s">
        <v>514</v>
      </c>
      <c r="D17" s="1" t="s">
        <v>114</v>
      </c>
      <c r="E17" s="1" t="s">
        <v>515</v>
      </c>
      <c r="F17" s="1" t="s">
        <v>516</v>
      </c>
      <c r="G17" s="1" t="s">
        <v>517</v>
      </c>
      <c r="H17" s="1" t="s">
        <v>518</v>
      </c>
      <c r="I17" s="1" t="s">
        <v>519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520</v>
      </c>
      <c r="B18" s="1" t="s">
        <v>470</v>
      </c>
      <c r="C18" s="1" t="s">
        <v>470</v>
      </c>
      <c r="D18" s="1" t="s">
        <v>470</v>
      </c>
      <c r="E18" s="1" t="s">
        <v>470</v>
      </c>
      <c r="F18" s="1" t="s">
        <v>470</v>
      </c>
      <c r="G18" s="1" t="s">
        <v>470</v>
      </c>
      <c r="H18" s="1" t="s">
        <v>470</v>
      </c>
      <c r="I18" s="1" t="s">
        <v>470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521</v>
      </c>
      <c r="B19" s="1" t="s">
        <v>470</v>
      </c>
      <c r="C19" s="1" t="s">
        <v>470</v>
      </c>
      <c r="D19" s="1" t="s">
        <v>470</v>
      </c>
      <c r="E19" s="1" t="s">
        <v>470</v>
      </c>
      <c r="F19" s="1" t="s">
        <v>470</v>
      </c>
      <c r="G19" s="1" t="s">
        <v>470</v>
      </c>
      <c r="H19" s="1" t="s">
        <v>470</v>
      </c>
      <c r="I19" s="1" t="s">
        <v>522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523</v>
      </c>
      <c r="B20" s="1" t="s">
        <v>470</v>
      </c>
      <c r="C20" s="1" t="s">
        <v>470</v>
      </c>
      <c r="D20" s="1" t="s">
        <v>470</v>
      </c>
      <c r="E20" s="1" t="s">
        <v>470</v>
      </c>
      <c r="F20" s="1" t="s">
        <v>470</v>
      </c>
      <c r="G20" s="1" t="s">
        <v>470</v>
      </c>
      <c r="H20" s="1" t="s">
        <v>470</v>
      </c>
      <c r="I20" s="1" t="s">
        <v>470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524</v>
      </c>
      <c r="B21" s="1" t="s">
        <v>525</v>
      </c>
      <c r="C21" s="1" t="s">
        <v>526</v>
      </c>
      <c r="D21" s="1" t="s">
        <v>527</v>
      </c>
      <c r="E21" s="1" t="s">
        <v>528</v>
      </c>
      <c r="F21" s="1" t="s">
        <v>529</v>
      </c>
      <c r="G21" s="1" t="s">
        <v>530</v>
      </c>
      <c r="H21" s="1" t="s">
        <v>531</v>
      </c>
      <c r="I21" s="1" t="s">
        <v>532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533</v>
      </c>
      <c r="B22" s="1" t="s">
        <v>470</v>
      </c>
      <c r="C22" s="1" t="s">
        <v>534</v>
      </c>
      <c r="D22" s="1" t="s">
        <v>535</v>
      </c>
      <c r="E22" s="1" t="s">
        <v>536</v>
      </c>
      <c r="F22" s="1" t="s">
        <v>537</v>
      </c>
      <c r="G22" s="1" t="s">
        <v>538</v>
      </c>
      <c r="H22" s="1" t="s">
        <v>539</v>
      </c>
      <c r="I22" s="1" t="s">
        <v>532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 t="s">
        <v>470</v>
      </c>
      <c r="C23" s="1" t="s">
        <v>470</v>
      </c>
      <c r="D23" s="1" t="s">
        <v>470</v>
      </c>
      <c r="E23" s="1" t="s">
        <v>470</v>
      </c>
      <c r="F23" s="1" t="s">
        <v>470</v>
      </c>
      <c r="G23" s="1" t="s">
        <v>470</v>
      </c>
      <c r="H23" s="1" t="s">
        <v>470</v>
      </c>
      <c r="I23" s="1" t="s">
        <v>470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540</v>
      </c>
      <c r="B24" s="1" t="s">
        <v>541</v>
      </c>
      <c r="C24" s="1" t="s">
        <v>542</v>
      </c>
      <c r="D24" s="1" t="s">
        <v>543</v>
      </c>
      <c r="E24" s="1" t="s">
        <v>544</v>
      </c>
      <c r="F24" s="1" t="s">
        <v>545</v>
      </c>
      <c r="G24" s="1" t="s">
        <v>546</v>
      </c>
      <c r="H24" s="1" t="s">
        <v>546</v>
      </c>
      <c r="I24" s="1" t="s">
        <v>546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547</v>
      </c>
      <c r="B25" s="1" t="s">
        <v>548</v>
      </c>
      <c r="C25" s="1" t="s">
        <v>549</v>
      </c>
      <c r="D25" s="1" t="s">
        <v>550</v>
      </c>
      <c r="E25" s="1" t="s">
        <v>551</v>
      </c>
      <c r="F25" s="1" t="s">
        <v>552</v>
      </c>
      <c r="G25" s="1" t="s">
        <v>553</v>
      </c>
      <c r="H25" s="1" t="s">
        <v>553</v>
      </c>
      <c r="I25" s="1" t="s">
        <v>470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554</v>
      </c>
      <c r="B26" s="1" t="s">
        <v>555</v>
      </c>
      <c r="C26" s="1" t="s">
        <v>556</v>
      </c>
      <c r="D26" s="1" t="s">
        <v>557</v>
      </c>
      <c r="E26" s="1" t="s">
        <v>558</v>
      </c>
      <c r="F26" s="1" t="s">
        <v>559</v>
      </c>
      <c r="G26" s="1" t="s">
        <v>470</v>
      </c>
      <c r="H26" s="1" t="s">
        <v>470</v>
      </c>
      <c r="I26" s="1" t="s">
        <v>470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560</v>
      </c>
      <c r="B2" s="1" t="s">
        <v>561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562</v>
      </c>
      <c r="B3" s="1" t="s">
        <v>563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564</v>
      </c>
      <c r="B4" s="1" t="s">
        <v>565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566</v>
      </c>
      <c r="B5" s="1" t="s">
        <v>567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568</v>
      </c>
      <c r="B6" s="1" t="s">
        <v>569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570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571</v>
      </c>
      <c r="B8" s="1" t="s">
        <v>572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573</v>
      </c>
      <c r="B9" s="4" t="s">
        <v>574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575</v>
      </c>
      <c r="B10" s="1" t="s">
        <v>576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577</v>
      </c>
      <c r="B11" s="1" t="s">
        <v>578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579</v>
      </c>
      <c r="B12" s="1" t="s">
        <v>576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580</v>
      </c>
      <c r="B13" s="1" t="s">
        <v>581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582</v>
      </c>
      <c r="B14" s="1" t="s">
        <v>583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584</v>
      </c>
      <c r="B15" s="1" t="s">
        <v>581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585</v>
      </c>
      <c r="B16" s="1" t="s">
        <v>586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587</v>
      </c>
      <c r="B17" s="1">
        <v>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588</v>
      </c>
      <c r="B18" s="1" t="s">
        <v>589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590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591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592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593</v>
      </c>
      <c r="B22" s="1">
        <v>25.35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594</v>
      </c>
      <c r="B23" s="1">
        <v>25.9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595</v>
      </c>
      <c r="B24" s="1">
        <v>25.15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596</v>
      </c>
      <c r="B25" s="1">
        <v>25.9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597</v>
      </c>
      <c r="B26" s="1">
        <v>25.35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598</v>
      </c>
      <c r="B27" s="1">
        <v>25.9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599</v>
      </c>
      <c r="B28" s="1">
        <v>25.15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600</v>
      </c>
      <c r="B29" s="1">
        <v>25.9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601</v>
      </c>
      <c r="B30" s="1">
        <v>1.104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602</v>
      </c>
      <c r="B31" s="1">
        <v>-9.576984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603</v>
      </c>
      <c r="B32" s="1">
        <v>6884.0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604</v>
      </c>
      <c r="B33" s="1">
        <v>6884.0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605</v>
      </c>
      <c r="B34" s="1">
        <v>533647.0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606</v>
      </c>
      <c r="B35" s="1">
        <v>48290.0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607</v>
      </c>
      <c r="B36" s="1">
        <v>48290.0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608</v>
      </c>
      <c r="B37" s="1">
        <v>24.0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609</v>
      </c>
      <c r="B38" s="1">
        <v>26.89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610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611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612</v>
      </c>
      <c r="B41" s="1">
        <v>1.54967616E8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613</v>
      </c>
      <c r="B42" s="1">
        <v>1.545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614</v>
      </c>
      <c r="B43" s="1">
        <v>38.5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615</v>
      </c>
      <c r="B44" s="1">
        <v>21.2564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616</v>
      </c>
      <c r="B45" s="1">
        <v>8.32035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617</v>
      </c>
      <c r="B46" s="1" t="s">
        <v>618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619</v>
      </c>
      <c r="B47" s="1">
        <v>4.8256572E7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620</v>
      </c>
      <c r="B48" s="1">
        <v>1617080.0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621</v>
      </c>
      <c r="B49" s="1">
        <v>6098470.0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622</v>
      </c>
      <c r="B50" s="1">
        <v>49852.0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623</v>
      </c>
      <c r="B51" s="1">
        <v>652492.0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624</v>
      </c>
      <c r="B52" s="1">
        <v>1.7261856E9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625</v>
      </c>
      <c r="B53" s="1">
        <v>1.7289504E9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626</v>
      </c>
      <c r="B54" s="1">
        <v>0.014199999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627</v>
      </c>
      <c r="B55" s="1">
        <v>0.42938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628</v>
      </c>
      <c r="B56" s="1">
        <v>0.24474001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629</v>
      </c>
      <c r="B57" s="1">
        <v>0.15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630</v>
      </c>
      <c r="B58" s="1">
        <v>0.1022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631</v>
      </c>
      <c r="B59" s="1">
        <v>6098470.0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632</v>
      </c>
      <c r="B60" s="1">
        <v>1.875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633</v>
      </c>
      <c r="B61" s="1">
        <v>13.55248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634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635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636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637</v>
      </c>
      <c r="B65" s="1">
        <v>-7124184.0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638</v>
      </c>
      <c r="B66" s="1">
        <v>-1.98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639</v>
      </c>
      <c r="B67" s="1">
        <v>-2.36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640</v>
      </c>
      <c r="B68" s="1" t="s">
        <v>641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642</v>
      </c>
      <c r="B69" s="1">
        <v>1.7235072E9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643</v>
      </c>
      <c r="B70" s="1">
        <v>11.246377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644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645</v>
      </c>
      <c r="B72" s="1" t="s">
        <v>646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647</v>
      </c>
      <c r="B73" s="1" t="s">
        <v>648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649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650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651</v>
      </c>
      <c r="B76" s="1" t="s">
        <v>652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653</v>
      </c>
      <c r="B77" s="1" t="s">
        <v>652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654</v>
      </c>
      <c r="B78" s="1">
        <v>1.5767658E9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655</v>
      </c>
      <c r="B79" s="1" t="s">
        <v>656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657</v>
      </c>
      <c r="B80" s="1" t="s">
        <v>658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659</v>
      </c>
      <c r="B81" s="1" t="s">
        <v>660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661</v>
      </c>
      <c r="B82" s="1" t="s">
        <v>662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663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664</v>
      </c>
      <c r="B84" s="1">
        <v>25.4109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665</v>
      </c>
      <c r="B85" s="1">
        <v>72.0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666</v>
      </c>
      <c r="B86" s="1">
        <v>22.0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667</v>
      </c>
      <c r="B87" s="1">
        <v>42.0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668</v>
      </c>
      <c r="B88" s="1">
        <v>37.0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669</v>
      </c>
      <c r="B89" s="1">
        <v>1.5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670</v>
      </c>
      <c r="B90" s="1" t="s">
        <v>671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672</v>
      </c>
      <c r="B91" s="1">
        <v>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673</v>
      </c>
      <c r="B92" s="1">
        <v>7118771.0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674</v>
      </c>
      <c r="B93" s="1">
        <v>2.022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675</v>
      </c>
      <c r="B94" s="1">
        <v>6.534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676</v>
      </c>
      <c r="B95" s="1">
        <v>6.59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677</v>
      </c>
      <c r="B96" s="1">
        <v>-0.53445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678</v>
      </c>
      <c r="B97" s="1">
        <v>-1.02307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679</v>
      </c>
      <c r="B98" s="1">
        <v>-4433461.0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680</v>
      </c>
      <c r="B99" s="1">
        <v>-6817933.0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681</v>
      </c>
      <c r="B100" s="1" t="s">
        <v>618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682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45</v>
      </c>
      <c r="B3" s="1">
        <v>0.0</v>
      </c>
      <c r="C3" s="1">
        <v>-75.0</v>
      </c>
      <c r="D3" s="1">
        <v>-88.0</v>
      </c>
      <c r="E3" s="1">
        <v>-1.0</v>
      </c>
      <c r="F3" s="1">
        <v>-1.0</v>
      </c>
      <c r="G3" s="1">
        <v>-2.0</v>
      </c>
      <c r="H3" s="1">
        <v>-3.0</v>
      </c>
      <c r="I3" s="1">
        <v>-3.0</v>
      </c>
      <c r="J3" s="1">
        <v>-5.0</v>
      </c>
      <c r="K3" s="1">
        <f>IF(J3*FORECAST(K2,B3:J3,B2:J2)&gt;0,FORECAST(K2,B3:J3,B2:J2),J3)*$X$1</f>
        <v>-5</v>
      </c>
      <c r="L3" s="1">
        <f>IF(K3*FORECAST(L2,B3:K3,B2:K2)&gt;0,FORECAST(L2,B3:K3,B2:K2),K3)*$X$1</f>
        <v>-5</v>
      </c>
      <c r="M3" s="1">
        <f>IF(L3*FORECAST(M2,B3:L3,B2:L2)&gt;0,FORECAST(M2,B3:L3,B2:L2),L3)*$X$1</f>
        <v>-5</v>
      </c>
      <c r="N3" s="1">
        <f>IF(M3*FORECAST(N2,B3:M3,B2:M2)&gt;0,FORECAST(N2,B3:M3,B2:M2),M3)*$X$1</f>
        <v>-5</v>
      </c>
      <c r="O3" s="1">
        <f>IF(N3*FORECAST(O2,B3:N3,B2:N2)&gt;0,FORECAST(O2,B3:N3,B2:N2),N3)*$X$1</f>
        <v>-5</v>
      </c>
      <c r="P3" s="1">
        <f>IF(O3*FORECAST(P2,B3:O3,B2:O2)&gt;0,FORECAST(P2,B3:O3,B2:O2),O3)*$X$1</f>
        <v>-5</v>
      </c>
      <c r="Q3" s="1">
        <f>IF(P3*FORECAST(Q2,B3:P3,B2:P2)&gt;0,FORECAST(Q2,B3:P3,B2:P2),P3)*$X$1</f>
        <v>-5</v>
      </c>
      <c r="R3" s="5">
        <f>IF(Q3*FORECAST(R2,B3:Q3,B2:Q2)&gt;0,FORECAST(R2,B3:Q3,B2:Q2),Q3)*$X$1</f>
        <v>-5</v>
      </c>
      <c r="S3" s="5">
        <f>IF(R3*FORECAST(S2,B3:R3,B2:R2)&gt;0,FORECAST(S2,B3:R3,B2:R2),R3)*$X$1</f>
        <v>-5</v>
      </c>
      <c r="T3" s="5">
        <f>IF(S3*FORECAST(T2,B3:S3,B2:S2)&gt;0,FORECAST(T2,B3:S3,B2:S2),S3)*$X$1</f>
        <v>-5</v>
      </c>
      <c r="U3" s="5">
        <f>IF(T3*FORECAST(U2,B3:T3,B2:T2)&gt;0,FORECAST(U2,B3:T3,B2:T2),T3)*$X$1</f>
        <v>-5</v>
      </c>
      <c r="V3" s="5">
        <f>IF(U3*FORECAST(V2,B3:U3,B2:U2)&gt;0,FORECAST(V2,B3:U3,B2:U2),U3)*$X$1</f>
        <v>-5</v>
      </c>
      <c r="W3" s="2"/>
      <c r="X3" s="2"/>
      <c r="Y3" s="2"/>
      <c r="Z3" s="2"/>
    </row>
    <row r="4">
      <c r="A4" s="3" t="s">
        <v>85</v>
      </c>
      <c r="B4" s="1">
        <v>-2.0</v>
      </c>
      <c r="C4" s="1">
        <v>-2.0</v>
      </c>
      <c r="D4" s="1">
        <v>-8.0</v>
      </c>
      <c r="E4" s="1">
        <v>-6.0</v>
      </c>
      <c r="F4" s="1">
        <v>-13.0</v>
      </c>
      <c r="G4" s="1">
        <v>-16.0</v>
      </c>
      <c r="H4" s="1">
        <v>-20.0</v>
      </c>
      <c r="I4" s="1">
        <v>-13.0</v>
      </c>
      <c r="J4" s="1">
        <v>-7.0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683</v>
      </c>
      <c r="B5" s="1">
        <v>0.0</v>
      </c>
      <c r="C5" s="1">
        <v>0.0</v>
      </c>
      <c r="D5" s="1">
        <v>1.0</v>
      </c>
      <c r="E5" s="1">
        <v>1.0</v>
      </c>
      <c r="F5" s="1">
        <v>1.0</v>
      </c>
      <c r="G5" s="1">
        <v>2.0</v>
      </c>
      <c r="H5" s="1">
        <v>2.0</v>
      </c>
      <c r="I5" s="1">
        <v>2.0</v>
      </c>
      <c r="J5" s="1">
        <v>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684</v>
      </c>
      <c r="L7" s="1">
        <f>IF(V3*FORECAST(V2,B3:V3,B2:V2)&gt;0,FORECAST(V2,B3:V3,B2:V2),U3)*$X$1 * (1+0.02)/(0.0874-0.02)</f>
        <v>-75.66765579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685</v>
      </c>
      <c r="L8" s="6">
        <f t="array" ref="L8">NPV(0.0874,L3:V3)</f>
        <v>-34.44804415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686</v>
      </c>
      <c r="L9" s="6">
        <f t="array" ref="L9">NPV(0.0874,L16:V16)</f>
        <v>-30.10423976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687</v>
      </c>
      <c r="L10" s="6">
        <f>L8 + L9</f>
        <v>-64.55228391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688</v>
      </c>
      <c r="L12" s="6">
        <f>L10 - L11</f>
        <v>-57.55228391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689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-28.77614196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-75.66765579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24</v>
      </c>
      <c r="B3" s="1">
        <v>-68.0</v>
      </c>
      <c r="C3" s="1">
        <v>-1.0</v>
      </c>
      <c r="D3" s="1">
        <v>-16.0</v>
      </c>
      <c r="E3" s="1">
        <v>-3.0</v>
      </c>
      <c r="F3" s="1">
        <v>-4.0</v>
      </c>
      <c r="G3" s="1">
        <v>-6.0</v>
      </c>
      <c r="H3" s="1">
        <v>-9.0</v>
      </c>
      <c r="I3" s="1">
        <v>-10.0</v>
      </c>
      <c r="J3" s="1">
        <v>-8.0</v>
      </c>
      <c r="K3" s="1">
        <f>IF(J3*FORECAST(K2,B3:J3,B2:J2)&gt;0,FORECAST(K2,B3:J3,B2:J2),J3)*$X$1</f>
        <v>-8</v>
      </c>
      <c r="L3" s="1">
        <f>IF(K3*FORECAST(L2,B3:K3,B2:K2)&gt;0,FORECAST(L2,B3:K3,B2:K2),K3)*$X$1</f>
        <v>-8</v>
      </c>
      <c r="M3" s="1">
        <f>IF(L3*FORECAST(M2,B3:L3,B2:L2)&gt;0,FORECAST(M2,B3:L3,B2:L2),L3)*$X$1</f>
        <v>-8</v>
      </c>
      <c r="N3" s="1">
        <f>IF(M3*FORECAST(N2,B3:M3,B2:M2)&gt;0,FORECAST(N2,B3:M3,B2:M2),M3)*$X$1</f>
        <v>-8</v>
      </c>
      <c r="O3" s="1">
        <f>IF(N3*FORECAST(O2,B3:N3,B2:N2)&gt;0,FORECAST(O2,B3:N3,B2:N2),N3)*$X$1</f>
        <v>-8</v>
      </c>
      <c r="P3" s="1">
        <f>IF(O3*FORECAST(P2,B3:O3,B2:O2)&gt;0,FORECAST(P2,B3:O3,B2:O2),O3)*$X$1</f>
        <v>-0.03296703297</v>
      </c>
      <c r="Q3" s="1">
        <f>IF(P3*FORECAST(Q2,B3:P3,B2:P2)&gt;0,FORECAST(Q2,B3:P3,B2:P2),P3)*$X$1</f>
        <v>-0.03296703297</v>
      </c>
      <c r="R3" s="5">
        <f>IF(Q3*FORECAST(R2,B3:Q3,B2:Q2)&gt;0,FORECAST(R2,B3:Q3,B2:Q2),Q3)*$X$1</f>
        <v>-0.03296703297</v>
      </c>
      <c r="S3" s="5">
        <f>IF(R3*FORECAST(S2,B3:R3,B2:R2)&gt;0,FORECAST(S2,B3:R3,B2:R2),R3)*$X$1</f>
        <v>-0.03296703297</v>
      </c>
      <c r="T3" s="5">
        <f>IF(S3*FORECAST(T2,B3:S3,B2:S2)&gt;0,FORECAST(T2,B3:S3,B2:S2),S3)*$X$1</f>
        <v>-0.03296703297</v>
      </c>
      <c r="U3" s="5">
        <f>IF(T3*FORECAST(U2,B3:T3,B2:T2)&gt;0,FORECAST(U2,B3:T3,B2:T2),T3)*$X$1</f>
        <v>-0.03296703297</v>
      </c>
      <c r="V3" s="5">
        <f>IF(U3*FORECAST(V2,B3:U3,B2:U2)&gt;0,FORECAST(V2,B3:U3,B2:U2),U3)*$X$1</f>
        <v>-0.03296703297</v>
      </c>
      <c r="W3" s="2"/>
      <c r="X3" s="2"/>
      <c r="Y3" s="2"/>
      <c r="Z3" s="2"/>
    </row>
    <row r="4">
      <c r="A4" s="3" t="s">
        <v>85</v>
      </c>
      <c r="B4" s="1">
        <v>-2.0</v>
      </c>
      <c r="C4" s="1">
        <v>-2.0</v>
      </c>
      <c r="D4" s="1">
        <v>-8.0</v>
      </c>
      <c r="E4" s="1">
        <v>-6.0</v>
      </c>
      <c r="F4" s="1">
        <v>-13.0</v>
      </c>
      <c r="G4" s="1">
        <v>-16.0</v>
      </c>
      <c r="H4" s="1">
        <v>-20.0</v>
      </c>
      <c r="I4" s="1">
        <v>-13.0</v>
      </c>
      <c r="J4" s="1">
        <v>-7.0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683</v>
      </c>
      <c r="B5" s="1">
        <v>0.0</v>
      </c>
      <c r="C5" s="1">
        <v>0.0</v>
      </c>
      <c r="D5" s="1">
        <v>1.0</v>
      </c>
      <c r="E5" s="1">
        <v>1.0</v>
      </c>
      <c r="F5" s="1">
        <v>1.0</v>
      </c>
      <c r="G5" s="1">
        <v>2.0</v>
      </c>
      <c r="H5" s="1">
        <v>2.0</v>
      </c>
      <c r="I5" s="1">
        <v>2.0</v>
      </c>
      <c r="J5" s="1">
        <v>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684</v>
      </c>
      <c r="L7" s="1">
        <f>IF(V3*FORECAST(V2,B3:V3,B2:V2)&gt;0,FORECAST(V2,B3:V3,B2:V2),U3)*$X$1 * (1+0.02)/(0.0874-0.02)</f>
        <v>-0.4989076206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685</v>
      </c>
      <c r="L8" s="6">
        <f t="array" ref="L8">NPV(0.0874,L3:V3)</f>
        <v>-26.18607535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686</v>
      </c>
      <c r="L9" s="6">
        <f t="array" ref="L9">NPV(0.0874,L16:V16)</f>
        <v>-0.1984894929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687</v>
      </c>
      <c r="L10" s="6">
        <f>L8 + L9</f>
        <v>-26.38456484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688</v>
      </c>
      <c r="L12" s="6">
        <f>L10 - L11</f>
        <v>-19.38456484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689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-9.692282422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-0.4989076206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