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<sst xmlns="http://schemas.openxmlformats.org/spreadsheetml/2006/main" count="2041" uniqueCount="1738">
  <si>
    <t>ticker</t>
  </si>
  <si>
    <t>MMM</t>
  </si>
  <si>
    <t>nombre</t>
  </si>
  <si>
    <t>M COMPANY</t>
  </si>
  <si>
    <t>empresa</t>
  </si>
  <si>
    <t>Consumer Goods Conglomerates</t>
  </si>
  <si>
    <t>Open</t>
  </si>
  <si>
    <t>Target Price</t>
  </si>
  <si>
    <t>Upside</t>
  </si>
  <si>
    <t>140.45%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</si>
  <si>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</si>
  <si>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</si>
  <si>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</si>
  <si>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</si>
  <si>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</si>
  <si>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</si>
  <si>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</si>
  <si>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-60.20%</t>
  </si>
  <si>
    <t>Total Assets Growth</t>
  </si>
  <si>
    <t>-4.43%</t>
  </si>
  <si>
    <t>Net Property, Plant and Equipment Growth</t>
  </si>
  <si>
    <t>-0.35%</t>
  </si>
  <si>
    <t>EBITDA Growth</t>
  </si>
  <si>
    <t>-12.26%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</si>
  <si>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</si>
  <si>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</si>
  <si>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</si>
  <si>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</si>
  <si>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</si>
  <si>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</si>
  <si>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</si>
  <si>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</si>
  <si>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</si>
  <si>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</si>
  <si>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</si>
  <si>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</si>
  <si>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</si>
  <si>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</si>
  <si>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</si>
  <si>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</si>
  <si>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</si>
  <si>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</si>
  <si>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</si>
  <si>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</si>
  <si>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</si>
  <si>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</si>
  <si>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</si>
  <si>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</si>
  <si>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</si>
  <si>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</si>
  <si>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</si>
  <si>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</si>
  <si>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</si>
  <si>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</si>
  <si>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</si>
  <si>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</si>
  <si>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</si>
  <si>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</si>
  <si>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</si>
  <si>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</si>
  <si>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</si>
  <si>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</si>
  <si>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</si>
  <si>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</si>
  <si>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</si>
  <si>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</si>
  <si>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</si>
  <si>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</si>
  <si>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</si>
  <si>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</si>
  <si>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</si>
  <si>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</si>
  <si>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</si>
  <si>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</si>
  <si>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</si>
  <si>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</si>
  <si>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</si>
  <si>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</si>
  <si>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Deferred Tax Assets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</si>
  <si>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</si>
  <si>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</si>
  <si>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</si>
  <si>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</si>
  <si>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</si>
  <si>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</si>
  <si>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</si>
  <si>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</si>
  <si>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</si>
  <si>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</si>
  <si>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</si>
  <si>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</si>
  <si>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</si>
  <si>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</si>
  <si>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</si>
  <si>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</si>
  <si>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</si>
  <si>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</si>
  <si>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</si>
  <si>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</si>
  <si>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</si>
  <si>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</si>
  <si>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</si>
  <si>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</si>
  <si>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</si>
  <si>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</si>
  <si>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</si>
  <si>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</si>
  <si>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</si>
  <si>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</si>
  <si>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</si>
  <si>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</si>
  <si>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</si>
  <si>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</si>
  <si>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</si>
  <si>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</si>
  <si>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</si>
  <si>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</si>
  <si>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</si>
  <si>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</si>
  <si>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</si>
  <si>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20.64</t>
  </si>
  <si>
    <t>19.21</t>
  </si>
  <si>
    <t>17.26</t>
  </si>
  <si>
    <t>19.44</t>
  </si>
  <si>
    <t>16.99</t>
  </si>
  <si>
    <t>17.5</t>
  </si>
  <si>
    <t>22.27</t>
  </si>
  <si>
    <t>26.31</t>
  </si>
  <si>
    <t>26.8</t>
  </si>
  <si>
    <t>8.7</t>
  </si>
  <si>
    <t>Tangible Book Value</t>
  </si>
  <si>
    <t>Tangible Book Value Per Share</t>
  </si>
  <si>
    <t>7.28</t>
  </si>
  <si>
    <t>-0.23</t>
  </si>
  <si>
    <t>-1.99</t>
  </si>
  <si>
    <t>-3.17</t>
  </si>
  <si>
    <t>-5.05</t>
  </si>
  <si>
    <t>-16.97</t>
  </si>
  <si>
    <t>-11.72</t>
  </si>
  <si>
    <t>-6.52</t>
  </si>
  <si>
    <t>-5.04</t>
  </si>
  <si>
    <t>-22.34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</si>
  <si>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</si>
  <si>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</si>
  <si>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</si>
  <si>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</si>
  <si>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</si>
  <si>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</si>
  <si>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</si>
  <si>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</si>
  <si>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</si>
  <si>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</si>
  <si>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</si>
  <si>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</si>
  <si>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</si>
  <si>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</si>
  <si>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Assets under Capital Lease - Gross</t>
  </si>
  <si>
    <t>Assets under Capital Lease - Accumulated Depreciation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</si>
  <si>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</si>
  <si>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</si>
  <si>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</si>
  <si>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</si>
  <si>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</si>
  <si>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</si>
  <si>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</si>
  <si>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</si>
  <si>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</si>
  <si>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</si>
  <si>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</si>
  <si>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</si>
  <si>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</si>
  <si>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</si>
  <si>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</si>
  <si>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</si>
  <si>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Impairment of Goodwill</t>
  </si>
  <si>
    <t>Gain (Loss) On Sale Of Assets</t>
  </si>
  <si>
    <t>Legal Settlements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</si>
  <si>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</si>
  <si>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</si>
  <si>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</si>
  <si>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</si>
  <si>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</si>
  <si>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</si>
  <si>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</si>
  <si>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</si>
  <si>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</si>
  <si>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7.63</t>
  </si>
  <si>
    <t>7.73</t>
  </si>
  <si>
    <t>8.35</t>
  </si>
  <si>
    <t>8.13</t>
  </si>
  <si>
    <t>9.09</t>
  </si>
  <si>
    <t>7.92</t>
  </si>
  <si>
    <t>9.32</t>
  </si>
  <si>
    <t>10.23</t>
  </si>
  <si>
    <t>10.21</t>
  </si>
  <si>
    <t>-12.63</t>
  </si>
  <si>
    <t>Basic EPS - Continuing Operations</t>
  </si>
  <si>
    <t>Basic Weighted Average Shares Outstanding</t>
  </si>
  <si>
    <t>Net EPS - Diluted</t>
  </si>
  <si>
    <t>7.49</t>
  </si>
  <si>
    <t>7.58</t>
  </si>
  <si>
    <t>8.16</t>
  </si>
  <si>
    <t>7.93</t>
  </si>
  <si>
    <t>8.89</t>
  </si>
  <si>
    <t>7.81</t>
  </si>
  <si>
    <t>9.25</t>
  </si>
  <si>
    <t>10.12</t>
  </si>
  <si>
    <t>10.18</t>
  </si>
  <si>
    <t>Diluted EPS - Continuing Operations</t>
  </si>
  <si>
    <t>Diluted Weighted Average Shares Outstanding</t>
  </si>
  <si>
    <t>Normalized Basic EPS</t>
  </si>
  <si>
    <t>6.7</t>
  </si>
  <si>
    <t>6.92</t>
  </si>
  <si>
    <t>7.37</t>
  </si>
  <si>
    <t>7.35</t>
  </si>
  <si>
    <t>7.1</t>
  </si>
  <si>
    <t>7.91</t>
  </si>
  <si>
    <t>5.41</t>
  </si>
  <si>
    <t>5.85</t>
  </si>
  <si>
    <t>Normalized Diluted EPS</t>
  </si>
  <si>
    <t>6.57</t>
  </si>
  <si>
    <t>6.79</t>
  </si>
  <si>
    <t>7.11</t>
  </si>
  <si>
    <t>7.18</t>
  </si>
  <si>
    <t>7.75</t>
  </si>
  <si>
    <t>7.25</t>
  </si>
  <si>
    <t>7.04</t>
  </si>
  <si>
    <t>7.82</t>
  </si>
  <si>
    <t>5.39</t>
  </si>
  <si>
    <t>Dividend Per Share</t>
  </si>
  <si>
    <t>3.42</t>
  </si>
  <si>
    <t>4.1</t>
  </si>
  <si>
    <t>4.44</t>
  </si>
  <si>
    <t>4.7</t>
  </si>
  <si>
    <t>5.44</t>
  </si>
  <si>
    <t>5.76</t>
  </si>
  <si>
    <t>5.88</t>
  </si>
  <si>
    <t>5.92</t>
  </si>
  <si>
    <t>5.96</t>
  </si>
  <si>
    <t>Payout Ratio</t>
  </si>
  <si>
    <t>44.71</t>
  </si>
  <si>
    <t>52.99</t>
  </si>
  <si>
    <t>53.03</t>
  </si>
  <si>
    <t>57.7</t>
  </si>
  <si>
    <t>59.69</t>
  </si>
  <si>
    <t>72.56</t>
  </si>
  <si>
    <t>62.93</t>
  </si>
  <si>
    <t>57.76</t>
  </si>
  <si>
    <t>58.32</t>
  </si>
  <si>
    <t>-47.33</t>
  </si>
  <si>
    <t>American Depositary Receipts Ratio (ADR)</t>
  </si>
  <si>
    <t>0.25</t>
  </si>
  <si>
    <t>EBITDA</t>
  </si>
  <si>
    <t>EBITA</t>
  </si>
  <si>
    <t>EBIT</t>
  </si>
  <si>
    <t>EBITDAR</t>
  </si>
  <si>
    <t>Effective Tax Rate - (Ratio)</t>
  </si>
  <si>
    <t>28.86</t>
  </si>
  <si>
    <t>29.05</t>
  </si>
  <si>
    <t>28.29</t>
  </si>
  <si>
    <t>35.49</t>
  </si>
  <si>
    <t>23.39</t>
  </si>
  <si>
    <t>19.78</t>
  </si>
  <si>
    <t>19.65</t>
  </si>
  <si>
    <t>17.81</t>
  </si>
  <si>
    <t>9.56</t>
  </si>
  <si>
    <t>27.83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</si>
  <si>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</si>
  <si>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</si>
  <si>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</si>
  <si>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</si>
  <si>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</si>
  <si>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</si>
  <si>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</si>
  <si>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</si>
  <si>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</si>
  <si>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</si>
  <si>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</si>
  <si>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Advertising Expense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</si>
  <si>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</si>
  <si>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</si>
  <si>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</si>
  <si>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</si>
  <si>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</si>
  <si>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</si>
  <si>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</si>
  <si>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Total Stock-Based Compensation</t>
  </si>
  <si>
    <t>Profitability</t>
  </si>
  <si>
    <t>Return on Assets</t>
  </si>
  <si>
    <t>13.76</t>
  </si>
  <si>
    <t>13.8</t>
  </si>
  <si>
    <t>13.72</t>
  </si>
  <si>
    <t>12.93</t>
  </si>
  <si>
    <t>13.03</t>
  </si>
  <si>
    <t>10.99</t>
  </si>
  <si>
    <t>9.61</t>
  </si>
  <si>
    <t>10.31</t>
  </si>
  <si>
    <t>7.09</t>
  </si>
  <si>
    <t>Return on Total Capital</t>
  </si>
  <si>
    <t>20.24</t>
  </si>
  <si>
    <t>20.71</t>
  </si>
  <si>
    <t>20.35</t>
  </si>
  <si>
    <t>19.23</t>
  </si>
  <si>
    <t>19.32</t>
  </si>
  <si>
    <t>15.92</t>
  </si>
  <si>
    <t>13.78</t>
  </si>
  <si>
    <t>14.72</t>
  </si>
  <si>
    <t>10.19</t>
  </si>
  <si>
    <t>13.74</t>
  </si>
  <si>
    <t>Return On Equity %</t>
  </si>
  <si>
    <t>32.15</t>
  </si>
  <si>
    <t>38.9</t>
  </si>
  <si>
    <t>46.38</t>
  </si>
  <si>
    <t>44.33</t>
  </si>
  <si>
    <t>49.96</t>
  </si>
  <si>
    <t>45.88</t>
  </si>
  <si>
    <t>46.74</t>
  </si>
  <si>
    <t>42.28</t>
  </si>
  <si>
    <t>38.75</t>
  </si>
  <si>
    <t>-71.08</t>
  </si>
  <si>
    <t>Return on Common Equity</t>
  </si>
  <si>
    <t>32.38</t>
  </si>
  <si>
    <t>38.95</t>
  </si>
  <si>
    <t>46.49</t>
  </si>
  <si>
    <t>44.44</t>
  </si>
  <si>
    <t>50.09</t>
  </si>
  <si>
    <t>46.02</t>
  </si>
  <si>
    <t>46.96</t>
  </si>
  <si>
    <t>42.42</t>
  </si>
  <si>
    <t>38.81</t>
  </si>
  <si>
    <t>-71.64</t>
  </si>
  <si>
    <t>Margin Analysis</t>
  </si>
  <si>
    <t>Gross Profit Margin %</t>
  </si>
  <si>
    <t>48.31</t>
  </si>
  <si>
    <t>49.32</t>
  </si>
  <si>
    <t>50.05</t>
  </si>
  <si>
    <t>49.73</t>
  </si>
  <si>
    <t>49.17</t>
  </si>
  <si>
    <t>47.92</t>
  </si>
  <si>
    <t>48.74</t>
  </si>
  <si>
    <t>46.89</t>
  </si>
  <si>
    <t>43.82</t>
  </si>
  <si>
    <t>43.77</t>
  </si>
  <si>
    <t>SG&amp;A Margin</t>
  </si>
  <si>
    <t>20.33</t>
  </si>
  <si>
    <t>20.22</t>
  </si>
  <si>
    <t>20.3</t>
  </si>
  <si>
    <t>20.74</t>
  </si>
  <si>
    <t>19.92</t>
  </si>
  <si>
    <t>19.88</t>
  </si>
  <si>
    <t>20.98</t>
  </si>
  <si>
    <t>19.27</t>
  </si>
  <si>
    <t>22.92</t>
  </si>
  <si>
    <t>20.23</t>
  </si>
  <si>
    <t>EBITDA Margin %</t>
  </si>
  <si>
    <t>26.85</t>
  </si>
  <si>
    <t>28.06</t>
  </si>
  <si>
    <t>28.88</t>
  </si>
  <si>
    <t>28.04</t>
  </si>
  <si>
    <t>28.25</t>
  </si>
  <si>
    <t>27.16</t>
  </si>
  <si>
    <t>27.91</t>
  </si>
  <si>
    <t>27.45</t>
  </si>
  <si>
    <t>20.84</t>
  </si>
  <si>
    <t>24.08</t>
  </si>
  <si>
    <t>EBITA Margin %</t>
  </si>
  <si>
    <t>23.14</t>
  </si>
  <si>
    <t>24.86</t>
  </si>
  <si>
    <t>23.92</t>
  </si>
  <si>
    <t>24.47</t>
  </si>
  <si>
    <t>23.27</t>
  </si>
  <si>
    <t>23.64</t>
  </si>
  <si>
    <t>23.53</t>
  </si>
  <si>
    <t>16.94</t>
  </si>
  <si>
    <t>19.48</t>
  </si>
  <si>
    <t>EBIT Margin %</t>
  </si>
  <si>
    <t>22.42</t>
  </si>
  <si>
    <t>23.32</t>
  </si>
  <si>
    <t>23.99</t>
  </si>
  <si>
    <t>23.16</t>
  </si>
  <si>
    <t>23.71</t>
  </si>
  <si>
    <t>22.21</t>
  </si>
  <si>
    <t>21.97</t>
  </si>
  <si>
    <t>22.03</t>
  </si>
  <si>
    <t>15.49</t>
  </si>
  <si>
    <t>Income From Continuing Operations Margin %</t>
  </si>
  <si>
    <t>15.71</t>
  </si>
  <si>
    <t>15.99</t>
  </si>
  <si>
    <t>16.8</t>
  </si>
  <si>
    <t>15.38</t>
  </si>
  <si>
    <t>16.37</t>
  </si>
  <si>
    <t>14.26</t>
  </si>
  <si>
    <t>16.74</t>
  </si>
  <si>
    <t>16.77</t>
  </si>
  <si>
    <t>16.92</t>
  </si>
  <si>
    <t>-21.35</t>
  </si>
  <si>
    <t>Net Income Margin %</t>
  </si>
  <si>
    <t>15.57</t>
  </si>
  <si>
    <t>15.96</t>
  </si>
  <si>
    <t>15.35</t>
  </si>
  <si>
    <t>16.33</t>
  </si>
  <si>
    <t>14.22</t>
  </si>
  <si>
    <t>16.73</t>
  </si>
  <si>
    <t>16.75</t>
  </si>
  <si>
    <t>16.88</t>
  </si>
  <si>
    <t>-21.4</t>
  </si>
  <si>
    <t>Net Avail. For Common Margin %</t>
  </si>
  <si>
    <t>Normalized Net Income Margin</t>
  </si>
  <si>
    <t>13.67</t>
  </si>
  <si>
    <t>14.29</t>
  </si>
  <si>
    <t>14.61</t>
  </si>
  <si>
    <t>13.91</t>
  </si>
  <si>
    <t>14.24</t>
  </si>
  <si>
    <t>13.2</t>
  </si>
  <si>
    <t>12.74</t>
  </si>
  <si>
    <t>12.95</t>
  </si>
  <si>
    <t>8.94</t>
  </si>
  <si>
    <t>9.92</t>
  </si>
  <si>
    <t>Levered Free Cash Flow Margin</t>
  </si>
  <si>
    <t>15.07</t>
  </si>
  <si>
    <t>12.16</t>
  </si>
  <si>
    <t>16.36</t>
  </si>
  <si>
    <t>14.31</t>
  </si>
  <si>
    <t>13.89</t>
  </si>
  <si>
    <t>18.8</t>
  </si>
  <si>
    <t>8.96</t>
  </si>
  <si>
    <t>27.35</t>
  </si>
  <si>
    <t>Unlevered Free Cash Flow Margin</t>
  </si>
  <si>
    <t>12.47</t>
  </si>
  <si>
    <t>16.78</t>
  </si>
  <si>
    <t>14.42</t>
  </si>
  <si>
    <t>14.98</t>
  </si>
  <si>
    <t>14.77</t>
  </si>
  <si>
    <t>19.82</t>
  </si>
  <si>
    <t>15.13</t>
  </si>
  <si>
    <t>9.81</t>
  </si>
  <si>
    <t>29.15</t>
  </si>
  <si>
    <t>Asset Turnover</t>
  </si>
  <si>
    <t>0.98</t>
  </si>
  <si>
    <t>0.95</t>
  </si>
  <si>
    <t>0.92</t>
  </si>
  <si>
    <t>0.89</t>
  </si>
  <si>
    <t>0.88</t>
  </si>
  <si>
    <t>0.79</t>
  </si>
  <si>
    <t>0.7</t>
  </si>
  <si>
    <t>0.75</t>
  </si>
  <si>
    <t>0.73</t>
  </si>
  <si>
    <t>0.67</t>
  </si>
  <si>
    <t>Fixed Assets Turnover</t>
  </si>
  <si>
    <t>3.71</t>
  </si>
  <si>
    <t>3.56</t>
  </si>
  <si>
    <t>3.54</t>
  </si>
  <si>
    <t>3.64</t>
  </si>
  <si>
    <t>3.72</t>
  </si>
  <si>
    <t>3.4</t>
  </si>
  <si>
    <t>3.14</t>
  </si>
  <si>
    <t>3.44</t>
  </si>
  <si>
    <t>3.37</t>
  </si>
  <si>
    <t>3.28</t>
  </si>
  <si>
    <t>Receivables Turnover (Average Receivables)</t>
  </si>
  <si>
    <t>7.5</t>
  </si>
  <si>
    <t>7.21</t>
  </si>
  <si>
    <t>7.05</t>
  </si>
  <si>
    <t>6.81</t>
  </si>
  <si>
    <t>6.6</t>
  </si>
  <si>
    <t>6.55</t>
  </si>
  <si>
    <t>6.78</t>
  </si>
  <si>
    <t>7.55</t>
  </si>
  <si>
    <t>7.45</t>
  </si>
  <si>
    <t>Inventory Turnover (Average Inventory)</t>
  </si>
  <si>
    <t>4.35</t>
  </si>
  <si>
    <t>4.25</t>
  </si>
  <si>
    <t>4.36</t>
  </si>
  <si>
    <t>4.29</t>
  </si>
  <si>
    <t>3.97</t>
  </si>
  <si>
    <t>3.94</t>
  </si>
  <si>
    <t>4.07</t>
  </si>
  <si>
    <t>3.61</t>
  </si>
  <si>
    <t>Short Term Liquidity</t>
  </si>
  <si>
    <t>Current Ratio</t>
  </si>
  <si>
    <t>1.96</t>
  </si>
  <si>
    <t>1.54</t>
  </si>
  <si>
    <t>1.89</t>
  </si>
  <si>
    <t>1.86</t>
  </si>
  <si>
    <t>1.41</t>
  </si>
  <si>
    <t>1.7</t>
  </si>
  <si>
    <t>1.07</t>
  </si>
  <si>
    <t>Quick Ratio</t>
  </si>
  <si>
    <t>1.14</t>
  </si>
  <si>
    <t>0.87</t>
  </si>
  <si>
    <t>1.15</t>
  </si>
  <si>
    <t>1.19</t>
  </si>
  <si>
    <t>0.8</t>
  </si>
  <si>
    <t>1.24</t>
  </si>
  <si>
    <t>1.06</t>
  </si>
  <si>
    <t>0.9</t>
  </si>
  <si>
    <t>0.71</t>
  </si>
  <si>
    <t>Operating Cash Flow to Current Liabilities</t>
  </si>
  <si>
    <t>1.1</t>
  </si>
  <si>
    <t>0.81</t>
  </si>
  <si>
    <t>0.77</t>
  </si>
  <si>
    <t>1.02</t>
  </si>
  <si>
    <t>0.83</t>
  </si>
  <si>
    <t>0.59</t>
  </si>
  <si>
    <t>0.44</t>
  </si>
  <si>
    <t>Days Sales Outstanding (Average Receivables)</t>
  </si>
  <si>
    <t>48.7</t>
  </si>
  <si>
    <t>50.59</t>
  </si>
  <si>
    <t>51.94</t>
  </si>
  <si>
    <t>53.63</t>
  </si>
  <si>
    <t>55.32</t>
  </si>
  <si>
    <t>55.72</t>
  </si>
  <si>
    <t>53.99</t>
  </si>
  <si>
    <t>48.34</t>
  </si>
  <si>
    <t>49.01</t>
  </si>
  <si>
    <t>51.83</t>
  </si>
  <si>
    <t>Days Outstanding Inventory (Average Inventory)</t>
  </si>
  <si>
    <t>85.93</t>
  </si>
  <si>
    <t>83.99</t>
  </si>
  <si>
    <t>85.07</t>
  </si>
  <si>
    <t>92.04</t>
  </si>
  <si>
    <t>92.69</t>
  </si>
  <si>
    <t>92.87</t>
  </si>
  <si>
    <t>89.66</t>
  </si>
  <si>
    <t>98.3</t>
  </si>
  <si>
    <t>101.24</t>
  </si>
  <si>
    <t>Average Days Payable Outstanding</t>
  </si>
  <si>
    <t>40.4</t>
  </si>
  <si>
    <t>42.16</t>
  </si>
  <si>
    <t>42.87</t>
  </si>
  <si>
    <t>41.24</t>
  </si>
  <si>
    <t>45.24</t>
  </si>
  <si>
    <t>49.69</t>
  </si>
  <si>
    <t>52.78</t>
  </si>
  <si>
    <t>51.93</t>
  </si>
  <si>
    <t>57.47</t>
  </si>
  <si>
    <t>65.81</t>
  </si>
  <si>
    <t>Cash Conversion Cycle (Average Days)</t>
  </si>
  <si>
    <t>92.29</t>
  </si>
  <si>
    <t>94.36</t>
  </si>
  <si>
    <t>93.07</t>
  </si>
  <si>
    <t>97.47</t>
  </si>
  <si>
    <t>102.12</t>
  </si>
  <si>
    <t>98.71</t>
  </si>
  <si>
    <t>94.08</t>
  </si>
  <si>
    <t>86.07</t>
  </si>
  <si>
    <t>89.84</t>
  </si>
  <si>
    <t>87.27</t>
  </si>
  <si>
    <t>Long Term Solvency</t>
  </si>
  <si>
    <t>Total Debt/Equity</t>
  </si>
  <si>
    <t>52.5</t>
  </si>
  <si>
    <t>92.31</t>
  </si>
  <si>
    <t>113.17</t>
  </si>
  <si>
    <t>120.54</t>
  </si>
  <si>
    <t>149.73</t>
  </si>
  <si>
    <t>210.34</t>
  </si>
  <si>
    <t>152.93</t>
  </si>
  <si>
    <t>121.17</t>
  </si>
  <si>
    <t>114.19</t>
  </si>
  <si>
    <t>348.03</t>
  </si>
  <si>
    <t>Total Debt / Total Capital</t>
  </si>
  <si>
    <t>34.42</t>
  </si>
  <si>
    <t>53.09</t>
  </si>
  <si>
    <t>54.66</t>
  </si>
  <si>
    <t>59.96</t>
  </si>
  <si>
    <t>67.78</t>
  </si>
  <si>
    <t>60.46</t>
  </si>
  <si>
    <t>54.79</t>
  </si>
  <si>
    <t>53.31</t>
  </si>
  <si>
    <t>77.68</t>
  </si>
  <si>
    <t>LT Debt/Equity</t>
  </si>
  <si>
    <t>51.69</t>
  </si>
  <si>
    <t>74.91</t>
  </si>
  <si>
    <t>103.67</t>
  </si>
  <si>
    <t>104.59</t>
  </si>
  <si>
    <t>137.11</t>
  </si>
  <si>
    <t>180.09</t>
  </si>
  <si>
    <t>144.54</t>
  </si>
  <si>
    <t>110.74</t>
  </si>
  <si>
    <t>99.23</t>
  </si>
  <si>
    <t>282.87</t>
  </si>
  <si>
    <t>Long-Term Debt / Total Capital</t>
  </si>
  <si>
    <t>33.9</t>
  </si>
  <si>
    <t>48.63</t>
  </si>
  <si>
    <t>47.43</t>
  </si>
  <si>
    <t>54.91</t>
  </si>
  <si>
    <t>58.03</t>
  </si>
  <si>
    <t>57.15</t>
  </si>
  <si>
    <t>50.07</t>
  </si>
  <si>
    <t>46.33</t>
  </si>
  <si>
    <t>63.14</t>
  </si>
  <si>
    <t>Total Liabilities / Total Assets</t>
  </si>
  <si>
    <t>57.97</t>
  </si>
  <si>
    <t>64.1</t>
  </si>
  <si>
    <t>68.57</t>
  </si>
  <si>
    <t>69.41</t>
  </si>
  <si>
    <t>73.02</t>
  </si>
  <si>
    <t>77.33</t>
  </si>
  <si>
    <t>72.69</t>
  </si>
  <si>
    <t>67.89</t>
  </si>
  <si>
    <t>68.21</t>
  </si>
  <si>
    <t>90.38</t>
  </si>
  <si>
    <t>EBIT / Interest Expense</t>
  </si>
  <si>
    <t>50.25</t>
  </si>
  <si>
    <t>47.38</t>
  </si>
  <si>
    <t>36.3</t>
  </si>
  <si>
    <t>22.77</t>
  </si>
  <si>
    <t>22.19</t>
  </si>
  <si>
    <t>15.93</t>
  </si>
  <si>
    <t>13.37</t>
  </si>
  <si>
    <t>11.48</t>
  </si>
  <si>
    <t>6.25</t>
  </si>
  <si>
    <t>EBITDA / Interest Expense</t>
  </si>
  <si>
    <t>60.16</t>
  </si>
  <si>
    <t>57.01</t>
  </si>
  <si>
    <t>43.7</t>
  </si>
  <si>
    <t>27.57</t>
  </si>
  <si>
    <t>26.44</t>
  </si>
  <si>
    <t>20.38</t>
  </si>
  <si>
    <t>17.83</t>
  </si>
  <si>
    <t>20.8</t>
  </si>
  <si>
    <t>8.79</t>
  </si>
  <si>
    <t>(EBITDA - Capex) / Interest Expense</t>
  </si>
  <si>
    <t>49.65</t>
  </si>
  <si>
    <t>47.21</t>
  </si>
  <si>
    <t>36.57</t>
  </si>
  <si>
    <t>23.3</t>
  </si>
  <si>
    <t>21.94</t>
  </si>
  <si>
    <t>16.59</t>
  </si>
  <si>
    <t>14.99</t>
  </si>
  <si>
    <t>17.52</t>
  </si>
  <si>
    <t>12.58</t>
  </si>
  <si>
    <t>7.07</t>
  </si>
  <si>
    <t>Total Debt / EBITDA</t>
  </si>
  <si>
    <t>1.28</t>
  </si>
  <si>
    <t>1.35</t>
  </si>
  <si>
    <t>1.58</t>
  </si>
  <si>
    <t>1.59</t>
  </si>
  <si>
    <t>2.33</t>
  </si>
  <si>
    <t>2.1</t>
  </si>
  <si>
    <t>1.8</t>
  </si>
  <si>
    <t>2.23</t>
  </si>
  <si>
    <t>2.05</t>
  </si>
  <si>
    <t>Net Debt / EBITDA</t>
  </si>
  <si>
    <t>0.42</t>
  </si>
  <si>
    <t>1.05</t>
  </si>
  <si>
    <t>1.04</t>
  </si>
  <si>
    <t>1.11</t>
  </si>
  <si>
    <t>2.06</t>
  </si>
  <si>
    <t>1.56</t>
  </si>
  <si>
    <t>1.34</t>
  </si>
  <si>
    <t>1.72</t>
  </si>
  <si>
    <t>1.32</t>
  </si>
  <si>
    <t>Total Debt / (EBITDA - Capex)</t>
  </si>
  <si>
    <t>1.61</t>
  </si>
  <si>
    <t>1.87</t>
  </si>
  <si>
    <t>1.92</t>
  </si>
  <si>
    <t>2.87</t>
  </si>
  <si>
    <t>2.49</t>
  </si>
  <si>
    <t>2.14</t>
  </si>
  <si>
    <t>2.9</t>
  </si>
  <si>
    <t>2.54</t>
  </si>
  <si>
    <t>Net Debt / (EBITDA - Capex)</t>
  </si>
  <si>
    <t>0.5</t>
  </si>
  <si>
    <t>1.27</t>
  </si>
  <si>
    <t>1.5</t>
  </si>
  <si>
    <t>1.64</t>
  </si>
  <si>
    <t>Growth Over Prior Year</t>
  </si>
  <si>
    <t>Total Revenues, 1 Yr. Growth %</t>
  </si>
  <si>
    <t>3.08</t>
  </si>
  <si>
    <t>-4.86</t>
  </si>
  <si>
    <t>-0.55</t>
  </si>
  <si>
    <t>5.14</t>
  </si>
  <si>
    <t>3.5</t>
  </si>
  <si>
    <t>-1.92</t>
  </si>
  <si>
    <t>0.15</t>
  </si>
  <si>
    <t>9.85</t>
  </si>
  <si>
    <t>-3.18</t>
  </si>
  <si>
    <t>-4.52</t>
  </si>
  <si>
    <t>Gross Profit, 1 Yr. Growth %</t>
  </si>
  <si>
    <t>4.12</t>
  </si>
  <si>
    <t>-2.88</t>
  </si>
  <si>
    <t>4.47</t>
  </si>
  <si>
    <t>2.69</t>
  </si>
  <si>
    <t>-4.41</t>
  </si>
  <si>
    <t>1.85</t>
  </si>
  <si>
    <t>5.7</t>
  </si>
  <si>
    <t>-9.52</t>
  </si>
  <si>
    <t>-4.61</t>
  </si>
  <si>
    <t>EBITDA, 1 Yr. Growth %</t>
  </si>
  <si>
    <t>6.3</t>
  </si>
  <si>
    <t>-0.56</t>
  </si>
  <si>
    <t>2.38</t>
  </si>
  <si>
    <t>3.39</t>
  </si>
  <si>
    <t>6.75</t>
  </si>
  <si>
    <t>-5.68</t>
  </si>
  <si>
    <t>2.91</t>
  </si>
  <si>
    <t>-26.5</t>
  </si>
  <si>
    <t>-4.87</t>
  </si>
  <si>
    <t>EBITA, 1 Yr. Growth %</t>
  </si>
  <si>
    <t>6.68</t>
  </si>
  <si>
    <t>-1.01</t>
  </si>
  <si>
    <t>2.67</t>
  </si>
  <si>
    <t>-6.72</t>
  </si>
  <si>
    <t>1.77</t>
  </si>
  <si>
    <t>8.14</t>
  </si>
  <si>
    <t>-30.28</t>
  </si>
  <si>
    <t>-8.28</t>
  </si>
  <si>
    <t>EBIT, 1 Yr. Growth %</t>
  </si>
  <si>
    <t>-1.05</t>
  </si>
  <si>
    <t>2.31</t>
  </si>
  <si>
    <t>3.11</t>
  </si>
  <si>
    <t>-8.12</t>
  </si>
  <si>
    <t>-0.9</t>
  </si>
  <si>
    <t>8.86</t>
  </si>
  <si>
    <t>-31.94</t>
  </si>
  <si>
    <t>-8.68</t>
  </si>
  <si>
    <t>Earnings From Cont. Operations, 1 Yr. Growth %</t>
  </si>
  <si>
    <t>5.87</t>
  </si>
  <si>
    <t>-3.14</t>
  </si>
  <si>
    <t>4.48</t>
  </si>
  <si>
    <t>-3.74</t>
  </si>
  <si>
    <t>10.15</t>
  </si>
  <si>
    <t>-14.56</t>
  </si>
  <si>
    <t>17.59</t>
  </si>
  <si>
    <t>8.73</t>
  </si>
  <si>
    <t>-2.33</t>
  </si>
  <si>
    <t>-220.51</t>
  </si>
  <si>
    <t>Net Income, 1 Yr. Growth %</t>
  </si>
  <si>
    <t>6.37</t>
  </si>
  <si>
    <t>-2.48</t>
  </si>
  <si>
    <t>4.49</t>
  </si>
  <si>
    <t>-3.8</t>
  </si>
  <si>
    <t>10.11</t>
  </si>
  <si>
    <t>8.66</t>
  </si>
  <si>
    <t>-2.43</t>
  </si>
  <si>
    <t>-221.08</t>
  </si>
  <si>
    <t>Normalized Net Income, 1 Yr. Growth %</t>
  </si>
  <si>
    <t>7.67</t>
  </si>
  <si>
    <t>-0.5</t>
  </si>
  <si>
    <t>1.68</t>
  </si>
  <si>
    <t>1.65</t>
  </si>
  <si>
    <t>5.98</t>
  </si>
  <si>
    <t>-9.11</t>
  </si>
  <si>
    <t>-3.3</t>
  </si>
  <si>
    <t>10.24</t>
  </si>
  <si>
    <t>-33.17</t>
  </si>
  <si>
    <t>-14.07</t>
  </si>
  <si>
    <t>Diluted EPS Before Extra, 1 Yr. Growth %</t>
  </si>
  <si>
    <t>11.46</t>
  </si>
  <si>
    <t>1.2</t>
  </si>
  <si>
    <t>7.65</t>
  </si>
  <si>
    <t>-2.82</t>
  </si>
  <si>
    <t>12.11</t>
  </si>
  <si>
    <t>-12.15</t>
  </si>
  <si>
    <t>18.44</t>
  </si>
  <si>
    <t>8.12</t>
  </si>
  <si>
    <t>-224.07</t>
  </si>
  <si>
    <t>Accounts Receivable, 1 Yr. Growth %</t>
  </si>
  <si>
    <t>-0.35</t>
  </si>
  <si>
    <t>-1.98</t>
  </si>
  <si>
    <t>5.73</t>
  </si>
  <si>
    <t>11.82</t>
  </si>
  <si>
    <t>2.22</t>
  </si>
  <si>
    <t>-4.56</t>
  </si>
  <si>
    <t>-1.8</t>
  </si>
  <si>
    <t>-0.96</t>
  </si>
  <si>
    <t>-2.75</t>
  </si>
  <si>
    <t>4.81</t>
  </si>
  <si>
    <t>Inventory, 1 Yr. Growth %</t>
  </si>
  <si>
    <t>-4.09</t>
  </si>
  <si>
    <t>-5.07</t>
  </si>
  <si>
    <t>-3.78</t>
  </si>
  <si>
    <t>19.17</t>
  </si>
  <si>
    <t>8.23</t>
  </si>
  <si>
    <t>-5.31</t>
  </si>
  <si>
    <t>17.6</t>
  </si>
  <si>
    <t>7.76</t>
  </si>
  <si>
    <t>-10.24</t>
  </si>
  <si>
    <t>Net Property, Plant and Equip., 1 Yr. Growth %</t>
  </si>
  <si>
    <t>-1.88</t>
  </si>
  <si>
    <t>0.31</t>
  </si>
  <si>
    <t>0.01</t>
  </si>
  <si>
    <t>4.11</t>
  </si>
  <si>
    <t>-1.44</t>
  </si>
  <si>
    <t>16.63</t>
  </si>
  <si>
    <t>0.02</t>
  </si>
  <si>
    <t>-2.72</t>
  </si>
  <si>
    <t>-0.89</t>
  </si>
  <si>
    <t>Total Assets, 1 Yr. Growth %</t>
  </si>
  <si>
    <t>-6.8</t>
  </si>
  <si>
    <t>4.84</t>
  </si>
  <si>
    <t>0.07</t>
  </si>
  <si>
    <t>15.44</t>
  </si>
  <si>
    <t>-3.91</t>
  </si>
  <si>
    <t>22.35</t>
  </si>
  <si>
    <t>6.01</t>
  </si>
  <si>
    <t>-0.57</t>
  </si>
  <si>
    <t>-1.31</t>
  </si>
  <si>
    <t>8.88</t>
  </si>
  <si>
    <t>Tangible Book Value, 1 Yr. Growth %</t>
  </si>
  <si>
    <t>-45.4</t>
  </si>
  <si>
    <t>-103.07</t>
  </si>
  <si>
    <t>182.19</t>
  </si>
  <si>
    <t>58.75</t>
  </si>
  <si>
    <t>54.4</t>
  </si>
  <si>
    <t>235.16</t>
  </si>
  <si>
    <t>-30.64</t>
  </si>
  <si>
    <t>-44.93</t>
  </si>
  <si>
    <t>-25.78</t>
  </si>
  <si>
    <t>346.19</t>
  </si>
  <si>
    <t>Common Equity, 1 Yr. Growth %</t>
  </si>
  <si>
    <t>-25.1</t>
  </si>
  <si>
    <t>-10.69</t>
  </si>
  <si>
    <t>-9.9</t>
  </si>
  <si>
    <t>12.28</t>
  </si>
  <si>
    <t>-15.28</t>
  </si>
  <si>
    <t>2.73</t>
  </si>
  <si>
    <t>27.86</t>
  </si>
  <si>
    <t>16.93</t>
  </si>
  <si>
    <t>-2.15</t>
  </si>
  <si>
    <t>-67.35</t>
  </si>
  <si>
    <t>Cash From Operations, 1 Yr. Growth %</t>
  </si>
  <si>
    <t>-3.11</t>
  </si>
  <si>
    <t>3.77</t>
  </si>
  <si>
    <t>-6.33</t>
  </si>
  <si>
    <t>3.19</t>
  </si>
  <si>
    <t>9.8</t>
  </si>
  <si>
    <t>14.75</t>
  </si>
  <si>
    <t>-24.99</t>
  </si>
  <si>
    <t>Capital Expenditures, 1 Yr. Growth %</t>
  </si>
  <si>
    <t>-10.33</t>
  </si>
  <si>
    <t>-2.14</t>
  </si>
  <si>
    <t>-2.81</t>
  </si>
  <si>
    <t>-3.31</t>
  </si>
  <si>
    <t>14.86</t>
  </si>
  <si>
    <t>7.74</t>
  </si>
  <si>
    <t>-11.65</t>
  </si>
  <si>
    <t>6.8</t>
  </si>
  <si>
    <t>9.11</t>
  </si>
  <si>
    <t>-7.66</t>
  </si>
  <si>
    <t>Levered Free Cash Flow, 1 Yr. Growth %</t>
  </si>
  <si>
    <t>8.41</t>
  </si>
  <si>
    <t>-26.9</t>
  </si>
  <si>
    <t>33.8</t>
  </si>
  <si>
    <t>-10.35</t>
  </si>
  <si>
    <t>12.84</t>
  </si>
  <si>
    <t>-4.79</t>
  </si>
  <si>
    <t>35.48</t>
  </si>
  <si>
    <t>-17.36</t>
  </si>
  <si>
    <t>-39.16</t>
  </si>
  <si>
    <t>135.69</t>
  </si>
  <si>
    <t>Unlevered Free Cash Flow, 1 Yr. Growth %</t>
  </si>
  <si>
    <t>8.2</t>
  </si>
  <si>
    <t>-26.35</t>
  </si>
  <si>
    <t>33.79</t>
  </si>
  <si>
    <t>-8.55</t>
  </si>
  <si>
    <t>12.65</t>
  </si>
  <si>
    <t>-3.33</t>
  </si>
  <si>
    <t>34.46</t>
  </si>
  <si>
    <t>-16.86</t>
  </si>
  <si>
    <t>-37.23</t>
  </si>
  <si>
    <t>133.44</t>
  </si>
  <si>
    <t>Dividend Per Share, 1 Yr. Growth %</t>
  </si>
  <si>
    <t>34.65</t>
  </si>
  <si>
    <t>8.29</t>
  </si>
  <si>
    <t>5.86</t>
  </si>
  <si>
    <t>15.74</t>
  </si>
  <si>
    <t>2.08</t>
  </si>
  <si>
    <t>0.68</t>
  </si>
  <si>
    <t>Compound Annual Growth Rate Over Two Years</t>
  </si>
  <si>
    <t>Total Revenues, 2 Yr. CAGR %</t>
  </si>
  <si>
    <t>3.16</t>
  </si>
  <si>
    <t>-0.97</t>
  </si>
  <si>
    <t>-2.73</t>
  </si>
  <si>
    <t>2.26</t>
  </si>
  <si>
    <t>4.32</t>
  </si>
  <si>
    <t>4.89</t>
  </si>
  <si>
    <t>3.13</t>
  </si>
  <si>
    <t>-3.86</t>
  </si>
  <si>
    <t>Gross Profit, 2 Yr. CAGR %</t>
  </si>
  <si>
    <t>3.98</t>
  </si>
  <si>
    <t>0.56</t>
  </si>
  <si>
    <t>2.68</t>
  </si>
  <si>
    <t>3.66</t>
  </si>
  <si>
    <t>-0.92</t>
  </si>
  <si>
    <t>-1.33</t>
  </si>
  <si>
    <t>4.88</t>
  </si>
  <si>
    <t>-2.21</t>
  </si>
  <si>
    <t>-7.06</t>
  </si>
  <si>
    <t>EBITDA, 2 Yr. CAGR %</t>
  </si>
  <si>
    <t>4.85</t>
  </si>
  <si>
    <t>2.81</t>
  </si>
  <si>
    <t>2.51</t>
  </si>
  <si>
    <t>3.82</t>
  </si>
  <si>
    <t>0.34</t>
  </si>
  <si>
    <t>-1.48</t>
  </si>
  <si>
    <t>10.85</t>
  </si>
  <si>
    <t>-11.3</t>
  </si>
  <si>
    <t>-9.78</t>
  </si>
  <si>
    <t>EBITA, 2 Yr. CAGR %</t>
  </si>
  <si>
    <t>4.71</t>
  </si>
  <si>
    <t>2.77</t>
  </si>
  <si>
    <t>0.82</t>
  </si>
  <si>
    <t>2.25</t>
  </si>
  <si>
    <t>4.26</t>
  </si>
  <si>
    <t>-0.62</t>
  </si>
  <si>
    <t>-2.57</t>
  </si>
  <si>
    <t>11.88</t>
  </si>
  <si>
    <t>-13.17</t>
  </si>
  <si>
    <t>-12.33</t>
  </si>
  <si>
    <t>EBIT, 2 Yr. CAGR %</t>
  </si>
  <si>
    <t>4.91</t>
  </si>
  <si>
    <t>0.61</t>
  </si>
  <si>
    <t>4.5</t>
  </si>
  <si>
    <t>-1.35</t>
  </si>
  <si>
    <t>-4.58</t>
  </si>
  <si>
    <t>11.15</t>
  </si>
  <si>
    <t>-13.92</t>
  </si>
  <si>
    <t>-12.89</t>
  </si>
  <si>
    <t>Earnings From Cont. Operations, 2 Yr. CAGR %</t>
  </si>
  <si>
    <t>5.26</t>
  </si>
  <si>
    <t>1.26</t>
  </si>
  <si>
    <t>0.6</t>
  </si>
  <si>
    <t>0.29</t>
  </si>
  <si>
    <t>2.97</t>
  </si>
  <si>
    <t>-2.99</t>
  </si>
  <si>
    <t>0.23</t>
  </si>
  <si>
    <t>3.05</t>
  </si>
  <si>
    <t>8.49</t>
  </si>
  <si>
    <t>Net Income, 2 Yr. CAGR %</t>
  </si>
  <si>
    <t>5.6</t>
  </si>
  <si>
    <t>0.94</t>
  </si>
  <si>
    <t>0.26</t>
  </si>
  <si>
    <t>2.92</t>
  </si>
  <si>
    <t>-3.01</t>
  </si>
  <si>
    <t>0.33</t>
  </si>
  <si>
    <t>14.49</t>
  </si>
  <si>
    <t>8.69</t>
  </si>
  <si>
    <t>Normalized Net Income, 2 Yr. CAGR %</t>
  </si>
  <si>
    <t>5.57</t>
  </si>
  <si>
    <t>3.51</t>
  </si>
  <si>
    <t>0.58</t>
  </si>
  <si>
    <t>3.79</t>
  </si>
  <si>
    <t>-1.85</t>
  </si>
  <si>
    <t>-6.25</t>
  </si>
  <si>
    <t>10.92</t>
  </si>
  <si>
    <t>-14.16</t>
  </si>
  <si>
    <t>-15.64</t>
  </si>
  <si>
    <t>Diluted EPS Before Extra, 2 Yr. CAGR %</t>
  </si>
  <si>
    <t>6.21</t>
  </si>
  <si>
    <t>4.38</t>
  </si>
  <si>
    <t>2.28</t>
  </si>
  <si>
    <t>-0.76</t>
  </si>
  <si>
    <t>11.71</t>
  </si>
  <si>
    <t>Accounts Receivable, 2 Yr. CAGR %</t>
  </si>
  <si>
    <t>2.16</t>
  </si>
  <si>
    <t>-1.17</t>
  </si>
  <si>
    <t>6.91</t>
  </si>
  <si>
    <t>-1.23</t>
  </si>
  <si>
    <t>-3.19</t>
  </si>
  <si>
    <t>-1.38</t>
  </si>
  <si>
    <t>-1.86</t>
  </si>
  <si>
    <t>0.96</t>
  </si>
  <si>
    <t>Inventory, 2 Yr. CAGR %</t>
  </si>
  <si>
    <t>-1.72</t>
  </si>
  <si>
    <t>-4.43</t>
  </si>
  <si>
    <t>7.08</t>
  </si>
  <si>
    <t>13.57</t>
  </si>
  <si>
    <t>1.23</t>
  </si>
  <si>
    <t>-1.47</t>
  </si>
  <si>
    <t>12.57</t>
  </si>
  <si>
    <t>-1.65</t>
  </si>
  <si>
    <t>Net Property, Plant and Equip., 2 Yr. CAGR %</t>
  </si>
  <si>
    <t>0.66</t>
  </si>
  <si>
    <t>-0.79</t>
  </si>
  <si>
    <t>0.16</t>
  </si>
  <si>
    <t>2.04</t>
  </si>
  <si>
    <t>1.3</t>
  </si>
  <si>
    <t>0.47</t>
  </si>
  <si>
    <t>-1.36</t>
  </si>
  <si>
    <t>-1.81</t>
  </si>
  <si>
    <t>Total Assets, 2 Yr. CAGR %</t>
  </si>
  <si>
    <t>-3.92</t>
  </si>
  <si>
    <t>-1.25</t>
  </si>
  <si>
    <t>7.48</t>
  </si>
  <si>
    <t>5.32</t>
  </si>
  <si>
    <t>8.43</t>
  </si>
  <si>
    <t>-0.94</t>
  </si>
  <si>
    <t>Tangible Book Value, 2 Yr. CAGR %</t>
  </si>
  <si>
    <t>-25.2</t>
  </si>
  <si>
    <t>-87.05</t>
  </si>
  <si>
    <t>-49.31</t>
  </si>
  <si>
    <t>111.66</t>
  </si>
  <si>
    <t>56.56</t>
  </si>
  <si>
    <t>127.49</t>
  </si>
  <si>
    <t>52.48</t>
  </si>
  <si>
    <t>-38.2</t>
  </si>
  <si>
    <t>-36.07</t>
  </si>
  <si>
    <t>81.98</t>
  </si>
  <si>
    <t>Common Equity, 2 Yr. CAGR %</t>
  </si>
  <si>
    <t>-13.64</t>
  </si>
  <si>
    <t>-18.21</t>
  </si>
  <si>
    <t>-11.37</t>
  </si>
  <si>
    <t>-2.47</t>
  </si>
  <si>
    <t>-6.71</t>
  </si>
  <si>
    <t>22.28</t>
  </si>
  <si>
    <t>6.97</t>
  </si>
  <si>
    <t>-43.48</t>
  </si>
  <si>
    <t>Cash From Operations, 2 Yr. CAGR %</t>
  </si>
  <si>
    <t>11.81</t>
  </si>
  <si>
    <t>5.06</t>
  </si>
  <si>
    <t>0.27</t>
  </si>
  <si>
    <t>-1.41</t>
  </si>
  <si>
    <t>-1.69</t>
  </si>
  <si>
    <t>6.44</t>
  </si>
  <si>
    <t>12.25</t>
  </si>
  <si>
    <t>-16.99</t>
  </si>
  <si>
    <t>-5.33</t>
  </si>
  <si>
    <t>Capital Expenditures, 2 Yr. CAGR %</t>
  </si>
  <si>
    <t>0.3</t>
  </si>
  <si>
    <t>-3.06</t>
  </si>
  <si>
    <t>5.38</t>
  </si>
  <si>
    <t>11.24</t>
  </si>
  <si>
    <t>-2.44</t>
  </si>
  <si>
    <t>-2.87</t>
  </si>
  <si>
    <t>7.95</t>
  </si>
  <si>
    <t>0.37</t>
  </si>
  <si>
    <t>Levered Free Cash Flow, 2 Yr. CAGR %</t>
  </si>
  <si>
    <t>12.51</t>
  </si>
  <si>
    <t>-8.77</t>
  </si>
  <si>
    <t>-1.1</t>
  </si>
  <si>
    <t>9.3</t>
  </si>
  <si>
    <t>3.65</t>
  </si>
  <si>
    <t>13.58</t>
  </si>
  <si>
    <t>13.05</t>
  </si>
  <si>
    <t>-29.09</t>
  </si>
  <si>
    <t>33.43</t>
  </si>
  <si>
    <t>Unlevered Free Cash Flow, 2 Yr. CAGR %</t>
  </si>
  <si>
    <t>11.98</t>
  </si>
  <si>
    <t>-8.56</t>
  </si>
  <si>
    <t>-0.73</t>
  </si>
  <si>
    <t>10.39</t>
  </si>
  <si>
    <t>-0.84</t>
  </si>
  <si>
    <t>14.01</t>
  </si>
  <si>
    <t>12.5</t>
  </si>
  <si>
    <t>-27.76</t>
  </si>
  <si>
    <t>33.75</t>
  </si>
  <si>
    <t>Dividend Per Share, 2 Yr. CAGR %</t>
  </si>
  <si>
    <t>27.05</t>
  </si>
  <si>
    <t>13.94</t>
  </si>
  <si>
    <t>10.69</t>
  </si>
  <si>
    <t>10.7</t>
  </si>
  <si>
    <t>1.38</t>
  </si>
  <si>
    <t>Compound Annual Growth Rate Over Three Years</t>
  </si>
  <si>
    <t>Total Revenues, 3 Yr. CAGR %</t>
  </si>
  <si>
    <t>2.43</t>
  </si>
  <si>
    <t>0.41</t>
  </si>
  <si>
    <t>-0.83</t>
  </si>
  <si>
    <t>-0.17</t>
  </si>
  <si>
    <t>2.2</t>
  </si>
  <si>
    <t>0.55</t>
  </si>
  <si>
    <t>2.57</t>
  </si>
  <si>
    <t>2.13</t>
  </si>
  <si>
    <t>0.51</t>
  </si>
  <si>
    <t>Gross Profit, 3 Yr. CAGR %</t>
  </si>
  <si>
    <t>-0.01</t>
  </si>
  <si>
    <t>-0.16</t>
  </si>
  <si>
    <t>-3.02</t>
  </si>
  <si>
    <t>EBITDA, 3 Yr. CAGR %</t>
  </si>
  <si>
    <t>3.01</t>
  </si>
  <si>
    <t>1.29</t>
  </si>
  <si>
    <t>3.09</t>
  </si>
  <si>
    <t>1.6</t>
  </si>
  <si>
    <t>-3.34</t>
  </si>
  <si>
    <t>EBITA, 3 Yr. CAGR %</t>
  </si>
  <si>
    <t>2.74</t>
  </si>
  <si>
    <t>0.93</t>
  </si>
  <si>
    <t>0.46</t>
  </si>
  <si>
    <t>0.17</t>
  </si>
  <si>
    <t>-4.44</t>
  </si>
  <si>
    <t>-6.12</t>
  </si>
  <si>
    <t>EBIT, 3 Yr. CAGR %</t>
  </si>
  <si>
    <t>4.92</t>
  </si>
  <si>
    <t>2.88</t>
  </si>
  <si>
    <t>2.71</t>
  </si>
  <si>
    <t>3.46</t>
  </si>
  <si>
    <t>0.11</t>
  </si>
  <si>
    <t>-1.2</t>
  </si>
  <si>
    <t>0.1</t>
  </si>
  <si>
    <t>-5.61</t>
  </si>
  <si>
    <t>-6.32</t>
  </si>
  <si>
    <t>Earnings From Cont. Operations, 3 Yr. CAGR %</t>
  </si>
  <si>
    <t>4.68</t>
  </si>
  <si>
    <t>2.32</t>
  </si>
  <si>
    <t>-0.87</t>
  </si>
  <si>
    <t>3.47</t>
  </si>
  <si>
    <t>-3.24</t>
  </si>
  <si>
    <t>3.43</t>
  </si>
  <si>
    <t>8.54</t>
  </si>
  <si>
    <t>8.57</t>
  </si>
  <si>
    <t>Net Income, 3 Yr. CAGR %</t>
  </si>
  <si>
    <t>4.99</t>
  </si>
  <si>
    <t>2.84</t>
  </si>
  <si>
    <t>2.72</t>
  </si>
  <si>
    <t>-0.66</t>
  </si>
  <si>
    <t>-3.27</t>
  </si>
  <si>
    <t>3.49</t>
  </si>
  <si>
    <t>8.55</t>
  </si>
  <si>
    <t>8.68</t>
  </si>
  <si>
    <t>Normalized Net Income, 3 Yr. CAGR %</t>
  </si>
  <si>
    <t>5.58</t>
  </si>
  <si>
    <t>2.89</t>
  </si>
  <si>
    <t>0.4</t>
  </si>
  <si>
    <t>-0.7</t>
  </si>
  <si>
    <t>-2.34</t>
  </si>
  <si>
    <t>-0.63</t>
  </si>
  <si>
    <t>-6.31</t>
  </si>
  <si>
    <t>-7.92</t>
  </si>
  <si>
    <t>Diluted EPS Before Extra, 3 Yr. CAGR %</t>
  </si>
  <si>
    <t>6.69</t>
  </si>
  <si>
    <t>5.46</t>
  </si>
  <si>
    <t>-1.45</t>
  </si>
  <si>
    <t>5.27</t>
  </si>
  <si>
    <t>4.41</t>
  </si>
  <si>
    <t>9.66</t>
  </si>
  <si>
    <t>10.5</t>
  </si>
  <si>
    <t>Accounts Receivable, 3 Yr. CAGR %</t>
  </si>
  <si>
    <t>3.1</t>
  </si>
  <si>
    <t>0.76</t>
  </si>
  <si>
    <t>1.08</t>
  </si>
  <si>
    <t>5.04</t>
  </si>
  <si>
    <t>6.52</t>
  </si>
  <si>
    <t>2.94</t>
  </si>
  <si>
    <t>-1.42</t>
  </si>
  <si>
    <t>-2.45</t>
  </si>
  <si>
    <t>-1.84</t>
  </si>
  <si>
    <t>0.32</t>
  </si>
  <si>
    <t>Inventory, 3 Yr. CAGR %</t>
  </si>
  <si>
    <t>2.75</t>
  </si>
  <si>
    <t>-2.85</t>
  </si>
  <si>
    <t>-4.32</t>
  </si>
  <si>
    <t>7.46</t>
  </si>
  <si>
    <t>6.89</t>
  </si>
  <si>
    <t>1.67</t>
  </si>
  <si>
    <t>4.52</t>
  </si>
  <si>
    <t>9.12</t>
  </si>
  <si>
    <t>4.39</t>
  </si>
  <si>
    <t>Net Property, Plant and Equip., 3 Yr. CAGR %</t>
  </si>
  <si>
    <t>0.54</t>
  </si>
  <si>
    <t>-0.53</t>
  </si>
  <si>
    <t>1.46</t>
  </si>
  <si>
    <t>6.17</t>
  </si>
  <si>
    <t>5.07</t>
  </si>
  <si>
    <t>5.59</t>
  </si>
  <si>
    <t>-0.61</t>
  </si>
  <si>
    <t>Total Assets, 3 Yr. CAGR %</t>
  </si>
  <si>
    <t>-0.37</t>
  </si>
  <si>
    <t>-1.15</t>
  </si>
  <si>
    <t>-0.64</t>
  </si>
  <si>
    <t>6.77</t>
  </si>
  <si>
    <t>10.72</t>
  </si>
  <si>
    <t>7.62</t>
  </si>
  <si>
    <t>8.85</t>
  </si>
  <si>
    <t>Tangible Book Value, 3 Yr. CAGR %</t>
  </si>
  <si>
    <t>-10.53</t>
  </si>
  <si>
    <t>-74.2</t>
  </si>
  <si>
    <t>-48.04</t>
  </si>
  <si>
    <t>-25.84</t>
  </si>
  <si>
    <t>90.53</t>
  </si>
  <si>
    <t>101.78</t>
  </si>
  <si>
    <t>53.11</t>
  </si>
  <si>
    <t>8.58</t>
  </si>
  <si>
    <t>-34.31</t>
  </si>
  <si>
    <t>22.17</t>
  </si>
  <si>
    <t>Common Equity, 3 Yr. CAGR %</t>
  </si>
  <si>
    <t>-5.27</t>
  </si>
  <si>
    <t>-12.66</t>
  </si>
  <si>
    <t>-16.2</t>
  </si>
  <si>
    <t>-4.1</t>
  </si>
  <si>
    <t>-5.01</t>
  </si>
  <si>
    <t>-0.77</t>
  </si>
  <si>
    <t>3.63</t>
  </si>
  <si>
    <t>13.52</t>
  </si>
  <si>
    <t>-27.98</t>
  </si>
  <si>
    <t>Cash From Operations, 3 Yr. CAGR %</t>
  </si>
  <si>
    <t>7.84</t>
  </si>
  <si>
    <t>4.62</t>
  </si>
  <si>
    <t>9.14</t>
  </si>
  <si>
    <t>-7.53</t>
  </si>
  <si>
    <t>-6.27</t>
  </si>
  <si>
    <t>Capital Expenditures, 3 Yr. CAGR %</t>
  </si>
  <si>
    <t>-0.52</t>
  </si>
  <si>
    <t>-5.17</t>
  </si>
  <si>
    <t>2.58</t>
  </si>
  <si>
    <t>6.16</t>
  </si>
  <si>
    <t>3.02</t>
  </si>
  <si>
    <t>0.97</t>
  </si>
  <si>
    <t>2.47</t>
  </si>
  <si>
    <t>Levered Free Cash Flow, 3 Yr. CAGR %</t>
  </si>
  <si>
    <t>17.31</t>
  </si>
  <si>
    <t>-0.95</t>
  </si>
  <si>
    <t>-4.67</t>
  </si>
  <si>
    <t>-2.84</t>
  </si>
  <si>
    <t>13.33</t>
  </si>
  <si>
    <t>2.45</t>
  </si>
  <si>
    <t>-8.04</t>
  </si>
  <si>
    <t>Unlevered Free Cash Flow, 3 Yr. CAGR %</t>
  </si>
  <si>
    <t>16.53</t>
  </si>
  <si>
    <t>-1.04</t>
  </si>
  <si>
    <t>3.81</t>
  </si>
  <si>
    <t>-3.79</t>
  </si>
  <si>
    <t>9.43</t>
  </si>
  <si>
    <t>-1.68</t>
  </si>
  <si>
    <t>13.56</t>
  </si>
  <si>
    <t>-7.39</t>
  </si>
  <si>
    <t>13.99</t>
  </si>
  <si>
    <t>Dividend Per Share, 3 Yr. CAGR %</t>
  </si>
  <si>
    <t>15.84</t>
  </si>
  <si>
    <t>20.21</t>
  </si>
  <si>
    <t>20.46</t>
  </si>
  <si>
    <t>11.18</t>
  </si>
  <si>
    <t>9.88</t>
  </si>
  <si>
    <t>9.06</t>
  </si>
  <si>
    <t>2.86</t>
  </si>
  <si>
    <t>Compound Annual Growth Rate Over Five Years</t>
  </si>
  <si>
    <t>Total Revenues, 5 Yr. CAGR %</t>
  </si>
  <si>
    <t>6.59</t>
  </si>
  <si>
    <t>0.2</t>
  </si>
  <si>
    <t>3.26</t>
  </si>
  <si>
    <t>1.57</t>
  </si>
  <si>
    <t>-0.05</t>
  </si>
  <si>
    <t>Gross Profit, 5 Yr. CAGR %</t>
  </si>
  <si>
    <t>1.76</t>
  </si>
  <si>
    <t>0.03</t>
  </si>
  <si>
    <t>0.99</t>
  </si>
  <si>
    <t>2.03</t>
  </si>
  <si>
    <t>-2.35</t>
  </si>
  <si>
    <t>EBITDA, 5 Yr. CAGR %</t>
  </si>
  <si>
    <t>3.83</t>
  </si>
  <si>
    <t>3.24</t>
  </si>
  <si>
    <t>2.7</t>
  </si>
  <si>
    <t>0.43</t>
  </si>
  <si>
    <t>2.48</t>
  </si>
  <si>
    <t>-3.83</t>
  </si>
  <si>
    <t>EBITA, 5 Yr. CAGR %</t>
  </si>
  <si>
    <t>7.19</t>
  </si>
  <si>
    <t>3.04</t>
  </si>
  <si>
    <t>2.44</t>
  </si>
  <si>
    <t>-5.19</t>
  </si>
  <si>
    <t>-4.5</t>
  </si>
  <si>
    <t>EBIT, 5 Yr. CAGR %</t>
  </si>
  <si>
    <t>7.27</t>
  </si>
  <si>
    <t>3.59</t>
  </si>
  <si>
    <t>3.17</t>
  </si>
  <si>
    <t>0</t>
  </si>
  <si>
    <t>1.84</t>
  </si>
  <si>
    <t>-6.28</t>
  </si>
  <si>
    <t>-5.4</t>
  </si>
  <si>
    <t>Earnings From Cont. Operations, 5 Yr. CAGR %</t>
  </si>
  <si>
    <t>9.03</t>
  </si>
  <si>
    <t>3.06</t>
  </si>
  <si>
    <t>3.03</t>
  </si>
  <si>
    <t>3.23</t>
  </si>
  <si>
    <t>3.53</t>
  </si>
  <si>
    <t>Net Income, 5 Yr. CAGR %</t>
  </si>
  <si>
    <t>9.19</t>
  </si>
  <si>
    <t>3.35</t>
  </si>
  <si>
    <t>2.8</t>
  </si>
  <si>
    <t>-1.61</t>
  </si>
  <si>
    <t>2.18</t>
  </si>
  <si>
    <t>5.51</t>
  </si>
  <si>
    <t>Normalized Net Income, 5 Yr. CAGR %</t>
  </si>
  <si>
    <t>7.89</t>
  </si>
  <si>
    <t>4.22</t>
  </si>
  <si>
    <t>3.55</t>
  </si>
  <si>
    <t>-0.51</t>
  </si>
  <si>
    <t>1.12</t>
  </si>
  <si>
    <t>-7.02</t>
  </si>
  <si>
    <t>Diluted EPS Before Extra, 5 Yr. CAGR %</t>
  </si>
  <si>
    <t>10.63</t>
  </si>
  <si>
    <t>6.13</t>
  </si>
  <si>
    <t>6.49</t>
  </si>
  <si>
    <t>4.64</t>
  </si>
  <si>
    <t>0.84</t>
  </si>
  <si>
    <t>4.06</t>
  </si>
  <si>
    <t>4.4</t>
  </si>
  <si>
    <t>5.12</t>
  </si>
  <si>
    <t>Accounts Receivable, 5 Yr. CAGR %</t>
  </si>
  <si>
    <t>5.45</t>
  </si>
  <si>
    <t>2.82</t>
  </si>
  <si>
    <t>3.87</t>
  </si>
  <si>
    <t>2.52</t>
  </si>
  <si>
    <t>-1.59</t>
  </si>
  <si>
    <t>Inventory, 5 Yr. CAGR %</t>
  </si>
  <si>
    <t>7.03</t>
  </si>
  <si>
    <t>-0.18</t>
  </si>
  <si>
    <t>1.01</t>
  </si>
  <si>
    <t>2.21</t>
  </si>
  <si>
    <t>3.8</t>
  </si>
  <si>
    <t>8.05</t>
  </si>
  <si>
    <t>5.9</t>
  </si>
  <si>
    <t>2.01</t>
  </si>
  <si>
    <t>Net Property, Plant and Equip., 5 Yr. CAGR %</t>
  </si>
  <si>
    <t>3.93</t>
  </si>
  <si>
    <t>3.85</t>
  </si>
  <si>
    <t>Total Assets, 5 Yr. CAGR %</t>
  </si>
  <si>
    <t>2.79</t>
  </si>
  <si>
    <t>7.43</t>
  </si>
  <si>
    <t>7.56</t>
  </si>
  <si>
    <t>7.42</t>
  </si>
  <si>
    <t>6.74</t>
  </si>
  <si>
    <t>Tangible Book Value, 5 Yr. CAGR %</t>
  </si>
  <si>
    <t>-3.72</t>
  </si>
  <si>
    <t>-54.17</t>
  </si>
  <si>
    <t>-28.72</t>
  </si>
  <si>
    <t>-25.59</t>
  </si>
  <si>
    <t>-19.23</t>
  </si>
  <si>
    <t>16.11</t>
  </si>
  <si>
    <t>74.29</t>
  </si>
  <si>
    <t>25.7</t>
  </si>
  <si>
    <t>7.97</t>
  </si>
  <si>
    <t>33.5</t>
  </si>
  <si>
    <t>Common Equity, 5 Yr. CAGR %</t>
  </si>
  <si>
    <t>0.53</t>
  </si>
  <si>
    <t>-5.65</t>
  </si>
  <si>
    <t>-7.76</t>
  </si>
  <si>
    <t>-8.03</t>
  </si>
  <si>
    <t>-10.96</t>
  </si>
  <si>
    <t>-5.15</t>
  </si>
  <si>
    <t>2.4</t>
  </si>
  <si>
    <t>7.88</t>
  </si>
  <si>
    <t>4.95</t>
  </si>
  <si>
    <t>-13.27</t>
  </si>
  <si>
    <t>Cash From Operations, 5 Yr. CAGR %</t>
  </si>
  <si>
    <t>6.04</t>
  </si>
  <si>
    <t>4.74</t>
  </si>
  <si>
    <t>3.32</t>
  </si>
  <si>
    <t>1.31</t>
  </si>
  <si>
    <t>4.79</t>
  </si>
  <si>
    <t>2.27</t>
  </si>
  <si>
    <t>-2.17</t>
  </si>
  <si>
    <t>0.74</t>
  </si>
  <si>
    <t>Capital Expenditures, 5 Yr. CAGR %</t>
  </si>
  <si>
    <t>10.58</t>
  </si>
  <si>
    <t>-1.54</t>
  </si>
  <si>
    <t>-1.08</t>
  </si>
  <si>
    <t>2.62</t>
  </si>
  <si>
    <t>4.96</t>
  </si>
  <si>
    <t>0.48</t>
  </si>
  <si>
    <t>Levered Free Cash Flow, 5 Yr. CAGR %</t>
  </si>
  <si>
    <t>4.57</t>
  </si>
  <si>
    <t>-0.02</t>
  </si>
  <si>
    <t>10.65</t>
  </si>
  <si>
    <t>1.17</t>
  </si>
  <si>
    <t>-2.38</t>
  </si>
  <si>
    <t>10.61</t>
  </si>
  <si>
    <t>-5.89</t>
  </si>
  <si>
    <t>13.77</t>
  </si>
  <si>
    <t>Unlevered Free Cash Flow, 5 Yr. CAGR %</t>
  </si>
  <si>
    <t>-0.19</t>
  </si>
  <si>
    <t>10.35</t>
  </si>
  <si>
    <t>3.22</t>
  </si>
  <si>
    <t>-1.53</t>
  </si>
  <si>
    <t>1.39</t>
  </si>
  <si>
    <t>-5.08</t>
  </si>
  <si>
    <t>14.18</t>
  </si>
  <si>
    <t>Dividend Per Share, 5 Yr. CAGR %</t>
  </si>
  <si>
    <t>10.89</t>
  </si>
  <si>
    <t>14.32</t>
  </si>
  <si>
    <t>15.08</t>
  </si>
  <si>
    <t>16.45</t>
  </si>
  <si>
    <t>4.86</t>
  </si>
  <si>
    <t>1.98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</si>
  <si>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</si>
  <si>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</si>
  <si>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</si>
  <si>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</si>
  <si>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</si>
  <si>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</si>
  <si>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</si>
  <si>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</si>
  <si>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</si>
  <si>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101,450</t>
  </si>
  <si>
    <t>100,823</t>
  </si>
  <si>
    <t>102,360</t>
  </si>
  <si>
    <t>69,104</t>
  </si>
  <si>
    <t>60,379</t>
  </si>
  <si>
    <t>71,452</t>
  </si>
  <si>
    <t>-</t>
  </si>
  <si>
    <t>Change</t>
  </si>
  <si>
    <t>-0.62%</t>
  </si>
  <si>
    <t>1.52%</t>
  </si>
  <si>
    <t>-32.49%</t>
  </si>
  <si>
    <t>-12.63%</t>
  </si>
  <si>
    <t>18.34%</t>
  </si>
  <si>
    <t>0%</t>
  </si>
  <si>
    <t>Enterprise Value (EV)
                                    1</t>
  </si>
  <si>
    <t>119,410</t>
  </si>
  <si>
    <t>114,984</t>
  </si>
  <si>
    <t>115,159</t>
  </si>
  <si>
    <t>81,150</t>
  </si>
  <si>
    <t>70,428</t>
  </si>
  <si>
    <t>77,425</t>
  </si>
  <si>
    <t>77,529</t>
  </si>
  <si>
    <t>76,077</t>
  </si>
  <si>
    <t>-3.71%</t>
  </si>
  <si>
    <t>0.15%</t>
  </si>
  <si>
    <t>-29.53%</t>
  </si>
  <si>
    <t>-13.21%</t>
  </si>
  <si>
    <t>9.93%</t>
  </si>
  <si>
    <t>0.14%</t>
  </si>
  <si>
    <t>-1.87%</t>
  </si>
  <si>
    <t>P/E ratio</t>
  </si>
  <si>
    <t>22.6x</t>
  </si>
  <si>
    <t>18.9x</t>
  </si>
  <si>
    <t>17.6x</t>
  </si>
  <si>
    <t>11.8x</t>
  </si>
  <si>
    <t>-8.66x</t>
  </si>
  <si>
    <t>17.5x</t>
  </si>
  <si>
    <t>17.3x</t>
  </si>
  <si>
    <t>15.6x</t>
  </si>
  <si>
    <t>PBR</t>
  </si>
  <si>
    <t>10.1x</t>
  </si>
  <si>
    <t>7.81x</t>
  </si>
  <si>
    <t>6.72x</t>
  </si>
  <si>
    <t>4.61x</t>
  </si>
  <si>
    <t>12.4x</t>
  </si>
  <si>
    <t>15.4x</t>
  </si>
  <si>
    <t>13.2x</t>
  </si>
  <si>
    <t>9.78x</t>
  </si>
  <si>
    <t>PEG</t>
  </si>
  <si>
    <t>1x</t>
  </si>
  <si>
    <t>1.87x</t>
  </si>
  <si>
    <t>19.9x</t>
  </si>
  <si>
    <t>0x</t>
  </si>
  <si>
    <t>-0x</t>
  </si>
  <si>
    <t>12.31x</t>
  </si>
  <si>
    <t>1.4x</t>
  </si>
  <si>
    <t>Capitalization / Revenue</t>
  </si>
  <si>
    <t>3.16x</t>
  </si>
  <si>
    <t>3.13x</t>
  </si>
  <si>
    <t>2.9x</t>
  </si>
  <si>
    <t>2.02x</t>
  </si>
  <si>
    <t>1.85x</t>
  </si>
  <si>
    <t>3x</t>
  </si>
  <si>
    <t>2.93x</t>
  </si>
  <si>
    <t>2.82x</t>
  </si>
  <si>
    <t>EV / Revenue</t>
  </si>
  <si>
    <t>3.72x</t>
  </si>
  <si>
    <t>3.57x</t>
  </si>
  <si>
    <t>3.26x</t>
  </si>
  <si>
    <t>2.37x</t>
  </si>
  <si>
    <t>2.16x</t>
  </si>
  <si>
    <t>3.25x</t>
  </si>
  <si>
    <t>3.18x</t>
  </si>
  <si>
    <t>3.01x</t>
  </si>
  <si>
    <t>EV / EBITDA</t>
  </si>
  <si>
    <t>14.2x</t>
  </si>
  <si>
    <t>13.1x</t>
  </si>
  <si>
    <t>9.07x</t>
  </si>
  <si>
    <t>8.64x</t>
  </si>
  <si>
    <t>11.9x</t>
  </si>
  <si>
    <t>11.1x</t>
  </si>
  <si>
    <t>10.3x</t>
  </si>
  <si>
    <t>EV / EBIT</t>
  </si>
  <si>
    <t>16.8x</t>
  </si>
  <si>
    <t>11.4x</t>
  </si>
  <si>
    <t>11x</t>
  </si>
  <si>
    <t>15.2x</t>
  </si>
  <si>
    <t>13.9x</t>
  </si>
  <si>
    <t>12.8x</t>
  </si>
  <si>
    <t>EV / FCF</t>
  </si>
  <si>
    <t>22.2x</t>
  </si>
  <si>
    <t>17.4x</t>
  </si>
  <si>
    <t>19.7x</t>
  </si>
  <si>
    <t>21.1x</t>
  </si>
  <si>
    <t>28x</t>
  </si>
  <si>
    <t>26.2x</t>
  </si>
  <si>
    <t>17.8x</t>
  </si>
  <si>
    <t>FCF Yield</t>
  </si>
  <si>
    <t>4.5%</t>
  </si>
  <si>
    <t>5.75%</t>
  </si>
  <si>
    <t>5.08%</t>
  </si>
  <si>
    <t>4.73%</t>
  </si>
  <si>
    <t>7.19%</t>
  </si>
  <si>
    <t>3.58%</t>
  </si>
  <si>
    <t>3.82%</t>
  </si>
  <si>
    <t>5.61%</t>
  </si>
  <si>
    <t>Dividend per Share
                                    2</t>
  </si>
  <si>
    <t>6</t>
  </si>
  <si>
    <t>3.605</t>
  </si>
  <si>
    <t>2.986</t>
  </si>
  <si>
    <t>3.205</t>
  </si>
  <si>
    <t>Rate of return</t>
  </si>
  <si>
    <t>3.26%</t>
  </si>
  <si>
    <t>3.36%</t>
  </si>
  <si>
    <t>3.33%</t>
  </si>
  <si>
    <t>4.97%</t>
  </si>
  <si>
    <t>5.49%</t>
  </si>
  <si>
    <t>2.75%</t>
  </si>
  <si>
    <t>2.28%</t>
  </si>
  <si>
    <t>2.44%</t>
  </si>
  <si>
    <t>EPS
                                    2</t>
  </si>
  <si>
    <t>7.493</t>
  </si>
  <si>
    <t>7.599</t>
  </si>
  <si>
    <t>8.421</t>
  </si>
  <si>
    <t>Distribution rate</t>
  </si>
  <si>
    <t>73.8%</t>
  </si>
  <si>
    <t>63.6%</t>
  </si>
  <si>
    <t>58.5%</t>
  </si>
  <si>
    <t>-47.5%</t>
  </si>
  <si>
    <t>48.1%</t>
  </si>
  <si>
    <t>39.3%</t>
  </si>
  <si>
    <t>38.1%</t>
  </si>
  <si>
    <t>Net sales
                                    1</t>
  </si>
  <si>
    <t>32,136</t>
  </si>
  <si>
    <t>32,184</t>
  </si>
  <si>
    <t>35,355</t>
  </si>
  <si>
    <t>34,229</t>
  </si>
  <si>
    <t>32,681</t>
  </si>
  <si>
    <t>23,809</t>
  </si>
  <si>
    <t>24,415</t>
  </si>
  <si>
    <t>25,301</t>
  </si>
  <si>
    <t>EBITDA
                                    1</t>
  </si>
  <si>
    <t>8,417</t>
  </si>
  <si>
    <t>8,755</t>
  </si>
  <si>
    <t>9,284</t>
  </si>
  <si>
    <t>8,947</t>
  </si>
  <si>
    <t>8,147</t>
  </si>
  <si>
    <t>6,490</t>
  </si>
  <si>
    <t>6,961</t>
  </si>
  <si>
    <t>7,385</t>
  </si>
  <si>
    <t>EBIT
                                    1</t>
  </si>
  <si>
    <t>6,824</t>
  </si>
  <si>
    <t>6,844</t>
  </si>
  <si>
    <t>7,369</t>
  </si>
  <si>
    <t>7,116</t>
  </si>
  <si>
    <t>6,388</t>
  </si>
  <si>
    <t>5,092</t>
  </si>
  <si>
    <t>5,558</t>
  </si>
  <si>
    <t>5,943</t>
  </si>
  <si>
    <t>Net income
                                    1</t>
  </si>
  <si>
    <t>4,570</t>
  </si>
  <si>
    <t>5,384</t>
  </si>
  <si>
    <t>5,921</t>
  </si>
  <si>
    <t>5,777</t>
  </si>
  <si>
    <t>-6,995</t>
  </si>
  <si>
    <t>4,138</t>
  </si>
  <si>
    <t>4,134</t>
  </si>
  <si>
    <t>4,503</t>
  </si>
  <si>
    <t>Net Debt
                                    1</t>
  </si>
  <si>
    <t>17,960</t>
  </si>
  <si>
    <t>14,161</t>
  </si>
  <si>
    <t>12,799</t>
  </si>
  <si>
    <t>12,046</t>
  </si>
  <si>
    <t>10,049</t>
  </si>
  <si>
    <t>5,973</t>
  </si>
  <si>
    <t>6,078</t>
  </si>
  <si>
    <t>4,626</t>
  </si>
  <si>
    <t>Reference price
                                    2</t>
  </si>
  <si>
    <t>176.42</t>
  </si>
  <si>
    <t>174.79</t>
  </si>
  <si>
    <t>177.63</t>
  </si>
  <si>
    <t>119.92</t>
  </si>
  <si>
    <t>109.32</t>
  </si>
  <si>
    <t>131.21</t>
  </si>
  <si>
    <t>Nbr of stocks (in thousands)</t>
  </si>
  <si>
    <t>575,051</t>
  </si>
  <si>
    <t>576,822</t>
  </si>
  <si>
    <t>576,253</t>
  </si>
  <si>
    <t>552,317</t>
  </si>
  <si>
    <t>544,559</t>
  </si>
  <si>
    <t>Announcement Date</t>
  </si>
  <si>
    <t>1/28/20</t>
  </si>
  <si>
    <t>1/26/21</t>
  </si>
  <si>
    <t>1/25/22</t>
  </si>
  <si>
    <t>1/24/23</t>
  </si>
  <si>
    <t>1/23/24</t>
  </si>
  <si>
    <t>address1</t>
  </si>
  <si>
    <t>3M Center</t>
  </si>
  <si>
    <t>city</t>
  </si>
  <si>
    <t>Saint Paul</t>
  </si>
  <si>
    <t>state</t>
  </si>
  <si>
    <t>MN</t>
  </si>
  <si>
    <t>zip</t>
  </si>
  <si>
    <t>55144-1000</t>
  </si>
  <si>
    <t>country</t>
  </si>
  <si>
    <t>phone</t>
  </si>
  <si>
    <t>651 733 1110</t>
  </si>
  <si>
    <t>website</t>
  </si>
  <si>
    <t>https://www.3m.com</t>
  </si>
  <si>
    <t>industry</t>
  </si>
  <si>
    <t>Conglomerates</t>
  </si>
  <si>
    <t>industryKey</t>
  </si>
  <si>
    <t>conglomerates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</si>
  <si>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</si>
  <si>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</si>
  <si>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</si>
  <si>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</si>
  <si>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</si>
  <si>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</si>
  <si>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</si>
  <si>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3M Company provides diversified technology services in the United States and internationally. The company's Safety and Industrial segment offers industrial abrasives and finishing for metalworking applications; autobody repair solutions; closure systems for personal hygiene products, masking, and packaging materials; electrical products and materials for construction and maintenance, power distribution, and electrical original equipment manufacturers; structural adhesives and tapes; respiratory, hearing, eye, and fall protection solutions; and natural and color-coated mineral granules for shingles. Its Transportation and Electronics segment provides ceramic solutions; attachment/bonding products, films, sound, and temperature management for transportation vehicles; premium large format graphic films for advertising and fleet signage; light management films and electronics assembly solutions; packaging and interconnection solutions; semiconductor production materials; data centers solutions; and reflective signage for highway, and vehicle safety. The company's Consumer segment provides consumer bandages, braces, supports, and consumer respirators; home cleaning products; retail abrasives, paint accessories, car care DIY products, picture hanging, and consumer air quality solutions; and stationery products. It offers its products through e-commerce and traditional wholesalers, retailers, jobbers, distributors, and dealers. 3M Company was founded in 1902 and is headquartered in Saint Paul, Minnesota.</t>
  </si>
  <si>
    <t>fullTimeEmployees</t>
  </si>
  <si>
    <t>companyOfficers</t>
  </si>
  <si>
    <t>[{'maxAge': 1, 'name': 'Mr. Michael F. Roman', 'age': 64, 'title': 'Executive Chairman', 'yearBorn': 1960, 'fiscalYear': 2023, 'totalPay': 4425224, 'exercisedValue': 0, 'unexercisedValue': 0}, {'maxAge': 1, 'name': 'Mr. Kevin H. Rhodes J.D.', 'age': 61, 'title': 'Executive VP &amp; Chief Legal Affairs Officer', 'yearBorn': 1963, 'fiscalYear': 2023, 'totalPay': 1777666, 'exercisedValue': 0, 'unexercisedValue': 0}, {'maxAge': 1, 'name': 'Mr. Peter D. Gibbons', 'age': 63, 'title': 'Group President of Enterprise Supply Chain', 'yearBorn': 1961, 'fiscalYear': 2023, 'totalPay': 2044937, 'exercisedValue': 0, 'unexercisedValue': 0}, {'maxAge': 1, 'name': 'Mr. William M. Brown', 'age': 61, 'title': 'CEO &amp; Director', 'yearBorn': 1963, 'fiscalYear': 2023, 'exercisedValue': 0, 'unexercisedValue': 0}, {'maxAge': 1, 'name': 'Mr. Anurag  Maheshwari', 'age': 50, 'title': 'CFO &amp; Executive VP', 'yearBorn': 1974, 'fiscalYear': 2023, 'exercisedValue': 0, 'unexercisedValue': 0}, {'maxAge': 1, 'name': 'Ms. Theresa E. Reinseth', 'age': 51, 'title': 'Senior VP, Corporate Controller &amp; Chief Accounting Officer', 'yearBorn': 1973, 'fiscalYear': 2023, 'exercisedValue': 0, 'unexercisedValue': 0}, {'maxAge': 1, 'name': 'Dr. John P. Banovetz', 'age': 56, 'title': 'Executive VP, CTO &amp; Environmental Responsibility', 'yearBorn': 1968, 'fiscalYear': 2023, 'exercisedValue': 0, 'unexercisedValue': 0}, {'maxAge': 1, 'name': 'Mr. Mark W. Murphy II', 'age': 56, 'title': 'Executive VP and Chief Information &amp; Digital Officer', 'yearBorn': 1968, 'fiscalYear': 2023, 'exercisedValue': 0, 'unexercisedValue': 0}, {'maxAge': 1, 'name': 'Mr. Bruce  Jermeland C.F.A.', 'title': 'Vice President of Investor Relations', 'fiscalYear': 2023, 'exercisedValue': 0, 'unexercisedValue': 0}, {'maxAge': 1, 'name': 'Michael A. Duran', 'title': 'Senior VP and Chief Ethics &amp; Compliance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</si>
  <si>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</si>
  <si>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</si>
  <si>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</si>
  <si>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</si>
  <si>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</si>
  <si>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</si>
  <si>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</si>
  <si>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</si>
  <si>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http://phx.corporate-ir.net/phoenix.zhtml?c=80574&amp;p=irol-IRHome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</si>
  <si>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</si>
  <si>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</si>
  <si>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</si>
  <si>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</si>
  <si>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</si>
  <si>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</si>
  <si>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</si>
  <si>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</si>
  <si>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</si>
  <si>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</si>
  <si>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</si>
  <si>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</si>
  <si>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</si>
  <si>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</si>
  <si>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</si>
  <si>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</si>
  <si>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</si>
  <si>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</si>
  <si>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</si>
  <si>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</si>
  <si>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</si>
  <si>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</si>
  <si>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</si>
  <si>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</si>
  <si>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</si>
  <si>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</si>
  <si>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</si>
  <si>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</si>
  <si>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</si>
  <si>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</si>
  <si>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</si>
  <si>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</si>
  <si>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</si>
  <si>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</si>
  <si>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</si>
  <si>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</si>
  <si>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</si>
  <si>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</si>
  <si>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</si>
  <si>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</si>
  <si>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</si>
  <si>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</si>
  <si>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</si>
  <si>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</si>
  <si>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</si>
  <si>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</si>
  <si>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</si>
  <si>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</si>
  <si>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</si>
  <si>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</si>
  <si>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</si>
  <si>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</si>
  <si>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</si>
  <si>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</si>
  <si>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</si>
  <si>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</si>
  <si>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</si>
  <si>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</si>
  <si>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</si>
  <si>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</si>
  <si>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1196:1000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</si>
  <si>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</si>
  <si>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</si>
  <si>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</si>
  <si>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</si>
  <si>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</si>
  <si>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</si>
  <si>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</si>
  <si>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</si>
  <si>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</si>
  <si>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</si>
  <si>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</si>
  <si>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</si>
  <si>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</si>
  <si>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</si>
  <si>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3M Company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</si>
  <si>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</si>
  <si>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</si>
  <si>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</si>
  <si>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</si>
  <si>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</si>
  <si>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</si>
  <si>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</si>
  <si>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375388b3-dab7-3763-90cd-457ad19388a2</t>
  </si>
  <si>
    <t>messageBoardId</t>
  </si>
  <si>
    <t>finmb_289194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</si>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</sst>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3m.com/" TargetMode="External"/><Relationship Id="rId2" Type="http://schemas.openxmlformats.org/officeDocument/2006/relationships/hyperlink" Target="http://phx.corporate-ir.net/phoenix.zhtml?c=80574&amp;p=irol-IRHome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130.73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314.3350865269849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7.2219410432E10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8.524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16.733097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2.8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4960.0</v>
      </c>
      <c r="C2" s="1">
        <v>4830.0</v>
      </c>
      <c r="D2" s="1">
        <v>5050.0</v>
      </c>
      <c r="E2" s="1">
        <v>4860.0</v>
      </c>
      <c r="F2" s="1">
        <v>5350.0</v>
      </c>
      <c r="G2" s="1">
        <v>4570.0</v>
      </c>
      <c r="H2" s="1">
        <v>5380.0</v>
      </c>
      <c r="I2" s="1">
        <v>5920.0</v>
      </c>
      <c r="J2" s="1">
        <v>5780.0</v>
      </c>
      <c r="K2" s="1">
        <v>-7000.0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1180.0</v>
      </c>
      <c r="C3" s="1">
        <v>1210.0</v>
      </c>
      <c r="D3" s="1">
        <v>1210.0</v>
      </c>
      <c r="E3" s="1">
        <v>1310.0</v>
      </c>
      <c r="F3" s="1">
        <v>1240.0</v>
      </c>
      <c r="G3" s="1">
        <v>1250.0</v>
      </c>
      <c r="H3" s="1">
        <v>1370.0</v>
      </c>
      <c r="I3" s="1">
        <v>1390.0</v>
      </c>
      <c r="J3" s="1">
        <v>1330.0</v>
      </c>
      <c r="K3" s="1">
        <v>1500.0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228.0</v>
      </c>
      <c r="C4" s="1">
        <v>229.0</v>
      </c>
      <c r="D4" s="1">
        <v>262.0</v>
      </c>
      <c r="E4" s="1">
        <v>238.0</v>
      </c>
      <c r="F4" s="1">
        <v>249.0</v>
      </c>
      <c r="G4" s="1">
        <v>341.0</v>
      </c>
      <c r="H4" s="1">
        <v>537.0</v>
      </c>
      <c r="I4" s="1">
        <v>529.0</v>
      </c>
      <c r="J4" s="1">
        <v>498.0</v>
      </c>
      <c r="K4" s="1">
        <v>482.0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1410.0</v>
      </c>
      <c r="C5" s="1">
        <v>1440.0</v>
      </c>
      <c r="D5" s="1">
        <v>1470.0</v>
      </c>
      <c r="E5" s="1">
        <v>1540.0</v>
      </c>
      <c r="F5" s="1">
        <v>1490.0</v>
      </c>
      <c r="G5" s="1">
        <v>1590.0</v>
      </c>
      <c r="H5" s="1">
        <v>1910.0</v>
      </c>
      <c r="I5" s="1">
        <v>1920.0</v>
      </c>
      <c r="J5" s="1">
        <v>1830.0</v>
      </c>
      <c r="K5" s="1">
        <v>1990.0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0.0</v>
      </c>
      <c r="C6" s="1">
        <v>0.0</v>
      </c>
      <c r="D6" s="1">
        <v>0.0</v>
      </c>
      <c r="E6" s="1">
        <v>-586.0</v>
      </c>
      <c r="F6" s="1">
        <v>-545.0</v>
      </c>
      <c r="G6" s="1">
        <v>51.0</v>
      </c>
      <c r="H6" s="1">
        <v>-389.0</v>
      </c>
      <c r="I6" s="1">
        <v>0.0</v>
      </c>
      <c r="J6" s="1">
        <v>-2720.0</v>
      </c>
      <c r="K6" s="1">
        <v>-36.0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889.0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280.0</v>
      </c>
      <c r="C8" s="1">
        <v>276.0</v>
      </c>
      <c r="D8" s="1">
        <v>298.0</v>
      </c>
      <c r="E8" s="1">
        <v>324.0</v>
      </c>
      <c r="F8" s="1">
        <v>302.0</v>
      </c>
      <c r="G8" s="1">
        <v>278.0</v>
      </c>
      <c r="H8" s="1">
        <v>262.0</v>
      </c>
      <c r="I8" s="1">
        <v>274.0</v>
      </c>
      <c r="J8" s="1">
        <v>263.0</v>
      </c>
      <c r="K8" s="1">
        <v>274.0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-167.0</v>
      </c>
      <c r="C9" s="1">
        <v>-154.0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249.0</v>
      </c>
      <c r="C10" s="1">
        <v>820.0</v>
      </c>
      <c r="D10" s="1">
        <v>-153.0</v>
      </c>
      <c r="E10" s="1">
        <v>-259.0</v>
      </c>
      <c r="F10" s="1">
        <v>117.0</v>
      </c>
      <c r="G10" s="1">
        <v>-225.0</v>
      </c>
      <c r="H10" s="1">
        <v>487.0</v>
      </c>
      <c r="I10" s="1">
        <v>95.0</v>
      </c>
      <c r="J10" s="1">
        <v>225.0</v>
      </c>
      <c r="K10" s="1">
        <v>-3850.0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-268.0</v>
      </c>
      <c r="C11" s="1">
        <v>-58.0</v>
      </c>
      <c r="D11" s="1">
        <v>-313.0</v>
      </c>
      <c r="E11" s="1">
        <v>-245.0</v>
      </c>
      <c r="F11" s="1">
        <v>-305.0</v>
      </c>
      <c r="G11" s="1">
        <v>345.0</v>
      </c>
      <c r="H11" s="1">
        <v>165.0</v>
      </c>
      <c r="I11" s="1">
        <v>-122.0</v>
      </c>
      <c r="J11" s="1">
        <v>-105.0</v>
      </c>
      <c r="K11" s="1">
        <v>-170.0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-113.0</v>
      </c>
      <c r="C12" s="1">
        <v>3.0</v>
      </c>
      <c r="D12" s="1">
        <v>57.0</v>
      </c>
      <c r="E12" s="1">
        <v>-387.0</v>
      </c>
      <c r="F12" s="1">
        <v>-509.0</v>
      </c>
      <c r="G12" s="1">
        <v>370.0</v>
      </c>
      <c r="H12" s="1">
        <v>-91.0</v>
      </c>
      <c r="I12" s="1">
        <v>-903.0</v>
      </c>
      <c r="J12" s="1">
        <v>-629.0</v>
      </c>
      <c r="K12" s="1">
        <v>567.0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75.0</v>
      </c>
      <c r="C13" s="1">
        <v>9.0</v>
      </c>
      <c r="D13" s="1">
        <v>148.0</v>
      </c>
      <c r="E13" s="1">
        <v>24.0</v>
      </c>
      <c r="F13" s="1">
        <v>408.0</v>
      </c>
      <c r="G13" s="1">
        <v>-117.0</v>
      </c>
      <c r="H13" s="1">
        <v>252.0</v>
      </c>
      <c r="I13" s="1">
        <v>518.0</v>
      </c>
      <c r="J13" s="1">
        <v>111.0</v>
      </c>
      <c r="K13" s="1">
        <v>138.0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206.0</v>
      </c>
      <c r="C14" s="1">
        <v>-744.0</v>
      </c>
      <c r="D14" s="1">
        <v>101.0</v>
      </c>
      <c r="E14" s="1">
        <v>967.0</v>
      </c>
      <c r="F14" s="1">
        <v>134.0</v>
      </c>
      <c r="G14" s="1">
        <v>205.0</v>
      </c>
      <c r="H14" s="1">
        <v>132.0</v>
      </c>
      <c r="I14" s="1">
        <v>-244.0</v>
      </c>
      <c r="J14" s="1">
        <v>-47.0</v>
      </c>
      <c r="K14" s="1">
        <v>-218.0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14980.0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6630.0</v>
      </c>
      <c r="C16" s="1">
        <v>6420.0</v>
      </c>
      <c r="D16" s="1">
        <v>6660.0</v>
      </c>
      <c r="E16" s="1">
        <v>6240.0</v>
      </c>
      <c r="F16" s="1">
        <v>6440.0</v>
      </c>
      <c r="G16" s="1">
        <v>7070.0</v>
      </c>
      <c r="H16" s="1">
        <v>8109.0</v>
      </c>
      <c r="I16" s="1">
        <v>7450.0</v>
      </c>
      <c r="J16" s="1">
        <v>5590.0</v>
      </c>
      <c r="K16" s="1">
        <v>6680.0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-1490.0</v>
      </c>
      <c r="C17" s="1">
        <v>-1460.0</v>
      </c>
      <c r="D17" s="1">
        <v>-1420.0</v>
      </c>
      <c r="E17" s="1">
        <v>-1370.0</v>
      </c>
      <c r="F17" s="1">
        <v>-1580.0</v>
      </c>
      <c r="G17" s="1">
        <v>-1700.0</v>
      </c>
      <c r="H17" s="1">
        <v>-1500.0</v>
      </c>
      <c r="I17" s="1">
        <v>-1600.0</v>
      </c>
      <c r="J17" s="1">
        <v>-1750.0</v>
      </c>
      <c r="K17" s="1">
        <v>-1620.0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135.0</v>
      </c>
      <c r="C18" s="1">
        <v>33.0</v>
      </c>
      <c r="D18" s="1">
        <v>58.0</v>
      </c>
      <c r="E18" s="1">
        <v>49.0</v>
      </c>
      <c r="F18" s="1">
        <v>262.0</v>
      </c>
      <c r="G18" s="1">
        <v>123.0</v>
      </c>
      <c r="H18" s="1">
        <v>128.0</v>
      </c>
      <c r="I18" s="1">
        <v>51.0</v>
      </c>
      <c r="J18" s="1">
        <v>200.0</v>
      </c>
      <c r="K18" s="1">
        <v>119.0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-94.0</v>
      </c>
      <c r="C19" s="1">
        <v>-2910.0</v>
      </c>
      <c r="D19" s="1">
        <v>-16.0</v>
      </c>
      <c r="E19" s="1">
        <v>-2020.0</v>
      </c>
      <c r="F19" s="1">
        <v>13.0</v>
      </c>
      <c r="G19" s="1">
        <v>-4980.0</v>
      </c>
      <c r="H19" s="1">
        <v>-25.0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123.0</v>
      </c>
      <c r="D20" s="1">
        <v>142.0</v>
      </c>
      <c r="E20" s="1">
        <v>1060.0</v>
      </c>
      <c r="F20" s="1">
        <v>846.0</v>
      </c>
      <c r="G20" s="1">
        <v>236.0</v>
      </c>
      <c r="H20" s="1">
        <v>576.0</v>
      </c>
      <c r="I20" s="1">
        <v>0.0</v>
      </c>
      <c r="J20" s="1">
        <v>491.0</v>
      </c>
      <c r="K20" s="1">
        <v>60.0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754.0</v>
      </c>
      <c r="C21" s="1">
        <v>1300.0</v>
      </c>
      <c r="D21" s="1">
        <v>-163.0</v>
      </c>
      <c r="E21" s="1">
        <v>-798.0</v>
      </c>
      <c r="F21" s="1">
        <v>669.0</v>
      </c>
      <c r="G21" s="1">
        <v>-192.0</v>
      </c>
      <c r="H21" s="1">
        <v>232.0</v>
      </c>
      <c r="I21" s="1">
        <v>204.0</v>
      </c>
      <c r="J21" s="1">
        <v>11.0</v>
      </c>
      <c r="K21" s="1">
        <v>194.0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102.0</v>
      </c>
      <c r="C22" s="1">
        <v>102.0</v>
      </c>
      <c r="D22" s="1">
        <v>-4.0</v>
      </c>
      <c r="E22" s="1">
        <v>-6.0</v>
      </c>
      <c r="F22" s="1">
        <v>9.0</v>
      </c>
      <c r="G22" s="1">
        <v>72.0</v>
      </c>
      <c r="H22" s="1">
        <v>10.0</v>
      </c>
      <c r="I22" s="1">
        <v>31.0</v>
      </c>
      <c r="J22" s="1">
        <v>1.0</v>
      </c>
      <c r="K22" s="1">
        <v>35.0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-596.0</v>
      </c>
      <c r="C23" s="1">
        <v>-2820.0</v>
      </c>
      <c r="D23" s="1">
        <v>-1400.0</v>
      </c>
      <c r="E23" s="1">
        <v>-3090.0</v>
      </c>
      <c r="F23" s="1">
        <v>222.0</v>
      </c>
      <c r="G23" s="1">
        <v>-6440.0</v>
      </c>
      <c r="H23" s="1">
        <v>-580.0</v>
      </c>
      <c r="I23" s="1">
        <v>-1320.0</v>
      </c>
      <c r="J23" s="1">
        <v>-1050.0</v>
      </c>
      <c r="K23" s="1">
        <v>-1210.0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27.0</v>
      </c>
      <c r="C24" s="1">
        <v>860.0</v>
      </c>
      <c r="D24" s="1">
        <v>0.0</v>
      </c>
      <c r="E24" s="1">
        <v>578.0</v>
      </c>
      <c r="F24" s="1">
        <v>0.0</v>
      </c>
      <c r="G24" s="1">
        <v>0.0</v>
      </c>
      <c r="H24" s="1">
        <v>0.0</v>
      </c>
      <c r="I24" s="1">
        <v>0.0</v>
      </c>
      <c r="J24" s="1">
        <v>340.0</v>
      </c>
      <c r="K24" s="1">
        <v>205.0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2610.0</v>
      </c>
      <c r="C25" s="1">
        <v>3420.0</v>
      </c>
      <c r="D25" s="1">
        <v>2830.0</v>
      </c>
      <c r="E25" s="1">
        <v>1990.0</v>
      </c>
      <c r="F25" s="1">
        <v>2250.0</v>
      </c>
      <c r="G25" s="1">
        <v>6280.0</v>
      </c>
      <c r="H25" s="1">
        <v>1750.0</v>
      </c>
      <c r="I25" s="1">
        <v>1.0</v>
      </c>
      <c r="J25" s="1">
        <v>1.0</v>
      </c>
      <c r="K25" s="1">
        <v>2840.0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2640.0</v>
      </c>
      <c r="C26" s="1">
        <v>4280.0</v>
      </c>
      <c r="D26" s="1">
        <v>2830.0</v>
      </c>
      <c r="E26" s="1">
        <v>2560.0</v>
      </c>
      <c r="F26" s="1">
        <v>2250.0</v>
      </c>
      <c r="G26" s="1">
        <v>6280.0</v>
      </c>
      <c r="H26" s="1">
        <v>1750.0</v>
      </c>
      <c r="I26" s="1">
        <v>1.0</v>
      </c>
      <c r="J26" s="1">
        <v>341.0</v>
      </c>
      <c r="K26" s="1">
        <v>3040.0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0.0</v>
      </c>
      <c r="D27" s="1">
        <v>-797.0</v>
      </c>
      <c r="E27" s="1">
        <v>0.0</v>
      </c>
      <c r="F27" s="1">
        <v>-284.0</v>
      </c>
      <c r="G27" s="1">
        <v>-316.0</v>
      </c>
      <c r="H27" s="1">
        <v>-143.0</v>
      </c>
      <c r="I27" s="1">
        <v>-2.0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-1620.0</v>
      </c>
      <c r="C28" s="1">
        <v>-800.0</v>
      </c>
      <c r="D28" s="1">
        <v>-992.0</v>
      </c>
      <c r="E28" s="1">
        <v>-962.0</v>
      </c>
      <c r="F28" s="1">
        <v>-1030.0</v>
      </c>
      <c r="G28" s="1">
        <v>-2720.0</v>
      </c>
      <c r="H28" s="1">
        <v>-3480.0</v>
      </c>
      <c r="I28" s="1">
        <v>-1140.0</v>
      </c>
      <c r="J28" s="1">
        <v>-1180.0</v>
      </c>
      <c r="K28" s="1">
        <v>-3090.0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-1620.0</v>
      </c>
      <c r="C29" s="1">
        <v>-800.0</v>
      </c>
      <c r="D29" s="1">
        <v>-1790.0</v>
      </c>
      <c r="E29" s="1">
        <v>-962.0</v>
      </c>
      <c r="F29" s="1">
        <v>-1320.0</v>
      </c>
      <c r="G29" s="1">
        <v>-3030.0</v>
      </c>
      <c r="H29" s="1">
        <v>-3620.0</v>
      </c>
      <c r="I29" s="1">
        <v>-1150.0</v>
      </c>
      <c r="J29" s="1">
        <v>-1180.0</v>
      </c>
      <c r="K29" s="1">
        <v>-3090.0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968.0</v>
      </c>
      <c r="C30" s="1">
        <v>635.0</v>
      </c>
      <c r="D30" s="1">
        <v>804.0</v>
      </c>
      <c r="E30" s="1">
        <v>734.0</v>
      </c>
      <c r="F30" s="1">
        <v>485.0</v>
      </c>
      <c r="G30" s="1">
        <v>547.0</v>
      </c>
      <c r="H30" s="1">
        <v>429.0</v>
      </c>
      <c r="I30" s="1">
        <v>639.0</v>
      </c>
      <c r="J30" s="1">
        <v>381.0</v>
      </c>
      <c r="K30" s="1">
        <v>264.0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-5650.0</v>
      </c>
      <c r="C31" s="1">
        <v>-5240.0</v>
      </c>
      <c r="D31" s="1">
        <v>-3750.0</v>
      </c>
      <c r="E31" s="1">
        <v>-2070.0</v>
      </c>
      <c r="F31" s="1">
        <v>-4870.0</v>
      </c>
      <c r="G31" s="1">
        <v>-1410.0</v>
      </c>
      <c r="H31" s="1">
        <v>-368.0</v>
      </c>
      <c r="I31" s="1">
        <v>-2200.0</v>
      </c>
      <c r="J31" s="1">
        <v>-1460.0</v>
      </c>
      <c r="K31" s="1">
        <v>-33.0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-2220.0</v>
      </c>
      <c r="C32" s="1">
        <v>-2560.0</v>
      </c>
      <c r="D32" s="1">
        <v>-2680.0</v>
      </c>
      <c r="E32" s="1">
        <v>-2800.0</v>
      </c>
      <c r="F32" s="1">
        <v>-3190.0</v>
      </c>
      <c r="G32" s="1">
        <v>-3320.0</v>
      </c>
      <c r="H32" s="1">
        <v>-3390.0</v>
      </c>
      <c r="I32" s="1">
        <v>-3420.0</v>
      </c>
      <c r="J32" s="1">
        <v>-3370.0</v>
      </c>
      <c r="K32" s="1">
        <v>-3310.0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-2220.0</v>
      </c>
      <c r="C33" s="1">
        <v>-2560.0</v>
      </c>
      <c r="D33" s="1">
        <v>-2680.0</v>
      </c>
      <c r="E33" s="1">
        <v>-2800.0</v>
      </c>
      <c r="F33" s="1">
        <v>-3190.0</v>
      </c>
      <c r="G33" s="1">
        <v>-3320.0</v>
      </c>
      <c r="H33" s="1">
        <v>-3390.0</v>
      </c>
      <c r="I33" s="1">
        <v>-3420.0</v>
      </c>
      <c r="J33" s="1">
        <v>-3370.0</v>
      </c>
      <c r="K33" s="1">
        <v>-3310.0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-713.0</v>
      </c>
      <c r="C34" s="1">
        <v>34.0</v>
      </c>
      <c r="D34" s="1">
        <v>-42.0</v>
      </c>
      <c r="E34" s="1">
        <v>-121.0</v>
      </c>
      <c r="F34" s="1">
        <v>-56.0</v>
      </c>
      <c r="G34" s="1">
        <v>-197.0</v>
      </c>
      <c r="H34" s="1">
        <v>-98.0</v>
      </c>
      <c r="I34" s="1">
        <v>-20.0</v>
      </c>
      <c r="J34" s="1">
        <v>-60.0</v>
      </c>
      <c r="K34" s="1">
        <v>-21.0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-6600.0</v>
      </c>
      <c r="C35" s="1">
        <v>-3650.0</v>
      </c>
      <c r="D35" s="1">
        <v>-4630.0</v>
      </c>
      <c r="E35" s="1">
        <v>-2660.0</v>
      </c>
      <c r="F35" s="1">
        <v>-6700.0</v>
      </c>
      <c r="G35" s="1">
        <v>-1120.0</v>
      </c>
      <c r="H35" s="1">
        <v>-5300.0</v>
      </c>
      <c r="I35" s="1">
        <v>-6140.0</v>
      </c>
      <c r="J35" s="1">
        <v>-5350.0</v>
      </c>
      <c r="K35" s="1">
        <v>-3150.0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-111.0</v>
      </c>
      <c r="C36" s="1">
        <v>-54.0</v>
      </c>
      <c r="D36" s="1">
        <v>-33.0</v>
      </c>
      <c r="E36" s="1">
        <v>156.0</v>
      </c>
      <c r="F36" s="1">
        <v>-160.0</v>
      </c>
      <c r="G36" s="1">
        <v>-2.0</v>
      </c>
      <c r="H36" s="1">
        <v>48.0</v>
      </c>
      <c r="I36" s="1">
        <v>-62.0</v>
      </c>
      <c r="J36" s="1">
        <v>-104.0</v>
      </c>
      <c r="K36" s="1">
        <v>-48.0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-684.0</v>
      </c>
      <c r="C37" s="1">
        <v>-99.0</v>
      </c>
      <c r="D37" s="1">
        <v>600.0</v>
      </c>
      <c r="E37" s="1">
        <v>655.0</v>
      </c>
      <c r="F37" s="1">
        <v>-200.0</v>
      </c>
      <c r="G37" s="1">
        <v>-500.0</v>
      </c>
      <c r="H37" s="1">
        <v>2280.0</v>
      </c>
      <c r="I37" s="1">
        <v>-70.0</v>
      </c>
      <c r="J37" s="1">
        <v>-909.0</v>
      </c>
      <c r="K37" s="1">
        <v>2280.0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178.0</v>
      </c>
      <c r="C39" s="1">
        <v>134.0</v>
      </c>
      <c r="D39" s="1">
        <v>194.0</v>
      </c>
      <c r="E39" s="1">
        <v>214.0</v>
      </c>
      <c r="F39" s="1">
        <v>328.0</v>
      </c>
      <c r="G39" s="1">
        <v>370.0</v>
      </c>
      <c r="H39" s="1">
        <v>524.0</v>
      </c>
      <c r="I39" s="1">
        <v>472.0</v>
      </c>
      <c r="J39" s="1">
        <v>440.0</v>
      </c>
      <c r="K39" s="1">
        <v>520.0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1970.0</v>
      </c>
      <c r="C40" s="1">
        <v>2330.0</v>
      </c>
      <c r="D40" s="1">
        <v>1890.0</v>
      </c>
      <c r="E40" s="1">
        <v>1600.0</v>
      </c>
      <c r="F40" s="1">
        <v>1560.0</v>
      </c>
      <c r="G40" s="1">
        <v>1200.0</v>
      </c>
      <c r="H40" s="1">
        <v>1350.0</v>
      </c>
      <c r="I40" s="1">
        <v>1700.0</v>
      </c>
      <c r="J40" s="1">
        <v>1320.0</v>
      </c>
      <c r="K40" s="1">
        <v>1380.0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4800.0</v>
      </c>
      <c r="C41" s="1">
        <v>3680.0</v>
      </c>
      <c r="D41" s="1">
        <v>4930.0</v>
      </c>
      <c r="E41" s="1">
        <v>4360.0</v>
      </c>
      <c r="F41" s="1">
        <v>4690.0</v>
      </c>
      <c r="G41" s="1">
        <v>4460.0</v>
      </c>
      <c r="H41" s="1">
        <v>6050.0</v>
      </c>
      <c r="I41" s="1">
        <v>5040.0</v>
      </c>
      <c r="J41" s="1">
        <v>3070.0</v>
      </c>
      <c r="K41" s="1">
        <v>8940.0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4890.0</v>
      </c>
      <c r="C42" s="1">
        <v>3780.0</v>
      </c>
      <c r="D42" s="1">
        <v>5050.0</v>
      </c>
      <c r="E42" s="1">
        <v>4570.0</v>
      </c>
      <c r="F42" s="1">
        <v>4910.0</v>
      </c>
      <c r="G42" s="1">
        <v>4740.0</v>
      </c>
      <c r="H42" s="1">
        <v>6380.0</v>
      </c>
      <c r="I42" s="1">
        <v>5350.0</v>
      </c>
      <c r="J42" s="1">
        <v>3360.0</v>
      </c>
      <c r="K42" s="1">
        <v>9530.0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-231.0</v>
      </c>
      <c r="C43" s="1">
        <v>887.0</v>
      </c>
      <c r="D43" s="1">
        <v>-185.0</v>
      </c>
      <c r="E43" s="1">
        <v>513.0</v>
      </c>
      <c r="F43" s="1">
        <v>159.0</v>
      </c>
      <c r="G43" s="1">
        <v>-113.0</v>
      </c>
      <c r="H43" s="1">
        <v>-1290.0</v>
      </c>
      <c r="I43" s="1">
        <v>107.0</v>
      </c>
      <c r="J43" s="1">
        <v>302.0</v>
      </c>
      <c r="K43" s="1">
        <v>-5200.0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1010.0</v>
      </c>
      <c r="C44" s="1">
        <v>3480.0</v>
      </c>
      <c r="D44" s="1">
        <v>1040.0</v>
      </c>
      <c r="E44" s="1">
        <v>1600.0</v>
      </c>
      <c r="F44" s="1">
        <v>933.0</v>
      </c>
      <c r="G44" s="1">
        <v>3250.0</v>
      </c>
      <c r="H44" s="1">
        <v>-1880.0</v>
      </c>
      <c r="I44" s="1">
        <v>-1140.0</v>
      </c>
      <c r="J44" s="1">
        <v>-838.0</v>
      </c>
      <c r="K44" s="1">
        <v>-46.0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1900.0</v>
      </c>
      <c r="C3" s="1">
        <v>1800.0</v>
      </c>
      <c r="D3" s="1">
        <v>2400.0</v>
      </c>
      <c r="E3" s="1">
        <v>3050.0</v>
      </c>
      <c r="F3" s="1">
        <v>2850.0</v>
      </c>
      <c r="G3" s="1">
        <v>2350.0</v>
      </c>
      <c r="H3" s="1">
        <v>4630.0</v>
      </c>
      <c r="I3" s="1">
        <v>4560.0</v>
      </c>
      <c r="J3" s="1">
        <v>3660.0</v>
      </c>
      <c r="K3" s="1">
        <v>5930.0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626.0</v>
      </c>
      <c r="C4" s="1">
        <v>118.0</v>
      </c>
      <c r="D4" s="1">
        <v>280.0</v>
      </c>
      <c r="E4" s="1">
        <v>1080.0</v>
      </c>
      <c r="F4" s="1">
        <v>380.0</v>
      </c>
      <c r="G4" s="1">
        <v>98.0</v>
      </c>
      <c r="H4" s="1">
        <v>404.0</v>
      </c>
      <c r="I4" s="1">
        <v>201.0</v>
      </c>
      <c r="J4" s="1">
        <v>238.0</v>
      </c>
      <c r="K4" s="1">
        <v>53.0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7.0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2520.0</v>
      </c>
      <c r="C6" s="1">
        <v>1920.0</v>
      </c>
      <c r="D6" s="1">
        <v>2680.0</v>
      </c>
      <c r="E6" s="1">
        <v>4130.0</v>
      </c>
      <c r="F6" s="1">
        <v>3230.0</v>
      </c>
      <c r="G6" s="1">
        <v>2450.0</v>
      </c>
      <c r="H6" s="1">
        <v>5040.0</v>
      </c>
      <c r="I6" s="1">
        <v>4760.0</v>
      </c>
      <c r="J6" s="1">
        <v>3890.0</v>
      </c>
      <c r="K6" s="1">
        <v>5990.0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4240.0</v>
      </c>
      <c r="C7" s="1">
        <v>4150.0</v>
      </c>
      <c r="D7" s="1">
        <v>4390.0</v>
      </c>
      <c r="E7" s="1">
        <v>4910.0</v>
      </c>
      <c r="F7" s="1">
        <v>5020.0</v>
      </c>
      <c r="G7" s="1">
        <v>4790.0</v>
      </c>
      <c r="H7" s="1">
        <v>4700.0</v>
      </c>
      <c r="I7" s="1">
        <v>4660.0</v>
      </c>
      <c r="J7" s="1">
        <v>4530.0</v>
      </c>
      <c r="K7" s="1">
        <v>4750.0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77.0</v>
      </c>
      <c r="C8" s="1">
        <v>106.0</v>
      </c>
      <c r="D8" s="1">
        <v>109.0</v>
      </c>
      <c r="E8" s="1">
        <v>71.0</v>
      </c>
      <c r="F8" s="1">
        <v>103.0</v>
      </c>
      <c r="G8" s="1">
        <v>172.0</v>
      </c>
      <c r="H8" s="1">
        <v>125.0</v>
      </c>
      <c r="I8" s="1">
        <v>110.0</v>
      </c>
      <c r="J8" s="1">
        <v>103.0</v>
      </c>
      <c r="K8" s="1">
        <v>114.0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4320.0</v>
      </c>
      <c r="C9" s="1">
        <v>4260.0</v>
      </c>
      <c r="D9" s="1">
        <v>4500.0</v>
      </c>
      <c r="E9" s="1">
        <v>4980.0</v>
      </c>
      <c r="F9" s="1">
        <v>5120.0</v>
      </c>
      <c r="G9" s="1">
        <v>4960.0</v>
      </c>
      <c r="H9" s="1">
        <v>4830.0</v>
      </c>
      <c r="I9" s="1">
        <v>4770.0</v>
      </c>
      <c r="J9" s="1">
        <v>4640.0</v>
      </c>
      <c r="K9" s="1">
        <v>4860.0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3710.0</v>
      </c>
      <c r="C10" s="1">
        <v>3520.0</v>
      </c>
      <c r="D10" s="1">
        <v>3380.0</v>
      </c>
      <c r="E10" s="1">
        <v>4030.0</v>
      </c>
      <c r="F10" s="1">
        <v>4370.0</v>
      </c>
      <c r="G10" s="1">
        <v>4130.0</v>
      </c>
      <c r="H10" s="1">
        <v>4240.0</v>
      </c>
      <c r="I10" s="1">
        <v>4980.0</v>
      </c>
      <c r="J10" s="1">
        <v>5370.0</v>
      </c>
      <c r="K10" s="1">
        <v>4820.0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595.0</v>
      </c>
      <c r="C11" s="1">
        <v>1080.0</v>
      </c>
      <c r="D11" s="1">
        <v>1010.0</v>
      </c>
      <c r="E11" s="1">
        <v>937.0</v>
      </c>
      <c r="F11" s="1">
        <v>741.0</v>
      </c>
      <c r="G11" s="1">
        <v>704.0</v>
      </c>
      <c r="H11" s="1">
        <v>675.0</v>
      </c>
      <c r="I11" s="1">
        <v>654.0</v>
      </c>
      <c r="J11" s="1">
        <v>435.0</v>
      </c>
      <c r="K11" s="1">
        <v>485.0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444.0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182.0</v>
      </c>
      <c r="C13" s="1">
        <v>211.0</v>
      </c>
      <c r="D13" s="1">
        <v>148.0</v>
      </c>
      <c r="E13" s="1">
        <v>195.0</v>
      </c>
      <c r="F13" s="1">
        <v>246.0</v>
      </c>
      <c r="G13" s="1">
        <v>719.0</v>
      </c>
      <c r="H13" s="1">
        <v>193.0</v>
      </c>
      <c r="I13" s="1">
        <v>229.0</v>
      </c>
      <c r="J13" s="1">
        <v>353.0</v>
      </c>
      <c r="K13" s="1">
        <v>222.0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11760.0</v>
      </c>
      <c r="C14" s="1">
        <v>10990.0</v>
      </c>
      <c r="D14" s="1">
        <v>11730.0</v>
      </c>
      <c r="E14" s="1">
        <v>14280.0</v>
      </c>
      <c r="F14" s="1">
        <v>13710.0</v>
      </c>
      <c r="G14" s="1">
        <v>12970.0</v>
      </c>
      <c r="H14" s="1">
        <v>14980.0</v>
      </c>
      <c r="I14" s="1">
        <v>15400.0</v>
      </c>
      <c r="J14" s="1">
        <v>14690.0</v>
      </c>
      <c r="K14" s="1">
        <v>16379.0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22840.0</v>
      </c>
      <c r="C15" s="1">
        <v>23100.0</v>
      </c>
      <c r="D15" s="1">
        <v>23500.0</v>
      </c>
      <c r="E15" s="1">
        <v>24910.0</v>
      </c>
      <c r="F15" s="1">
        <v>24870.0</v>
      </c>
      <c r="G15" s="1">
        <v>26980.0</v>
      </c>
      <c r="H15" s="1">
        <v>27510.0</v>
      </c>
      <c r="I15" s="1">
        <v>28070.0</v>
      </c>
      <c r="J15" s="1">
        <v>26830.0</v>
      </c>
      <c r="K15" s="1">
        <v>27630.0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-14350.0</v>
      </c>
      <c r="C16" s="1">
        <v>-14580.0</v>
      </c>
      <c r="D16" s="1">
        <v>-14980.0</v>
      </c>
      <c r="E16" s="1">
        <v>-16050.0</v>
      </c>
      <c r="F16" s="1">
        <v>-16140.0</v>
      </c>
      <c r="G16" s="1">
        <v>-16790.0</v>
      </c>
      <c r="H16" s="1">
        <v>-17230.0</v>
      </c>
      <c r="I16" s="1">
        <v>-17780.0</v>
      </c>
      <c r="J16" s="1">
        <v>-16820.0</v>
      </c>
      <c r="K16" s="1">
        <v>-17710.0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8490.0</v>
      </c>
      <c r="C17" s="1">
        <v>8520.0</v>
      </c>
      <c r="D17" s="1">
        <v>8520.0</v>
      </c>
      <c r="E17" s="1">
        <v>8870.0</v>
      </c>
      <c r="F17" s="1">
        <v>8740.0</v>
      </c>
      <c r="G17" s="1">
        <v>10190.0</v>
      </c>
      <c r="H17" s="1">
        <v>10280.0</v>
      </c>
      <c r="I17" s="1">
        <v>10290.0</v>
      </c>
      <c r="J17" s="1">
        <v>10010.0</v>
      </c>
      <c r="K17" s="1">
        <v>9920.0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957.0</v>
      </c>
      <c r="C18" s="1">
        <v>150.0</v>
      </c>
      <c r="D18" s="1">
        <v>170.0</v>
      </c>
      <c r="E18" s="1">
        <v>171.0</v>
      </c>
      <c r="F18" s="1">
        <v>207.0</v>
      </c>
      <c r="G18" s="1">
        <v>213.0</v>
      </c>
      <c r="H18" s="1">
        <v>214.0</v>
      </c>
      <c r="I18" s="1">
        <v>262.0</v>
      </c>
      <c r="J18" s="1">
        <v>967.0</v>
      </c>
      <c r="K18" s="1">
        <v>244.0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7050.0</v>
      </c>
      <c r="C19" s="1">
        <v>9250.0</v>
      </c>
      <c r="D19" s="1">
        <v>9170.0</v>
      </c>
      <c r="E19" s="1">
        <v>10510.0</v>
      </c>
      <c r="F19" s="1">
        <v>10050.0</v>
      </c>
      <c r="G19" s="1">
        <v>13440.0</v>
      </c>
      <c r="H19" s="1">
        <v>13800.0</v>
      </c>
      <c r="I19" s="1">
        <v>13490.0</v>
      </c>
      <c r="J19" s="1">
        <v>12790.0</v>
      </c>
      <c r="K19" s="1">
        <v>12930.0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1440.0</v>
      </c>
      <c r="C20" s="1">
        <v>2600.0</v>
      </c>
      <c r="D20" s="1">
        <v>2320.0</v>
      </c>
      <c r="E20" s="1">
        <v>2940.0</v>
      </c>
      <c r="F20" s="1">
        <v>2660.0</v>
      </c>
      <c r="G20" s="1">
        <v>6380.0</v>
      </c>
      <c r="H20" s="1">
        <v>5840.0</v>
      </c>
      <c r="I20" s="1">
        <v>5290.0</v>
      </c>
      <c r="J20" s="1">
        <v>4700.0</v>
      </c>
      <c r="K20" s="1">
        <v>4230.0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1">
        <v>889.0</v>
      </c>
      <c r="C21" s="1">
        <v>510.0</v>
      </c>
      <c r="D21" s="1">
        <v>422.0</v>
      </c>
      <c r="E21" s="1">
        <v>511.0</v>
      </c>
      <c r="F21" s="1">
        <v>365.0</v>
      </c>
      <c r="G21" s="1">
        <v>521.0</v>
      </c>
      <c r="H21" s="1">
        <v>871.0</v>
      </c>
      <c r="I21" s="1">
        <v>581.0</v>
      </c>
      <c r="J21" s="1">
        <v>959.0</v>
      </c>
      <c r="K21" s="1">
        <v>4920.0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684.0</v>
      </c>
      <c r="C22" s="1">
        <v>707.0</v>
      </c>
      <c r="D22" s="1">
        <v>586.0</v>
      </c>
      <c r="E22" s="1">
        <v>713.0</v>
      </c>
      <c r="F22" s="1">
        <v>773.0</v>
      </c>
      <c r="G22" s="1">
        <v>940.0</v>
      </c>
      <c r="H22" s="1">
        <v>1360.0</v>
      </c>
      <c r="I22" s="1">
        <v>1760.0</v>
      </c>
      <c r="J22" s="1">
        <v>2340.0</v>
      </c>
      <c r="K22" s="1">
        <v>1970.0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1">
        <v>31270.0</v>
      </c>
      <c r="C23" s="1">
        <v>32720.0</v>
      </c>
      <c r="D23" s="1">
        <v>32910.0</v>
      </c>
      <c r="E23" s="1">
        <v>37990.0</v>
      </c>
      <c r="F23" s="1">
        <v>36500.0</v>
      </c>
      <c r="G23" s="1">
        <v>44660.0</v>
      </c>
      <c r="H23" s="1">
        <v>47340.0</v>
      </c>
      <c r="I23" s="1">
        <v>47070.0</v>
      </c>
      <c r="J23" s="1">
        <v>46460.0</v>
      </c>
      <c r="K23" s="1">
        <v>50580.0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1810.0</v>
      </c>
      <c r="C25" s="1">
        <v>1690.0</v>
      </c>
      <c r="D25" s="1">
        <v>1800.0</v>
      </c>
      <c r="E25" s="1">
        <v>1940.0</v>
      </c>
      <c r="F25" s="1">
        <v>2270.0</v>
      </c>
      <c r="G25" s="1">
        <v>2230.0</v>
      </c>
      <c r="H25" s="1">
        <v>2560.0</v>
      </c>
      <c r="I25" s="1">
        <v>2990.0</v>
      </c>
      <c r="J25" s="1">
        <v>3180.0</v>
      </c>
      <c r="K25" s="1">
        <v>3240.0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1590.0</v>
      </c>
      <c r="C26" s="1">
        <v>1510.0</v>
      </c>
      <c r="D26" s="1">
        <v>1570.0</v>
      </c>
      <c r="E26" s="1">
        <v>1940.0</v>
      </c>
      <c r="F26" s="1">
        <v>1880.0</v>
      </c>
      <c r="G26" s="1">
        <v>1840.0</v>
      </c>
      <c r="H26" s="1">
        <v>1960.0</v>
      </c>
      <c r="I26" s="1">
        <v>2370.0</v>
      </c>
      <c r="J26" s="1">
        <v>1990.0</v>
      </c>
      <c r="K26" s="1">
        <v>2260.0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51.0</v>
      </c>
      <c r="C27" s="1">
        <v>919.0</v>
      </c>
      <c r="D27" s="1">
        <v>172.0</v>
      </c>
      <c r="E27" s="1">
        <v>751.0</v>
      </c>
      <c r="F27" s="1">
        <v>466.0</v>
      </c>
      <c r="G27" s="1">
        <v>954.0</v>
      </c>
      <c r="H27" s="1">
        <v>12.0</v>
      </c>
      <c r="I27" s="1">
        <v>16.0</v>
      </c>
      <c r="J27" s="1">
        <v>0.0</v>
      </c>
      <c r="K27" s="1">
        <v>1800.0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55.0</v>
      </c>
      <c r="C28" s="1">
        <v>1120.0</v>
      </c>
      <c r="D28" s="1">
        <v>801.0</v>
      </c>
      <c r="E28" s="1">
        <v>1100.0</v>
      </c>
      <c r="F28" s="1">
        <v>759.0</v>
      </c>
      <c r="G28" s="1">
        <v>1840.0</v>
      </c>
      <c r="H28" s="1">
        <v>794.0</v>
      </c>
      <c r="I28" s="1">
        <v>1290.0</v>
      </c>
      <c r="J28" s="1">
        <v>1940.0</v>
      </c>
      <c r="K28" s="1">
        <v>1150.0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0.0</v>
      </c>
      <c r="C29" s="1">
        <v>0.0</v>
      </c>
      <c r="D29" s="1">
        <v>9.0</v>
      </c>
      <c r="E29" s="1">
        <v>0.0</v>
      </c>
      <c r="F29" s="1">
        <v>17.0</v>
      </c>
      <c r="G29" s="1">
        <v>268.0</v>
      </c>
      <c r="H29" s="1">
        <v>278.0</v>
      </c>
      <c r="I29" s="1">
        <v>270.0</v>
      </c>
      <c r="J29" s="1">
        <v>272.0</v>
      </c>
      <c r="K29" s="1">
        <v>225.0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435.0</v>
      </c>
      <c r="C30" s="1">
        <v>332.0</v>
      </c>
      <c r="D30" s="1">
        <v>299.0</v>
      </c>
      <c r="E30" s="1">
        <v>310.0</v>
      </c>
      <c r="F30" s="1">
        <v>243.0</v>
      </c>
      <c r="G30" s="1">
        <v>194.0</v>
      </c>
      <c r="H30" s="1">
        <v>300.0</v>
      </c>
      <c r="I30" s="1">
        <v>260.0</v>
      </c>
      <c r="J30" s="1">
        <v>259.0</v>
      </c>
      <c r="K30" s="1">
        <v>365.0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541.0</v>
      </c>
      <c r="C31" s="1">
        <v>518.0</v>
      </c>
      <c r="D31" s="1">
        <v>551.0</v>
      </c>
      <c r="E31" s="1">
        <v>513.0</v>
      </c>
      <c r="F31" s="1">
        <v>617.0</v>
      </c>
      <c r="G31" s="1">
        <v>430.0</v>
      </c>
      <c r="H31" s="1">
        <v>498.0</v>
      </c>
      <c r="I31" s="1">
        <v>529.0</v>
      </c>
      <c r="J31" s="1">
        <v>538.0</v>
      </c>
      <c r="K31" s="1">
        <v>572.0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34.0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1490.0</v>
      </c>
      <c r="C33" s="1">
        <v>1020.0</v>
      </c>
      <c r="D33" s="1">
        <v>1020.0</v>
      </c>
      <c r="E33" s="1">
        <v>1130.0</v>
      </c>
      <c r="F33" s="1">
        <v>992.0</v>
      </c>
      <c r="G33" s="1">
        <v>1470.0</v>
      </c>
      <c r="H33" s="1">
        <v>1550.0</v>
      </c>
      <c r="I33" s="1">
        <v>1300.0</v>
      </c>
      <c r="J33" s="1">
        <v>1340.0</v>
      </c>
      <c r="K33" s="1">
        <v>5680.0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6000.0</v>
      </c>
      <c r="C34" s="1">
        <v>7120.0</v>
      </c>
      <c r="D34" s="1">
        <v>6220.0</v>
      </c>
      <c r="E34" s="1">
        <v>7690.0</v>
      </c>
      <c r="F34" s="1">
        <v>7240.0</v>
      </c>
      <c r="G34" s="1">
        <v>9220.0</v>
      </c>
      <c r="H34" s="1">
        <v>7950.0</v>
      </c>
      <c r="I34" s="1">
        <v>9040.0</v>
      </c>
      <c r="J34" s="1">
        <v>9520.0</v>
      </c>
      <c r="K34" s="1">
        <v>15300.0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6730.0</v>
      </c>
      <c r="C35" s="1">
        <v>8750.0</v>
      </c>
      <c r="D35" s="1">
        <v>10680.0</v>
      </c>
      <c r="E35" s="1">
        <v>12100.0</v>
      </c>
      <c r="F35" s="1">
        <v>13430.0</v>
      </c>
      <c r="G35" s="1">
        <v>17520.0</v>
      </c>
      <c r="H35" s="1">
        <v>17990.0</v>
      </c>
      <c r="I35" s="1">
        <v>16059.0</v>
      </c>
      <c r="J35" s="1">
        <v>14000.0</v>
      </c>
      <c r="K35" s="1">
        <v>13180.0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59.0</v>
      </c>
      <c r="C36" s="1">
        <v>46.0</v>
      </c>
      <c r="D36" s="1">
        <v>45.0</v>
      </c>
      <c r="E36" s="1">
        <v>60.0</v>
      </c>
      <c r="F36" s="1">
        <v>75.0</v>
      </c>
      <c r="G36" s="1">
        <v>718.0</v>
      </c>
      <c r="H36" s="1">
        <v>702.0</v>
      </c>
      <c r="I36" s="1">
        <v>684.0</v>
      </c>
      <c r="J36" s="1">
        <v>655.0</v>
      </c>
      <c r="K36" s="1">
        <v>594.0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21.0</v>
      </c>
      <c r="C37" s="1">
        <v>19.0</v>
      </c>
      <c r="D37" s="1">
        <v>15.0</v>
      </c>
      <c r="E37" s="1">
        <v>37.0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4100.0</v>
      </c>
      <c r="C38" s="1">
        <v>3770.0</v>
      </c>
      <c r="D38" s="1">
        <v>4270.0</v>
      </c>
      <c r="E38" s="1">
        <v>3940.0</v>
      </c>
      <c r="F38" s="1">
        <v>3290.0</v>
      </c>
      <c r="G38" s="1">
        <v>4220.0</v>
      </c>
      <c r="H38" s="1">
        <v>4820.0</v>
      </c>
      <c r="I38" s="1">
        <v>3270.0</v>
      </c>
      <c r="J38" s="1">
        <v>2350.0</v>
      </c>
      <c r="K38" s="1">
        <v>2800.0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141.0</v>
      </c>
      <c r="C39" s="1">
        <v>551.0</v>
      </c>
      <c r="D39" s="1">
        <v>145.0</v>
      </c>
      <c r="E39" s="1">
        <v>235.0</v>
      </c>
      <c r="F39" s="1">
        <v>279.0</v>
      </c>
      <c r="G39" s="1">
        <v>301.0</v>
      </c>
      <c r="H39" s="1">
        <v>333.0</v>
      </c>
      <c r="I39" s="1">
        <v>458.0</v>
      </c>
      <c r="J39" s="1">
        <v>559.0</v>
      </c>
      <c r="K39" s="1">
        <v>528.0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1070.0</v>
      </c>
      <c r="C40" s="1">
        <v>709.0</v>
      </c>
      <c r="D40" s="1">
        <v>1190.0</v>
      </c>
      <c r="E40" s="1">
        <v>2310.0</v>
      </c>
      <c r="F40" s="1">
        <v>2340.0</v>
      </c>
      <c r="G40" s="1">
        <v>2550.0</v>
      </c>
      <c r="H40" s="1">
        <v>2630.0</v>
      </c>
      <c r="I40" s="1">
        <v>2450.0</v>
      </c>
      <c r="J40" s="1">
        <v>4600.0</v>
      </c>
      <c r="K40" s="1">
        <v>13310.0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>
        <v>18130.0</v>
      </c>
      <c r="C41" s="1">
        <v>20970.0</v>
      </c>
      <c r="D41" s="1">
        <v>22560.0</v>
      </c>
      <c r="E41" s="1">
        <v>26360.0</v>
      </c>
      <c r="F41" s="1">
        <v>26650.0</v>
      </c>
      <c r="G41" s="1">
        <v>34530.0</v>
      </c>
      <c r="H41" s="1">
        <v>34410.0</v>
      </c>
      <c r="I41" s="1">
        <v>31960.0</v>
      </c>
      <c r="J41" s="1">
        <v>31680.0</v>
      </c>
      <c r="K41" s="1">
        <v>45710.0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9.0</v>
      </c>
      <c r="C42" s="1">
        <v>9.0</v>
      </c>
      <c r="D42" s="1">
        <v>9.0</v>
      </c>
      <c r="E42" s="1">
        <v>9.0</v>
      </c>
      <c r="F42" s="1">
        <v>9.0</v>
      </c>
      <c r="G42" s="1">
        <v>9.0</v>
      </c>
      <c r="H42" s="1">
        <v>9.0</v>
      </c>
      <c r="I42" s="1">
        <v>9.0</v>
      </c>
      <c r="J42" s="1">
        <v>9.0</v>
      </c>
      <c r="K42" s="1">
        <v>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>
        <v>4380.0</v>
      </c>
      <c r="C43" s="1">
        <v>4790.0</v>
      </c>
      <c r="D43" s="1">
        <v>5060.0</v>
      </c>
      <c r="E43" s="1">
        <v>5350.0</v>
      </c>
      <c r="F43" s="1">
        <v>5640.0</v>
      </c>
      <c r="G43" s="1">
        <v>5910.0</v>
      </c>
      <c r="H43" s="1">
        <v>6160.0</v>
      </c>
      <c r="I43" s="1">
        <v>6430.0</v>
      </c>
      <c r="J43" s="1">
        <v>6690.0</v>
      </c>
      <c r="K43" s="1">
        <v>6960.0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110</v>
      </c>
      <c r="B44" s="1">
        <v>34320.0</v>
      </c>
      <c r="C44" s="1">
        <v>36580.0</v>
      </c>
      <c r="D44" s="1">
        <v>37910.0</v>
      </c>
      <c r="E44" s="1">
        <v>39120.0</v>
      </c>
      <c r="F44" s="1">
        <v>40640.0</v>
      </c>
      <c r="G44" s="1">
        <v>42140.0</v>
      </c>
      <c r="H44" s="1">
        <v>43760.0</v>
      </c>
      <c r="I44" s="1">
        <v>45820.0</v>
      </c>
      <c r="J44" s="1">
        <v>47950.0</v>
      </c>
      <c r="K44" s="1">
        <v>37480.0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111</v>
      </c>
      <c r="B45" s="1">
        <v>-19310.0</v>
      </c>
      <c r="C45" s="1">
        <v>-23310.0</v>
      </c>
      <c r="D45" s="1">
        <v>-25430.0</v>
      </c>
      <c r="E45" s="1">
        <v>-25890.0</v>
      </c>
      <c r="F45" s="1">
        <v>-29630.0</v>
      </c>
      <c r="G45" s="1">
        <v>-29850.0</v>
      </c>
      <c r="H45" s="1">
        <v>-29400.0</v>
      </c>
      <c r="I45" s="1">
        <v>-30460.0</v>
      </c>
      <c r="J45" s="1">
        <v>-33260.0</v>
      </c>
      <c r="K45" s="1">
        <v>-32860.0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112</v>
      </c>
      <c r="B46" s="1">
        <v>-6290.0</v>
      </c>
      <c r="C46" s="1">
        <v>-6360.0</v>
      </c>
      <c r="D46" s="1">
        <v>-7240.0</v>
      </c>
      <c r="E46" s="1">
        <v>-7030.0</v>
      </c>
      <c r="F46" s="1">
        <v>-6870.0</v>
      </c>
      <c r="G46" s="1">
        <v>-8140.0</v>
      </c>
      <c r="H46" s="1">
        <v>-7660.0</v>
      </c>
      <c r="I46" s="1">
        <v>-6750.0</v>
      </c>
      <c r="J46" s="1">
        <v>-6670.0</v>
      </c>
      <c r="K46" s="1">
        <v>-6780.0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113</v>
      </c>
      <c r="B47" s="1">
        <v>13110.0</v>
      </c>
      <c r="C47" s="1">
        <v>11710.0</v>
      </c>
      <c r="D47" s="1">
        <v>10300.0</v>
      </c>
      <c r="E47" s="1">
        <v>11560.0</v>
      </c>
      <c r="F47" s="1">
        <v>9800.0</v>
      </c>
      <c r="G47" s="1">
        <v>10060.0</v>
      </c>
      <c r="H47" s="1">
        <v>12870.0</v>
      </c>
      <c r="I47" s="1">
        <v>15050.0</v>
      </c>
      <c r="J47" s="1">
        <v>14720.0</v>
      </c>
      <c r="K47" s="1">
        <v>4810.0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114</v>
      </c>
      <c r="B48" s="1">
        <v>33.0</v>
      </c>
      <c r="C48" s="1">
        <v>39.0</v>
      </c>
      <c r="D48" s="1">
        <v>45.0</v>
      </c>
      <c r="E48" s="1">
        <v>59.0</v>
      </c>
      <c r="F48" s="1">
        <v>52.0</v>
      </c>
      <c r="G48" s="1">
        <v>63.0</v>
      </c>
      <c r="H48" s="1">
        <v>64.0</v>
      </c>
      <c r="I48" s="1">
        <v>71.0</v>
      </c>
      <c r="J48" s="1">
        <v>48.0</v>
      </c>
      <c r="K48" s="1">
        <v>61.0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115</v>
      </c>
      <c r="B49" s="1">
        <v>13140.0</v>
      </c>
      <c r="C49" s="1">
        <v>11750.0</v>
      </c>
      <c r="D49" s="1">
        <v>10340.0</v>
      </c>
      <c r="E49" s="1">
        <v>11620.0</v>
      </c>
      <c r="F49" s="1">
        <v>9850.0</v>
      </c>
      <c r="G49" s="1">
        <v>10130.0</v>
      </c>
      <c r="H49" s="1">
        <v>12930.0</v>
      </c>
      <c r="I49" s="1">
        <v>15120.0</v>
      </c>
      <c r="J49" s="1">
        <v>14770.0</v>
      </c>
      <c r="K49" s="1">
        <v>4870.0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31270.0</v>
      </c>
      <c r="C50" s="1">
        <v>32720.0</v>
      </c>
      <c r="D50" s="1">
        <v>32910.0</v>
      </c>
      <c r="E50" s="1">
        <v>37990.0</v>
      </c>
      <c r="F50" s="1">
        <v>36500.0</v>
      </c>
      <c r="G50" s="1">
        <v>44660.0</v>
      </c>
      <c r="H50" s="1">
        <v>47340.0</v>
      </c>
      <c r="I50" s="1">
        <v>47070.0</v>
      </c>
      <c r="J50" s="1">
        <v>46460.0</v>
      </c>
      <c r="K50" s="1">
        <v>50580.0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117</v>
      </c>
      <c r="B52" s="1">
        <v>635.0</v>
      </c>
      <c r="C52" s="1">
        <v>605.0</v>
      </c>
      <c r="D52" s="1">
        <v>596.0</v>
      </c>
      <c r="E52" s="1">
        <v>596.0</v>
      </c>
      <c r="F52" s="1">
        <v>576.0</v>
      </c>
      <c r="G52" s="1">
        <v>576.0</v>
      </c>
      <c r="H52" s="1">
        <v>579.0</v>
      </c>
      <c r="I52" s="1">
        <v>571.0</v>
      </c>
      <c r="J52" s="1">
        <v>550.0</v>
      </c>
      <c r="K52" s="1">
        <v>553.0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118</v>
      </c>
      <c r="B53" s="1">
        <v>635.0</v>
      </c>
      <c r="C53" s="1">
        <v>609.0</v>
      </c>
      <c r="D53" s="1">
        <v>597.0</v>
      </c>
      <c r="E53" s="1">
        <v>595.0</v>
      </c>
      <c r="F53" s="1">
        <v>577.0</v>
      </c>
      <c r="G53" s="1">
        <v>575.0</v>
      </c>
      <c r="H53" s="1">
        <v>578.0</v>
      </c>
      <c r="I53" s="1">
        <v>572.0</v>
      </c>
      <c r="J53" s="1">
        <v>549.0</v>
      </c>
      <c r="K53" s="1">
        <v>553.0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119</v>
      </c>
      <c r="B54" s="1" t="s">
        <v>120</v>
      </c>
      <c r="C54" s="1" t="s">
        <v>121</v>
      </c>
      <c r="D54" s="1" t="s">
        <v>122</v>
      </c>
      <c r="E54" s="1" t="s">
        <v>123</v>
      </c>
      <c r="F54" s="1" t="s">
        <v>124</v>
      </c>
      <c r="G54" s="1" t="s">
        <v>125</v>
      </c>
      <c r="H54" s="1" t="s">
        <v>126</v>
      </c>
      <c r="I54" s="1" t="s">
        <v>127</v>
      </c>
      <c r="J54" s="1" t="s">
        <v>128</v>
      </c>
      <c r="K54" s="1" t="s">
        <v>129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130</v>
      </c>
      <c r="B55" s="1">
        <v>4620.0</v>
      </c>
      <c r="C55" s="1">
        <v>-142.0</v>
      </c>
      <c r="D55" s="1">
        <v>-1190.0</v>
      </c>
      <c r="E55" s="1">
        <v>-1890.0</v>
      </c>
      <c r="F55" s="1">
        <v>-2910.0</v>
      </c>
      <c r="G55" s="1">
        <v>-9760.0</v>
      </c>
      <c r="H55" s="1">
        <v>-6770.0</v>
      </c>
      <c r="I55" s="1">
        <v>-3730.0</v>
      </c>
      <c r="J55" s="1">
        <v>-2770.0</v>
      </c>
      <c r="K55" s="1">
        <v>-12350.0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131</v>
      </c>
      <c r="B56" s="1" t="s">
        <v>132</v>
      </c>
      <c r="C56" s="1" t="s">
        <v>133</v>
      </c>
      <c r="D56" s="1" t="s">
        <v>134</v>
      </c>
      <c r="E56" s="1" t="s">
        <v>135</v>
      </c>
      <c r="F56" s="1" t="s">
        <v>136</v>
      </c>
      <c r="G56" s="1" t="s">
        <v>137</v>
      </c>
      <c r="H56" s="1" t="s">
        <v>138</v>
      </c>
      <c r="I56" s="1" t="s">
        <v>139</v>
      </c>
      <c r="J56" s="1" t="s">
        <v>140</v>
      </c>
      <c r="K56" s="1" t="s">
        <v>141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142</v>
      </c>
      <c r="B57" s="1">
        <v>6900.0</v>
      </c>
      <c r="C57" s="1">
        <v>10840.0</v>
      </c>
      <c r="D57" s="1">
        <v>11700.0</v>
      </c>
      <c r="E57" s="1">
        <v>14010.0</v>
      </c>
      <c r="F57" s="1">
        <v>14740.0</v>
      </c>
      <c r="G57" s="1">
        <v>21300.0</v>
      </c>
      <c r="H57" s="1">
        <v>19780.0</v>
      </c>
      <c r="I57" s="1">
        <v>18320.0</v>
      </c>
      <c r="J57" s="1">
        <v>16870.0</v>
      </c>
      <c r="K57" s="1">
        <v>16940.0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143</v>
      </c>
      <c r="B58" s="1">
        <v>3550.0</v>
      </c>
      <c r="C58" s="1">
        <v>8920.0</v>
      </c>
      <c r="D58" s="1">
        <v>9010.0</v>
      </c>
      <c r="E58" s="1">
        <v>9880.0</v>
      </c>
      <c r="F58" s="1">
        <v>11510.0</v>
      </c>
      <c r="G58" s="1">
        <v>18850.0</v>
      </c>
      <c r="H58" s="1">
        <v>14730.0</v>
      </c>
      <c r="I58" s="1">
        <v>13550.0</v>
      </c>
      <c r="J58" s="1">
        <v>12970.0</v>
      </c>
      <c r="K58" s="1">
        <v>10960.0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144</v>
      </c>
      <c r="B59" s="1">
        <v>2830.0</v>
      </c>
      <c r="C59" s="1">
        <v>2540.0</v>
      </c>
      <c r="D59" s="1">
        <v>3130.0</v>
      </c>
      <c r="E59" s="1">
        <v>2440.0</v>
      </c>
      <c r="F59" s="1">
        <v>1940.0</v>
      </c>
      <c r="G59" s="1">
        <v>2840.0</v>
      </c>
      <c r="H59" s="1">
        <v>2820.0</v>
      </c>
      <c r="I59" s="1">
        <v>1080.0</v>
      </c>
      <c r="J59" s="1">
        <v>38.0</v>
      </c>
      <c r="K59" s="1">
        <v>380.0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145</v>
      </c>
      <c r="B60" s="1">
        <v>2660.0</v>
      </c>
      <c r="C60" s="1">
        <v>2530.0</v>
      </c>
      <c r="D60" s="1">
        <v>2540.0</v>
      </c>
      <c r="E60" s="1">
        <v>2740.0</v>
      </c>
      <c r="F60" s="1">
        <v>3140.0</v>
      </c>
      <c r="G60" s="1">
        <v>3210.0</v>
      </c>
      <c r="H60" s="1">
        <v>3590.0</v>
      </c>
      <c r="I60" s="1">
        <v>3570.0</v>
      </c>
      <c r="J60" s="1">
        <v>3440.0</v>
      </c>
      <c r="K60" s="1">
        <v>3250.0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146</v>
      </c>
      <c r="B61" s="1">
        <v>33.0</v>
      </c>
      <c r="C61" s="1">
        <v>39.0</v>
      </c>
      <c r="D61" s="1">
        <v>45.0</v>
      </c>
      <c r="E61" s="1">
        <v>59.0</v>
      </c>
      <c r="F61" s="1">
        <v>52.0</v>
      </c>
      <c r="G61" s="1">
        <v>63.0</v>
      </c>
      <c r="H61" s="1">
        <v>64.0</v>
      </c>
      <c r="I61" s="1">
        <v>71.0</v>
      </c>
      <c r="J61" s="1">
        <v>48.0</v>
      </c>
      <c r="K61" s="1">
        <v>61.0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147</v>
      </c>
      <c r="B62" s="1">
        <v>58.0</v>
      </c>
      <c r="C62" s="1">
        <v>56.0</v>
      </c>
      <c r="D62" s="1">
        <v>60.0</v>
      </c>
      <c r="E62" s="1">
        <v>70.0</v>
      </c>
      <c r="F62" s="1">
        <v>70.0</v>
      </c>
      <c r="G62" s="1">
        <v>70.0</v>
      </c>
      <c r="H62" s="1">
        <v>134.0</v>
      </c>
      <c r="I62" s="1">
        <v>129.0</v>
      </c>
      <c r="J62" s="1">
        <v>81.0</v>
      </c>
      <c r="K62" s="1">
        <v>74.0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148</v>
      </c>
      <c r="B63" s="1">
        <v>5.0</v>
      </c>
      <c r="C63" s="1">
        <v>5.0</v>
      </c>
      <c r="D63" s="1">
        <v>5.0</v>
      </c>
      <c r="E63" s="1">
        <v>5.0</v>
      </c>
      <c r="F63" s="1">
        <v>5.0</v>
      </c>
      <c r="G63" s="1">
        <v>5.0</v>
      </c>
      <c r="H63" s="1">
        <v>5.0</v>
      </c>
      <c r="I63" s="1">
        <v>5.0</v>
      </c>
      <c r="J63" s="1">
        <v>5.0</v>
      </c>
      <c r="K63" s="1">
        <v>5.0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149</v>
      </c>
      <c r="B64" s="1">
        <v>902.0</v>
      </c>
      <c r="C64" s="1">
        <v>855.0</v>
      </c>
      <c r="D64" s="1">
        <v>717.0</v>
      </c>
      <c r="E64" s="1">
        <v>901.0</v>
      </c>
      <c r="F64" s="1">
        <v>954.0</v>
      </c>
      <c r="G64" s="1">
        <v>937.0</v>
      </c>
      <c r="H64" s="1">
        <v>932.0</v>
      </c>
      <c r="I64" s="1">
        <v>1210.0</v>
      </c>
      <c r="J64" s="1">
        <v>1270.0</v>
      </c>
      <c r="K64" s="1">
        <v>1100.0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150</v>
      </c>
      <c r="B65" s="1">
        <v>1080.0</v>
      </c>
      <c r="C65" s="1">
        <v>1010.0</v>
      </c>
      <c r="D65" s="1">
        <v>1040.0</v>
      </c>
      <c r="E65" s="1">
        <v>1220.0</v>
      </c>
      <c r="F65" s="1">
        <v>1290.0</v>
      </c>
      <c r="G65" s="1">
        <v>1190.0</v>
      </c>
      <c r="H65" s="1">
        <v>1230.0</v>
      </c>
      <c r="I65" s="1">
        <v>1580.0</v>
      </c>
      <c r="J65" s="1">
        <v>1610.0</v>
      </c>
      <c r="K65" s="1">
        <v>1420.0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151</v>
      </c>
      <c r="B66" s="1">
        <v>1720.0</v>
      </c>
      <c r="C66" s="1">
        <v>1660.0</v>
      </c>
      <c r="D66" s="1">
        <v>1630.0</v>
      </c>
      <c r="E66" s="1">
        <v>1920.0</v>
      </c>
      <c r="F66" s="1">
        <v>2120.0</v>
      </c>
      <c r="G66" s="1">
        <v>2000.0</v>
      </c>
      <c r="H66" s="1">
        <v>2080.0</v>
      </c>
      <c r="I66" s="1">
        <v>2200.0</v>
      </c>
      <c r="J66" s="1">
        <v>2500.0</v>
      </c>
      <c r="K66" s="1">
        <v>2290.0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152</v>
      </c>
      <c r="B67" s="1">
        <v>368.0</v>
      </c>
      <c r="C67" s="1">
        <v>354.0</v>
      </c>
      <c r="D67" s="1">
        <v>341.0</v>
      </c>
      <c r="E67" s="1">
        <v>348.0</v>
      </c>
      <c r="F67" s="1">
        <v>340.0</v>
      </c>
      <c r="G67" s="1">
        <v>351.0</v>
      </c>
      <c r="H67" s="1">
        <v>338.0</v>
      </c>
      <c r="I67" s="1">
        <v>312.0</v>
      </c>
      <c r="J67" s="1">
        <v>255.0</v>
      </c>
      <c r="K67" s="1">
        <v>255.0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153</v>
      </c>
      <c r="B68" s="1">
        <v>6940.0</v>
      </c>
      <c r="C68" s="1">
        <v>7120.0</v>
      </c>
      <c r="D68" s="1">
        <v>7250.0</v>
      </c>
      <c r="E68" s="1">
        <v>7680.0</v>
      </c>
      <c r="F68" s="1">
        <v>7520.0</v>
      </c>
      <c r="G68" s="1">
        <v>7880.0</v>
      </c>
      <c r="H68" s="1">
        <v>8020.0</v>
      </c>
      <c r="I68" s="1">
        <v>8090.0</v>
      </c>
      <c r="J68" s="1">
        <v>7560.0</v>
      </c>
      <c r="K68" s="1">
        <v>7910.0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154</v>
      </c>
      <c r="B69" s="1">
        <v>14680.0</v>
      </c>
      <c r="C69" s="1">
        <v>14740.0</v>
      </c>
      <c r="D69" s="1">
        <v>14940.0</v>
      </c>
      <c r="E69" s="1">
        <v>15910.0</v>
      </c>
      <c r="F69" s="1">
        <v>15680.0</v>
      </c>
      <c r="G69" s="1">
        <v>16590.0</v>
      </c>
      <c r="H69" s="1">
        <v>16870.0</v>
      </c>
      <c r="I69" s="1">
        <v>17300.0</v>
      </c>
      <c r="J69" s="1">
        <v>16460.0</v>
      </c>
      <c r="K69" s="1">
        <v>16860.0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155</v>
      </c>
      <c r="B70" s="1">
        <v>8.0</v>
      </c>
      <c r="C70" s="1">
        <v>8.0</v>
      </c>
      <c r="D70" s="1">
        <v>9.0</v>
      </c>
      <c r="E70" s="1">
        <v>9.0</v>
      </c>
      <c r="F70" s="1">
        <v>9.0</v>
      </c>
      <c r="G70" s="1">
        <v>9.0</v>
      </c>
      <c r="H70" s="1">
        <v>9.0</v>
      </c>
      <c r="I70" s="1">
        <v>9.0</v>
      </c>
      <c r="J70" s="1">
        <v>9.0</v>
      </c>
      <c r="K70" s="1">
        <v>8.0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156</v>
      </c>
      <c r="B71" s="1">
        <v>167.0</v>
      </c>
      <c r="C71" s="1">
        <v>158.0</v>
      </c>
      <c r="D71" s="1">
        <v>162.0</v>
      </c>
      <c r="E71" s="1">
        <v>135.0</v>
      </c>
      <c r="F71" s="1">
        <v>143.0</v>
      </c>
      <c r="G71" s="1">
        <v>0.0</v>
      </c>
      <c r="H71" s="1">
        <v>0.0</v>
      </c>
      <c r="I71" s="1">
        <v>0.0</v>
      </c>
      <c r="J71" s="1">
        <v>0.0</v>
      </c>
      <c r="K71" s="1">
        <v>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157</v>
      </c>
      <c r="B72" s="1">
        <v>-87.0</v>
      </c>
      <c r="C72" s="1">
        <v>-98.0</v>
      </c>
      <c r="D72" s="1">
        <v>-89.0</v>
      </c>
      <c r="E72" s="1">
        <v>-48.0</v>
      </c>
      <c r="F72" s="1">
        <v>-54.0</v>
      </c>
      <c r="G72" s="1">
        <v>0.0</v>
      </c>
      <c r="H72" s="1">
        <v>0.0</v>
      </c>
      <c r="I72" s="1">
        <v>0.0</v>
      </c>
      <c r="J72" s="1">
        <v>0.0</v>
      </c>
      <c r="K72" s="1">
        <v>0.0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158</v>
      </c>
      <c r="B73" s="1">
        <v>94.0</v>
      </c>
      <c r="C73" s="1">
        <v>91.0</v>
      </c>
      <c r="D73" s="1">
        <v>88.0</v>
      </c>
      <c r="E73" s="1">
        <v>103.0</v>
      </c>
      <c r="F73" s="1">
        <v>95.0</v>
      </c>
      <c r="G73" s="1">
        <v>161.0</v>
      </c>
      <c r="H73" s="1">
        <v>233.0</v>
      </c>
      <c r="I73" s="1">
        <v>189.0</v>
      </c>
      <c r="J73" s="1">
        <v>174.0</v>
      </c>
      <c r="K73" s="1">
        <v>141.0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159</v>
      </c>
      <c r="B2" s="1">
        <v>31820.0</v>
      </c>
      <c r="C2" s="1">
        <v>30270.0</v>
      </c>
      <c r="D2" s="1">
        <v>30110.0</v>
      </c>
      <c r="E2" s="1">
        <v>31660.0</v>
      </c>
      <c r="F2" s="1">
        <v>32759.0</v>
      </c>
      <c r="G2" s="1">
        <v>32140.0</v>
      </c>
      <c r="H2" s="1">
        <v>32180.0</v>
      </c>
      <c r="I2" s="1">
        <v>35360.0</v>
      </c>
      <c r="J2" s="1">
        <v>34230.0</v>
      </c>
      <c r="K2" s="1">
        <v>32680.0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160</v>
      </c>
      <c r="B3" s="1">
        <v>31820.0</v>
      </c>
      <c r="C3" s="1">
        <v>30270.0</v>
      </c>
      <c r="D3" s="1">
        <v>30110.0</v>
      </c>
      <c r="E3" s="1">
        <v>31660.0</v>
      </c>
      <c r="F3" s="1">
        <v>32759.0</v>
      </c>
      <c r="G3" s="1">
        <v>32140.0</v>
      </c>
      <c r="H3" s="1">
        <v>32180.0</v>
      </c>
      <c r="I3" s="1">
        <v>35360.0</v>
      </c>
      <c r="J3" s="1">
        <v>34230.0</v>
      </c>
      <c r="K3" s="1">
        <v>32680.0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161</v>
      </c>
      <c r="B4" s="1">
        <v>16450.0</v>
      </c>
      <c r="C4" s="1">
        <v>15340.0</v>
      </c>
      <c r="D4" s="1">
        <v>15040.0</v>
      </c>
      <c r="E4" s="1">
        <v>15920.0</v>
      </c>
      <c r="F4" s="1">
        <v>16660.0</v>
      </c>
      <c r="G4" s="1">
        <v>16740.0</v>
      </c>
      <c r="H4" s="1">
        <v>16500.0</v>
      </c>
      <c r="I4" s="1">
        <v>18780.0</v>
      </c>
      <c r="J4" s="1">
        <v>19230.0</v>
      </c>
      <c r="K4" s="1">
        <v>18380.0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162</v>
      </c>
      <c r="B5" s="1">
        <v>15370.0</v>
      </c>
      <c r="C5" s="1">
        <v>14930.0</v>
      </c>
      <c r="D5" s="1">
        <v>15070.0</v>
      </c>
      <c r="E5" s="1">
        <v>15740.0</v>
      </c>
      <c r="F5" s="1">
        <v>16110.0</v>
      </c>
      <c r="G5" s="1">
        <v>15400.0</v>
      </c>
      <c r="H5" s="1">
        <v>15680.0</v>
      </c>
      <c r="I5" s="1">
        <v>16580.0</v>
      </c>
      <c r="J5" s="1">
        <v>15000.0</v>
      </c>
      <c r="K5" s="1">
        <v>14300.0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163</v>
      </c>
      <c r="B6" s="1">
        <v>6470.0</v>
      </c>
      <c r="C6" s="1">
        <v>6120.0</v>
      </c>
      <c r="D6" s="1">
        <v>6110.0</v>
      </c>
      <c r="E6" s="1">
        <v>6570.0</v>
      </c>
      <c r="F6" s="1">
        <v>6530.0</v>
      </c>
      <c r="G6" s="1">
        <v>6390.0</v>
      </c>
      <c r="H6" s="1">
        <v>6750.0</v>
      </c>
      <c r="I6" s="1">
        <v>6810.0</v>
      </c>
      <c r="J6" s="1">
        <v>7840.0</v>
      </c>
      <c r="K6" s="1">
        <v>6610.0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164</v>
      </c>
      <c r="B7" s="1">
        <v>1770.0</v>
      </c>
      <c r="C7" s="1">
        <v>1750.0</v>
      </c>
      <c r="D7" s="1">
        <v>1740.0</v>
      </c>
      <c r="E7" s="1">
        <v>1840.0</v>
      </c>
      <c r="F7" s="1">
        <v>1820.0</v>
      </c>
      <c r="G7" s="1">
        <v>1870.0</v>
      </c>
      <c r="H7" s="1">
        <v>1860.0</v>
      </c>
      <c r="I7" s="1">
        <v>1980.0</v>
      </c>
      <c r="J7" s="1">
        <v>1850.0</v>
      </c>
      <c r="K7" s="1">
        <v>1810.0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165</v>
      </c>
      <c r="B8" s="1">
        <v>8240.0</v>
      </c>
      <c r="C8" s="1">
        <v>7870.0</v>
      </c>
      <c r="D8" s="1">
        <v>7850.0</v>
      </c>
      <c r="E8" s="1">
        <v>8410.0</v>
      </c>
      <c r="F8" s="1">
        <v>8340.0</v>
      </c>
      <c r="G8" s="1">
        <v>8260.0</v>
      </c>
      <c r="H8" s="1">
        <v>8610.0</v>
      </c>
      <c r="I8" s="1">
        <v>8790.0</v>
      </c>
      <c r="J8" s="1">
        <v>9700.0</v>
      </c>
      <c r="K8" s="1">
        <v>8420.0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166</v>
      </c>
      <c r="B9" s="1">
        <v>7140.0</v>
      </c>
      <c r="C9" s="1">
        <v>7060.0</v>
      </c>
      <c r="D9" s="1">
        <v>7220.0</v>
      </c>
      <c r="E9" s="1">
        <v>7330.0</v>
      </c>
      <c r="F9" s="1">
        <v>7770.0</v>
      </c>
      <c r="G9" s="1">
        <v>7140.0</v>
      </c>
      <c r="H9" s="1">
        <v>7070.0</v>
      </c>
      <c r="I9" s="1">
        <v>7790.0</v>
      </c>
      <c r="J9" s="1">
        <v>5300.0</v>
      </c>
      <c r="K9" s="1">
        <v>5880.0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167</v>
      </c>
      <c r="B10" s="1">
        <v>-142.0</v>
      </c>
      <c r="C10" s="1">
        <v>-149.0</v>
      </c>
      <c r="D10" s="1">
        <v>-199.0</v>
      </c>
      <c r="E10" s="1">
        <v>-322.0</v>
      </c>
      <c r="F10" s="1">
        <v>-350.0</v>
      </c>
      <c r="G10" s="1">
        <v>-448.0</v>
      </c>
      <c r="H10" s="1">
        <v>-529.0</v>
      </c>
      <c r="I10" s="1">
        <v>-488.0</v>
      </c>
      <c r="J10" s="1">
        <v>-462.0</v>
      </c>
      <c r="K10" s="1">
        <v>-942.0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168</v>
      </c>
      <c r="B11" s="1">
        <v>33.0</v>
      </c>
      <c r="C11" s="1">
        <v>26.0</v>
      </c>
      <c r="D11" s="1">
        <v>29.0</v>
      </c>
      <c r="E11" s="1">
        <v>50.0</v>
      </c>
      <c r="F11" s="1">
        <v>70.0</v>
      </c>
      <c r="G11" s="1">
        <v>80.0</v>
      </c>
      <c r="H11" s="1">
        <v>29.0</v>
      </c>
      <c r="I11" s="1">
        <v>26.0</v>
      </c>
      <c r="J11" s="1">
        <v>67.0</v>
      </c>
      <c r="K11" s="1">
        <v>253.0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169</v>
      </c>
      <c r="B12" s="1">
        <v>-109.0</v>
      </c>
      <c r="C12" s="1">
        <v>-123.0</v>
      </c>
      <c r="D12" s="1">
        <v>-170.0</v>
      </c>
      <c r="E12" s="1">
        <v>-272.0</v>
      </c>
      <c r="F12" s="1">
        <v>-280.0</v>
      </c>
      <c r="G12" s="1">
        <v>-368.0</v>
      </c>
      <c r="H12" s="1">
        <v>-500.0</v>
      </c>
      <c r="I12" s="1">
        <v>-462.0</v>
      </c>
      <c r="J12" s="1">
        <v>-395.0</v>
      </c>
      <c r="K12" s="1">
        <v>-689.0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170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-5.0</v>
      </c>
      <c r="I13" s="1">
        <v>10.0</v>
      </c>
      <c r="J13" s="1">
        <v>11.0</v>
      </c>
      <c r="K13" s="1">
        <v>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171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36.0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172</v>
      </c>
      <c r="B15" s="1">
        <v>7030.0</v>
      </c>
      <c r="C15" s="1">
        <v>6940.0</v>
      </c>
      <c r="D15" s="1">
        <v>7050.0</v>
      </c>
      <c r="E15" s="1">
        <v>7060.0</v>
      </c>
      <c r="F15" s="1">
        <v>7490.0</v>
      </c>
      <c r="G15" s="1">
        <v>6800.0</v>
      </c>
      <c r="H15" s="1">
        <v>6570.0</v>
      </c>
      <c r="I15" s="1">
        <v>7340.0</v>
      </c>
      <c r="J15" s="1">
        <v>4920.0</v>
      </c>
      <c r="K15" s="1">
        <v>5210.0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173</v>
      </c>
      <c r="B16" s="1">
        <v>0.0</v>
      </c>
      <c r="C16" s="1">
        <v>-114.0</v>
      </c>
      <c r="D16" s="1">
        <v>0.0</v>
      </c>
      <c r="E16" s="1">
        <v>-99.0</v>
      </c>
      <c r="F16" s="1">
        <v>-137.0</v>
      </c>
      <c r="G16" s="1">
        <v>-282.0</v>
      </c>
      <c r="H16" s="1">
        <v>-250.0</v>
      </c>
      <c r="I16" s="1">
        <v>-124.0</v>
      </c>
      <c r="J16" s="1">
        <v>-968.0</v>
      </c>
      <c r="K16" s="1">
        <v>-419.0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-271.0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175</v>
      </c>
      <c r="B18" s="1">
        <v>0.0</v>
      </c>
      <c r="C18" s="1">
        <v>0.0</v>
      </c>
      <c r="D18" s="1">
        <v>0.0</v>
      </c>
      <c r="E18" s="1">
        <v>586.0</v>
      </c>
      <c r="F18" s="1">
        <v>547.0</v>
      </c>
      <c r="G18" s="1">
        <v>-48.0</v>
      </c>
      <c r="H18" s="1">
        <v>389.0</v>
      </c>
      <c r="I18" s="1">
        <v>0.0</v>
      </c>
      <c r="J18" s="1">
        <v>2720.0</v>
      </c>
      <c r="K18" s="1">
        <v>36.0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176</v>
      </c>
      <c r="B19" s="1">
        <v>0.0</v>
      </c>
      <c r="C19" s="1">
        <v>0.0</v>
      </c>
      <c r="D19" s="1">
        <v>0.0</v>
      </c>
      <c r="E19" s="1">
        <v>0.0</v>
      </c>
      <c r="F19" s="1">
        <v>-897.0</v>
      </c>
      <c r="G19" s="1">
        <v>-762.0</v>
      </c>
      <c r="H19" s="1">
        <v>0.0</v>
      </c>
      <c r="I19" s="1">
        <v>0.0</v>
      </c>
      <c r="J19" s="1">
        <v>0.0</v>
      </c>
      <c r="K19" s="1">
        <v>-14500.0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177</v>
      </c>
      <c r="B20" s="1">
        <v>7030.0</v>
      </c>
      <c r="C20" s="1">
        <v>6820.0</v>
      </c>
      <c r="D20" s="1">
        <v>7050.0</v>
      </c>
      <c r="E20" s="1">
        <v>7550.0</v>
      </c>
      <c r="F20" s="1">
        <v>7000.0</v>
      </c>
      <c r="G20" s="1">
        <v>5710.0</v>
      </c>
      <c r="H20" s="1">
        <v>6710.0</v>
      </c>
      <c r="I20" s="1">
        <v>7210.0</v>
      </c>
      <c r="J20" s="1">
        <v>6400.0</v>
      </c>
      <c r="K20" s="1">
        <v>-9670.0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178</v>
      </c>
      <c r="B21" s="1">
        <v>2029.0</v>
      </c>
      <c r="C21" s="1">
        <v>1980.0</v>
      </c>
      <c r="D21" s="1">
        <v>2000.0</v>
      </c>
      <c r="E21" s="1">
        <v>2680.0</v>
      </c>
      <c r="F21" s="1">
        <v>1640.0</v>
      </c>
      <c r="G21" s="1">
        <v>1130.0</v>
      </c>
      <c r="H21" s="1">
        <v>1320.0</v>
      </c>
      <c r="I21" s="1">
        <v>1280.0</v>
      </c>
      <c r="J21" s="1">
        <v>612.0</v>
      </c>
      <c r="K21" s="1">
        <v>-2690.0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179</v>
      </c>
      <c r="B22" s="1">
        <v>5000.0</v>
      </c>
      <c r="C22" s="1">
        <v>4840.0</v>
      </c>
      <c r="D22" s="1">
        <v>5060.0</v>
      </c>
      <c r="E22" s="1">
        <v>4870.0</v>
      </c>
      <c r="F22" s="1">
        <v>5360.0</v>
      </c>
      <c r="G22" s="1">
        <v>4580.0</v>
      </c>
      <c r="H22" s="1">
        <v>5390.0</v>
      </c>
      <c r="I22" s="1">
        <v>5930.0</v>
      </c>
      <c r="J22" s="1">
        <v>5790.0</v>
      </c>
      <c r="K22" s="1">
        <v>-6980.0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180</v>
      </c>
      <c r="B23" s="1">
        <v>5000.0</v>
      </c>
      <c r="C23" s="1">
        <v>4840.0</v>
      </c>
      <c r="D23" s="1">
        <v>5060.0</v>
      </c>
      <c r="E23" s="1">
        <v>4870.0</v>
      </c>
      <c r="F23" s="1">
        <v>5360.0</v>
      </c>
      <c r="G23" s="1">
        <v>4580.0</v>
      </c>
      <c r="H23" s="1">
        <v>5390.0</v>
      </c>
      <c r="I23" s="1">
        <v>5930.0</v>
      </c>
      <c r="J23" s="1">
        <v>5790.0</v>
      </c>
      <c r="K23" s="1">
        <v>-6980.0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114</v>
      </c>
      <c r="B24" s="1">
        <v>-42.0</v>
      </c>
      <c r="C24" s="1">
        <v>-8.0</v>
      </c>
      <c r="D24" s="1">
        <v>-8.0</v>
      </c>
      <c r="E24" s="1">
        <v>-11.0</v>
      </c>
      <c r="F24" s="1">
        <v>-14.0</v>
      </c>
      <c r="G24" s="1">
        <v>-12.0</v>
      </c>
      <c r="H24" s="1">
        <v>-4.0</v>
      </c>
      <c r="I24" s="1">
        <v>-8.0</v>
      </c>
      <c r="J24" s="1">
        <v>-14.0</v>
      </c>
      <c r="K24" s="1">
        <v>-16.0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181</v>
      </c>
      <c r="B25" s="1">
        <v>4960.0</v>
      </c>
      <c r="C25" s="1">
        <v>4830.0</v>
      </c>
      <c r="D25" s="1">
        <v>5050.0</v>
      </c>
      <c r="E25" s="1">
        <v>4860.0</v>
      </c>
      <c r="F25" s="1">
        <v>5350.0</v>
      </c>
      <c r="G25" s="1">
        <v>4570.0</v>
      </c>
      <c r="H25" s="1">
        <v>5380.0</v>
      </c>
      <c r="I25" s="1">
        <v>5920.0</v>
      </c>
      <c r="J25" s="1">
        <v>5780.0</v>
      </c>
      <c r="K25" s="1">
        <v>-7000.0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182</v>
      </c>
      <c r="B26" s="1">
        <v>4960.0</v>
      </c>
      <c r="C26" s="1">
        <v>4830.0</v>
      </c>
      <c r="D26" s="1">
        <v>5050.0</v>
      </c>
      <c r="E26" s="1">
        <v>4860.0</v>
      </c>
      <c r="F26" s="1">
        <v>5350.0</v>
      </c>
      <c r="G26" s="1">
        <v>4570.0</v>
      </c>
      <c r="H26" s="1">
        <v>5380.0</v>
      </c>
      <c r="I26" s="1">
        <v>5920.0</v>
      </c>
      <c r="J26" s="1">
        <v>5780.0</v>
      </c>
      <c r="K26" s="1">
        <v>-7000.0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183</v>
      </c>
      <c r="B27" s="1">
        <v>4960.0</v>
      </c>
      <c r="C27" s="1">
        <v>4830.0</v>
      </c>
      <c r="D27" s="1">
        <v>5050.0</v>
      </c>
      <c r="E27" s="1">
        <v>4860.0</v>
      </c>
      <c r="F27" s="1">
        <v>5350.0</v>
      </c>
      <c r="G27" s="1">
        <v>4570.0</v>
      </c>
      <c r="H27" s="1">
        <v>5380.0</v>
      </c>
      <c r="I27" s="1">
        <v>5920.0</v>
      </c>
      <c r="J27" s="1">
        <v>5780.0</v>
      </c>
      <c r="K27" s="1">
        <v>-7000.0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185</v>
      </c>
      <c r="B29" s="1" t="s">
        <v>186</v>
      </c>
      <c r="C29" s="1" t="s">
        <v>187</v>
      </c>
      <c r="D29" s="1" t="s">
        <v>188</v>
      </c>
      <c r="E29" s="1" t="s">
        <v>189</v>
      </c>
      <c r="F29" s="1" t="s">
        <v>190</v>
      </c>
      <c r="G29" s="1" t="s">
        <v>191</v>
      </c>
      <c r="H29" s="1" t="s">
        <v>192</v>
      </c>
      <c r="I29" s="1" t="s">
        <v>193</v>
      </c>
      <c r="J29" s="1" t="s">
        <v>194</v>
      </c>
      <c r="K29" s="1" t="s">
        <v>195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196</v>
      </c>
      <c r="B30" s="1" t="s">
        <v>186</v>
      </c>
      <c r="C30" s="1" t="s">
        <v>187</v>
      </c>
      <c r="D30" s="1" t="s">
        <v>188</v>
      </c>
      <c r="E30" s="1" t="s">
        <v>189</v>
      </c>
      <c r="F30" s="1" t="s">
        <v>190</v>
      </c>
      <c r="G30" s="1" t="s">
        <v>191</v>
      </c>
      <c r="H30" s="1" t="s">
        <v>192</v>
      </c>
      <c r="I30" s="1" t="s">
        <v>193</v>
      </c>
      <c r="J30" s="1" t="s">
        <v>194</v>
      </c>
      <c r="K30" s="1" t="s">
        <v>195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197</v>
      </c>
      <c r="B31" s="1">
        <v>649.0</v>
      </c>
      <c r="C31" s="1">
        <v>626.0</v>
      </c>
      <c r="D31" s="1">
        <v>605.0</v>
      </c>
      <c r="E31" s="1">
        <v>598.0</v>
      </c>
      <c r="F31" s="1">
        <v>588.0</v>
      </c>
      <c r="G31" s="1">
        <v>577.0</v>
      </c>
      <c r="H31" s="1">
        <v>578.0</v>
      </c>
      <c r="I31" s="1">
        <v>579.0</v>
      </c>
      <c r="J31" s="1">
        <v>566.0</v>
      </c>
      <c r="K31" s="1">
        <v>554.0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198</v>
      </c>
      <c r="B32" s="1" t="s">
        <v>199</v>
      </c>
      <c r="C32" s="1" t="s">
        <v>200</v>
      </c>
      <c r="D32" s="1" t="s">
        <v>201</v>
      </c>
      <c r="E32" s="1" t="s">
        <v>202</v>
      </c>
      <c r="F32" s="1" t="s">
        <v>203</v>
      </c>
      <c r="G32" s="1" t="s">
        <v>204</v>
      </c>
      <c r="H32" s="1" t="s">
        <v>205</v>
      </c>
      <c r="I32" s="1" t="s">
        <v>206</v>
      </c>
      <c r="J32" s="1" t="s">
        <v>207</v>
      </c>
      <c r="K32" s="1" t="s">
        <v>195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208</v>
      </c>
      <c r="B33" s="1" t="s">
        <v>199</v>
      </c>
      <c r="C33" s="1" t="s">
        <v>200</v>
      </c>
      <c r="D33" s="1" t="s">
        <v>201</v>
      </c>
      <c r="E33" s="1" t="s">
        <v>202</v>
      </c>
      <c r="F33" s="1" t="s">
        <v>203</v>
      </c>
      <c r="G33" s="1" t="s">
        <v>204</v>
      </c>
      <c r="H33" s="1" t="s">
        <v>205</v>
      </c>
      <c r="I33" s="1" t="s">
        <v>206</v>
      </c>
      <c r="J33" s="1" t="s">
        <v>207</v>
      </c>
      <c r="K33" s="1" t="s">
        <v>195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209</v>
      </c>
      <c r="B34" s="1">
        <v>662.0</v>
      </c>
      <c r="C34" s="1">
        <v>637.0</v>
      </c>
      <c r="D34" s="1">
        <v>619.0</v>
      </c>
      <c r="E34" s="1">
        <v>613.0</v>
      </c>
      <c r="F34" s="1">
        <v>602.0</v>
      </c>
      <c r="G34" s="1">
        <v>585.0</v>
      </c>
      <c r="H34" s="1">
        <v>582.0</v>
      </c>
      <c r="I34" s="1">
        <v>585.0</v>
      </c>
      <c r="J34" s="1">
        <v>568.0</v>
      </c>
      <c r="K34" s="1">
        <v>554.0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210</v>
      </c>
      <c r="B35" s="1" t="s">
        <v>211</v>
      </c>
      <c r="C35" s="1" t="s">
        <v>212</v>
      </c>
      <c r="D35" s="1" t="s">
        <v>132</v>
      </c>
      <c r="E35" s="1" t="s">
        <v>213</v>
      </c>
      <c r="F35" s="1" t="s">
        <v>202</v>
      </c>
      <c r="G35" s="1" t="s">
        <v>214</v>
      </c>
      <c r="H35" s="1" t="s">
        <v>215</v>
      </c>
      <c r="I35" s="1" t="s">
        <v>216</v>
      </c>
      <c r="J35" s="1" t="s">
        <v>217</v>
      </c>
      <c r="K35" s="1" t="s">
        <v>218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219</v>
      </c>
      <c r="B36" s="1" t="s">
        <v>220</v>
      </c>
      <c r="C36" s="1" t="s">
        <v>221</v>
      </c>
      <c r="D36" s="1" t="s">
        <v>222</v>
      </c>
      <c r="E36" s="1" t="s">
        <v>223</v>
      </c>
      <c r="F36" s="1" t="s">
        <v>224</v>
      </c>
      <c r="G36" s="1" t="s">
        <v>225</v>
      </c>
      <c r="H36" s="1" t="s">
        <v>226</v>
      </c>
      <c r="I36" s="1" t="s">
        <v>227</v>
      </c>
      <c r="J36" s="1" t="s">
        <v>228</v>
      </c>
      <c r="K36" s="1" t="s">
        <v>218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229</v>
      </c>
      <c r="B37" s="1" t="s">
        <v>230</v>
      </c>
      <c r="C37" s="1" t="s">
        <v>231</v>
      </c>
      <c r="D37" s="1" t="s">
        <v>232</v>
      </c>
      <c r="E37" s="1" t="s">
        <v>233</v>
      </c>
      <c r="F37" s="1" t="s">
        <v>234</v>
      </c>
      <c r="G37" s="1" t="s">
        <v>235</v>
      </c>
      <c r="H37" s="1" t="s">
        <v>236</v>
      </c>
      <c r="I37" s="1" t="s">
        <v>237</v>
      </c>
      <c r="J37" s="1" t="s">
        <v>238</v>
      </c>
      <c r="K37" s="1">
        <v>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239</v>
      </c>
      <c r="B38" s="1" t="s">
        <v>240</v>
      </c>
      <c r="C38" s="1" t="s">
        <v>241</v>
      </c>
      <c r="D38" s="1" t="s">
        <v>242</v>
      </c>
      <c r="E38" s="1" t="s">
        <v>243</v>
      </c>
      <c r="F38" s="1" t="s">
        <v>244</v>
      </c>
      <c r="G38" s="1" t="s">
        <v>245</v>
      </c>
      <c r="H38" s="1" t="s">
        <v>246</v>
      </c>
      <c r="I38" s="1" t="s">
        <v>247</v>
      </c>
      <c r="J38" s="1" t="s">
        <v>248</v>
      </c>
      <c r="K38" s="1" t="s">
        <v>249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250</v>
      </c>
      <c r="B39" s="1" t="s">
        <v>251</v>
      </c>
      <c r="C39" s="1" t="s">
        <v>251</v>
      </c>
      <c r="D39" s="1" t="s">
        <v>251</v>
      </c>
      <c r="E39" s="1" t="s">
        <v>251</v>
      </c>
      <c r="F39" s="1" t="s">
        <v>251</v>
      </c>
      <c r="G39" s="1" t="s">
        <v>251</v>
      </c>
      <c r="H39" s="1" t="s">
        <v>251</v>
      </c>
      <c r="I39" s="1" t="s">
        <v>251</v>
      </c>
      <c r="J39" s="1" t="s">
        <v>251</v>
      </c>
      <c r="K39" s="1" t="s">
        <v>251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61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252</v>
      </c>
      <c r="B41" s="1">
        <v>8540.0</v>
      </c>
      <c r="C41" s="1">
        <v>8500.0</v>
      </c>
      <c r="D41" s="1">
        <v>8700.0</v>
      </c>
      <c r="E41" s="1">
        <v>8880.0</v>
      </c>
      <c r="F41" s="1">
        <v>9260.0</v>
      </c>
      <c r="G41" s="1">
        <v>8730.0</v>
      </c>
      <c r="H41" s="1">
        <v>8980.0</v>
      </c>
      <c r="I41" s="1">
        <v>9700.0</v>
      </c>
      <c r="J41" s="1">
        <v>7130.0</v>
      </c>
      <c r="K41" s="1">
        <v>7870.0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253</v>
      </c>
      <c r="B42" s="1">
        <v>7360.0</v>
      </c>
      <c r="C42" s="1">
        <v>7290.0</v>
      </c>
      <c r="D42" s="1">
        <v>7480.0</v>
      </c>
      <c r="E42" s="1">
        <v>7570.0</v>
      </c>
      <c r="F42" s="1">
        <v>8020.0</v>
      </c>
      <c r="G42" s="1">
        <v>7480.0</v>
      </c>
      <c r="H42" s="1">
        <v>7610.0</v>
      </c>
      <c r="I42" s="1">
        <v>8320.0</v>
      </c>
      <c r="J42" s="1">
        <v>5800.0</v>
      </c>
      <c r="K42" s="1">
        <v>6370.0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254</v>
      </c>
      <c r="B43" s="1">
        <v>7140.0</v>
      </c>
      <c r="C43" s="1">
        <v>7060.0</v>
      </c>
      <c r="D43" s="1">
        <v>7220.0</v>
      </c>
      <c r="E43" s="1">
        <v>7330.0</v>
      </c>
      <c r="F43" s="1">
        <v>7770.0</v>
      </c>
      <c r="G43" s="1">
        <v>7140.0</v>
      </c>
      <c r="H43" s="1">
        <v>7070.0</v>
      </c>
      <c r="I43" s="1">
        <v>7790.0</v>
      </c>
      <c r="J43" s="1">
        <v>5300.0</v>
      </c>
      <c r="K43" s="1">
        <v>5880.0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255</v>
      </c>
      <c r="B44" s="1">
        <v>8880.0</v>
      </c>
      <c r="C44" s="1">
        <v>8810.0</v>
      </c>
      <c r="D44" s="1">
        <v>9020.0</v>
      </c>
      <c r="E44" s="1">
        <v>9220.0</v>
      </c>
      <c r="F44" s="1">
        <v>9650.0</v>
      </c>
      <c r="G44" s="1">
        <v>9130.0</v>
      </c>
      <c r="H44" s="1">
        <v>9430.0</v>
      </c>
      <c r="I44" s="1">
        <v>10150.0</v>
      </c>
      <c r="J44" s="1">
        <v>7560.0</v>
      </c>
      <c r="K44" s="1">
        <v>8280.0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256</v>
      </c>
      <c r="B45" s="1" t="s">
        <v>257</v>
      </c>
      <c r="C45" s="1" t="s">
        <v>258</v>
      </c>
      <c r="D45" s="1" t="s">
        <v>259</v>
      </c>
      <c r="E45" s="1" t="s">
        <v>260</v>
      </c>
      <c r="F45" s="1" t="s">
        <v>261</v>
      </c>
      <c r="G45" s="1" t="s">
        <v>262</v>
      </c>
      <c r="H45" s="1" t="s">
        <v>263</v>
      </c>
      <c r="I45" s="1" t="s">
        <v>264</v>
      </c>
      <c r="J45" s="1" t="s">
        <v>265</v>
      </c>
      <c r="K45" s="1" t="s">
        <v>266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267</v>
      </c>
      <c r="B46" s="1">
        <v>1210.0</v>
      </c>
      <c r="C46" s="1">
        <v>1440.0</v>
      </c>
      <c r="D46" s="1">
        <v>1270.0</v>
      </c>
      <c r="E46" s="1">
        <v>1080.0</v>
      </c>
      <c r="F46" s="1">
        <v>807.0</v>
      </c>
      <c r="G46" s="1">
        <v>593.0</v>
      </c>
      <c r="H46" s="1">
        <v>843.0</v>
      </c>
      <c r="I46" s="1">
        <v>860.0</v>
      </c>
      <c r="J46" s="1">
        <v>682.0</v>
      </c>
      <c r="K46" s="1">
        <v>454.0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268</v>
      </c>
      <c r="B47" s="1">
        <v>1010.0</v>
      </c>
      <c r="C47" s="1">
        <v>566.0</v>
      </c>
      <c r="D47" s="1">
        <v>733.0</v>
      </c>
      <c r="E47" s="1">
        <v>722.0</v>
      </c>
      <c r="F47" s="1">
        <v>763.0</v>
      </c>
      <c r="G47" s="1">
        <v>673.0</v>
      </c>
      <c r="H47" s="1">
        <v>633.0</v>
      </c>
      <c r="I47" s="1">
        <v>597.0</v>
      </c>
      <c r="J47" s="1">
        <v>621.0</v>
      </c>
      <c r="K47" s="1">
        <v>679.0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269</v>
      </c>
      <c r="B48" s="1">
        <v>2220.0</v>
      </c>
      <c r="C48" s="1">
        <v>2000.0</v>
      </c>
      <c r="D48" s="1">
        <v>2000.0</v>
      </c>
      <c r="E48" s="1">
        <v>1800.0</v>
      </c>
      <c r="F48" s="1">
        <v>1570.0</v>
      </c>
      <c r="G48" s="1">
        <v>1270.0</v>
      </c>
      <c r="H48" s="1">
        <v>1480.0</v>
      </c>
      <c r="I48" s="1">
        <v>1460.0</v>
      </c>
      <c r="J48" s="1">
        <v>1300.0</v>
      </c>
      <c r="K48" s="1">
        <v>1130.0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270</v>
      </c>
      <c r="B49" s="1">
        <v>-180.0</v>
      </c>
      <c r="C49" s="1">
        <v>-49.0</v>
      </c>
      <c r="D49" s="1">
        <v>6.0</v>
      </c>
      <c r="E49" s="1">
        <v>177.0</v>
      </c>
      <c r="F49" s="1">
        <v>-55.0</v>
      </c>
      <c r="G49" s="1">
        <v>-58.0</v>
      </c>
      <c r="H49" s="1">
        <v>-79.0</v>
      </c>
      <c r="I49" s="1">
        <v>-244.0</v>
      </c>
      <c r="J49" s="1">
        <v>-688.0</v>
      </c>
      <c r="K49" s="1">
        <v>-3580.0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271</v>
      </c>
      <c r="B50" s="1">
        <v>-11.0</v>
      </c>
      <c r="C50" s="1">
        <v>26.0</v>
      </c>
      <c r="D50" s="1">
        <v>-11.0</v>
      </c>
      <c r="E50" s="1">
        <v>76.0</v>
      </c>
      <c r="F50" s="1">
        <v>-54.0</v>
      </c>
      <c r="G50" s="1">
        <v>-78.0</v>
      </c>
      <c r="H50" s="1">
        <v>-79.0</v>
      </c>
      <c r="I50" s="1">
        <v>72.0</v>
      </c>
      <c r="J50" s="1">
        <v>-2.0</v>
      </c>
      <c r="K50" s="1">
        <v>-246.0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272</v>
      </c>
      <c r="B51" s="1">
        <v>-191.0</v>
      </c>
      <c r="C51" s="1">
        <v>-23.0</v>
      </c>
      <c r="D51" s="1">
        <v>-5.0</v>
      </c>
      <c r="E51" s="1">
        <v>253.0</v>
      </c>
      <c r="F51" s="1">
        <v>-109.0</v>
      </c>
      <c r="G51" s="1">
        <v>-136.0</v>
      </c>
      <c r="H51" s="1">
        <v>-158.0</v>
      </c>
      <c r="I51" s="1">
        <v>-172.0</v>
      </c>
      <c r="J51" s="1">
        <v>-690.0</v>
      </c>
      <c r="K51" s="1">
        <v>-3820.0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273</v>
      </c>
      <c r="B52" s="1">
        <v>4350.0</v>
      </c>
      <c r="C52" s="1">
        <v>4330.0</v>
      </c>
      <c r="D52" s="1">
        <v>4400.0</v>
      </c>
      <c r="E52" s="1">
        <v>4400.0</v>
      </c>
      <c r="F52" s="1">
        <v>4670.0</v>
      </c>
      <c r="G52" s="1">
        <v>4240.0</v>
      </c>
      <c r="H52" s="1">
        <v>4100.0</v>
      </c>
      <c r="I52" s="1">
        <v>4580.0</v>
      </c>
      <c r="J52" s="1">
        <v>3060.0</v>
      </c>
      <c r="K52" s="1">
        <v>3240.0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274</v>
      </c>
      <c r="B53" s="1">
        <v>15.0</v>
      </c>
      <c r="C53" s="1">
        <v>13.0</v>
      </c>
      <c r="D53" s="1">
        <v>10.0</v>
      </c>
      <c r="E53" s="1">
        <v>12.0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275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2.0</v>
      </c>
      <c r="H54" s="1">
        <v>1.0</v>
      </c>
      <c r="I54" s="1">
        <v>2.0</v>
      </c>
      <c r="J54" s="1">
        <v>2.0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276</v>
      </c>
      <c r="B55" s="1">
        <v>-72.0</v>
      </c>
      <c r="C55" s="1">
        <v>-5.0</v>
      </c>
      <c r="D55" s="1">
        <v>-190.0</v>
      </c>
      <c r="E55" s="1">
        <v>-122.0</v>
      </c>
      <c r="F55" s="1">
        <v>-89.0</v>
      </c>
      <c r="G55" s="1">
        <v>-75.0</v>
      </c>
      <c r="H55" s="1">
        <v>-52.0</v>
      </c>
      <c r="I55" s="1">
        <v>-288.0</v>
      </c>
      <c r="J55" s="1">
        <v>-239.0</v>
      </c>
      <c r="K55" s="1">
        <v>-117.0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277</v>
      </c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278</v>
      </c>
      <c r="B57" s="1">
        <v>407.0</v>
      </c>
      <c r="C57" s="1">
        <v>368.0</v>
      </c>
      <c r="D57" s="1">
        <v>385.0</v>
      </c>
      <c r="E57" s="1">
        <v>411.0</v>
      </c>
      <c r="F57" s="1">
        <v>396.0</v>
      </c>
      <c r="G57" s="1">
        <v>348.0</v>
      </c>
      <c r="H57" s="1">
        <v>278.0</v>
      </c>
      <c r="I57" s="1">
        <v>327.0</v>
      </c>
      <c r="J57" s="1">
        <v>323.0</v>
      </c>
      <c r="K57" s="1">
        <v>265.0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279</v>
      </c>
      <c r="B58" s="1">
        <v>1770.0</v>
      </c>
      <c r="C58" s="1">
        <v>1760.0</v>
      </c>
      <c r="D58" s="1">
        <v>1740.0</v>
      </c>
      <c r="E58" s="1">
        <v>1850.0</v>
      </c>
      <c r="F58" s="1">
        <v>1820.0</v>
      </c>
      <c r="G58" s="1">
        <v>1910.0</v>
      </c>
      <c r="H58" s="1">
        <v>1880.0</v>
      </c>
      <c r="I58" s="1">
        <v>1990.0</v>
      </c>
      <c r="J58" s="1">
        <v>1860.0</v>
      </c>
      <c r="K58" s="1">
        <v>1840.0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280</v>
      </c>
      <c r="B59" s="1">
        <v>332.0</v>
      </c>
      <c r="C59" s="1">
        <v>316.0</v>
      </c>
      <c r="D59" s="1">
        <v>318.0</v>
      </c>
      <c r="E59" s="1">
        <v>343.0</v>
      </c>
      <c r="F59" s="1">
        <v>393.0</v>
      </c>
      <c r="G59" s="1">
        <v>401.0</v>
      </c>
      <c r="H59" s="1">
        <v>449.0</v>
      </c>
      <c r="I59" s="1">
        <v>446.0</v>
      </c>
      <c r="J59" s="1">
        <v>430.0</v>
      </c>
      <c r="K59" s="1">
        <v>406.0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281</v>
      </c>
      <c r="B60" s="1">
        <v>64.0</v>
      </c>
      <c r="C60" s="1">
        <v>46.0</v>
      </c>
      <c r="D60" s="1">
        <v>47.0</v>
      </c>
      <c r="E60" s="1">
        <v>71.0</v>
      </c>
      <c r="F60" s="1">
        <v>76.0</v>
      </c>
      <c r="G60" s="1">
        <v>79.0</v>
      </c>
      <c r="H60" s="1">
        <v>92.0</v>
      </c>
      <c r="I60" s="1">
        <v>91.0</v>
      </c>
      <c r="J60" s="1">
        <v>90.0</v>
      </c>
      <c r="K60" s="1">
        <v>181.0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282</v>
      </c>
      <c r="B61" s="1">
        <v>268.0</v>
      </c>
      <c r="C61" s="1">
        <v>270.0</v>
      </c>
      <c r="D61" s="1">
        <v>271.0</v>
      </c>
      <c r="E61" s="1">
        <v>272.0</v>
      </c>
      <c r="F61" s="1">
        <v>317.0</v>
      </c>
      <c r="G61" s="1">
        <v>321.0</v>
      </c>
      <c r="H61" s="1">
        <v>356.0</v>
      </c>
      <c r="I61" s="1">
        <v>355.0</v>
      </c>
      <c r="J61" s="1">
        <v>340.0</v>
      </c>
      <c r="K61" s="1">
        <v>225.0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283</v>
      </c>
      <c r="B62" s="1">
        <v>47.0</v>
      </c>
      <c r="C62" s="1">
        <v>46.0</v>
      </c>
      <c r="D62" s="1">
        <v>47.0</v>
      </c>
      <c r="E62" s="1">
        <v>49.0</v>
      </c>
      <c r="F62" s="1">
        <v>48.0</v>
      </c>
      <c r="G62" s="1">
        <v>47.0</v>
      </c>
      <c r="H62" s="1">
        <v>50.0</v>
      </c>
      <c r="I62" s="1">
        <v>47.0</v>
      </c>
      <c r="J62" s="1">
        <v>48.0</v>
      </c>
      <c r="K62" s="1">
        <v>44.0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284</v>
      </c>
      <c r="B63" s="1">
        <v>41.0</v>
      </c>
      <c r="C63" s="1">
        <v>45.0</v>
      </c>
      <c r="D63" s="1">
        <v>45.0</v>
      </c>
      <c r="E63" s="1">
        <v>46.0</v>
      </c>
      <c r="F63" s="1">
        <v>47.0</v>
      </c>
      <c r="G63" s="1">
        <v>46.0</v>
      </c>
      <c r="H63" s="1">
        <v>43.0</v>
      </c>
      <c r="I63" s="1">
        <v>42.0</v>
      </c>
      <c r="J63" s="1">
        <v>46.0</v>
      </c>
      <c r="K63" s="1">
        <v>44.0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285</v>
      </c>
      <c r="B64" s="1">
        <v>192.0</v>
      </c>
      <c r="C64" s="1">
        <v>185.0</v>
      </c>
      <c r="D64" s="1">
        <v>206.0</v>
      </c>
      <c r="E64" s="1">
        <v>229.0</v>
      </c>
      <c r="F64" s="1">
        <v>207.0</v>
      </c>
      <c r="G64" s="1">
        <v>185.0</v>
      </c>
      <c r="H64" s="1">
        <v>169.0</v>
      </c>
      <c r="I64" s="1">
        <v>185.0</v>
      </c>
      <c r="J64" s="1">
        <v>169.0</v>
      </c>
      <c r="K64" s="1">
        <v>186.0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286</v>
      </c>
      <c r="B65" s="1">
        <v>280.0</v>
      </c>
      <c r="C65" s="1">
        <v>276.0</v>
      </c>
      <c r="D65" s="1">
        <v>298.0</v>
      </c>
      <c r="E65" s="1">
        <v>324.0</v>
      </c>
      <c r="F65" s="1">
        <v>302.0</v>
      </c>
      <c r="G65" s="1">
        <v>278.0</v>
      </c>
      <c r="H65" s="1">
        <v>262.0</v>
      </c>
      <c r="I65" s="1">
        <v>274.0</v>
      </c>
      <c r="J65" s="1">
        <v>263.0</v>
      </c>
      <c r="K65" s="1">
        <v>274.0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287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288</v>
      </c>
      <c r="B3" s="1" t="s">
        <v>289</v>
      </c>
      <c r="C3" s="1" t="s">
        <v>290</v>
      </c>
      <c r="D3" s="1" t="s">
        <v>291</v>
      </c>
      <c r="E3" s="1" t="s">
        <v>292</v>
      </c>
      <c r="F3" s="1" t="s">
        <v>293</v>
      </c>
      <c r="G3" s="1" t="s">
        <v>294</v>
      </c>
      <c r="H3" s="1" t="s">
        <v>295</v>
      </c>
      <c r="I3" s="1" t="s">
        <v>296</v>
      </c>
      <c r="J3" s="1" t="s">
        <v>297</v>
      </c>
      <c r="K3" s="1" t="s">
        <v>200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298</v>
      </c>
      <c r="B4" s="1" t="s">
        <v>299</v>
      </c>
      <c r="C4" s="1" t="s">
        <v>300</v>
      </c>
      <c r="D4" s="1" t="s">
        <v>301</v>
      </c>
      <c r="E4" s="1" t="s">
        <v>302</v>
      </c>
      <c r="F4" s="1" t="s">
        <v>303</v>
      </c>
      <c r="G4" s="1" t="s">
        <v>304</v>
      </c>
      <c r="H4" s="1" t="s">
        <v>305</v>
      </c>
      <c r="I4" s="1" t="s">
        <v>306</v>
      </c>
      <c r="J4" s="1" t="s">
        <v>307</v>
      </c>
      <c r="K4" s="1" t="s">
        <v>308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309</v>
      </c>
      <c r="B5" s="1" t="s">
        <v>310</v>
      </c>
      <c r="C5" s="1" t="s">
        <v>311</v>
      </c>
      <c r="D5" s="1" t="s">
        <v>312</v>
      </c>
      <c r="E5" s="1" t="s">
        <v>313</v>
      </c>
      <c r="F5" s="1" t="s">
        <v>314</v>
      </c>
      <c r="G5" s="1" t="s">
        <v>315</v>
      </c>
      <c r="H5" s="1" t="s">
        <v>316</v>
      </c>
      <c r="I5" s="1" t="s">
        <v>317</v>
      </c>
      <c r="J5" s="1" t="s">
        <v>318</v>
      </c>
      <c r="K5" s="1" t="s">
        <v>319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320</v>
      </c>
      <c r="B6" s="1" t="s">
        <v>321</v>
      </c>
      <c r="C6" s="1" t="s">
        <v>322</v>
      </c>
      <c r="D6" s="1" t="s">
        <v>323</v>
      </c>
      <c r="E6" s="1" t="s">
        <v>324</v>
      </c>
      <c r="F6" s="1" t="s">
        <v>325</v>
      </c>
      <c r="G6" s="1" t="s">
        <v>326</v>
      </c>
      <c r="H6" s="1" t="s">
        <v>327</v>
      </c>
      <c r="I6" s="1" t="s">
        <v>328</v>
      </c>
      <c r="J6" s="1" t="s">
        <v>329</v>
      </c>
      <c r="K6" s="1" t="s">
        <v>330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331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332</v>
      </c>
      <c r="B8" s="1" t="s">
        <v>333</v>
      </c>
      <c r="C8" s="1" t="s">
        <v>334</v>
      </c>
      <c r="D8" s="1" t="s">
        <v>335</v>
      </c>
      <c r="E8" s="1" t="s">
        <v>336</v>
      </c>
      <c r="F8" s="1" t="s">
        <v>337</v>
      </c>
      <c r="G8" s="1" t="s">
        <v>338</v>
      </c>
      <c r="H8" s="1" t="s">
        <v>339</v>
      </c>
      <c r="I8" s="1" t="s">
        <v>340</v>
      </c>
      <c r="J8" s="1" t="s">
        <v>341</v>
      </c>
      <c r="K8" s="1" t="s">
        <v>342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343</v>
      </c>
      <c r="B9" s="1" t="s">
        <v>344</v>
      </c>
      <c r="C9" s="1" t="s">
        <v>345</v>
      </c>
      <c r="D9" s="1" t="s">
        <v>346</v>
      </c>
      <c r="E9" s="1" t="s">
        <v>347</v>
      </c>
      <c r="F9" s="1" t="s">
        <v>348</v>
      </c>
      <c r="G9" s="1" t="s">
        <v>349</v>
      </c>
      <c r="H9" s="1" t="s">
        <v>350</v>
      </c>
      <c r="I9" s="1" t="s">
        <v>351</v>
      </c>
      <c r="J9" s="1" t="s">
        <v>352</v>
      </c>
      <c r="K9" s="1" t="s">
        <v>353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354</v>
      </c>
      <c r="B10" s="1" t="s">
        <v>355</v>
      </c>
      <c r="C10" s="1" t="s">
        <v>356</v>
      </c>
      <c r="D10" s="1" t="s">
        <v>357</v>
      </c>
      <c r="E10" s="1" t="s">
        <v>358</v>
      </c>
      <c r="F10" s="1" t="s">
        <v>359</v>
      </c>
      <c r="G10" s="1" t="s">
        <v>360</v>
      </c>
      <c r="H10" s="1" t="s">
        <v>361</v>
      </c>
      <c r="I10" s="1" t="s">
        <v>362</v>
      </c>
      <c r="J10" s="1" t="s">
        <v>363</v>
      </c>
      <c r="K10" s="1" t="s">
        <v>364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365</v>
      </c>
      <c r="B11" s="1" t="s">
        <v>366</v>
      </c>
      <c r="C11" s="1" t="s">
        <v>364</v>
      </c>
      <c r="D11" s="1" t="s">
        <v>367</v>
      </c>
      <c r="E11" s="1" t="s">
        <v>368</v>
      </c>
      <c r="F11" s="1" t="s">
        <v>369</v>
      </c>
      <c r="G11" s="1" t="s">
        <v>370</v>
      </c>
      <c r="H11" s="1" t="s">
        <v>371</v>
      </c>
      <c r="I11" s="1" t="s">
        <v>372</v>
      </c>
      <c r="J11" s="1" t="s">
        <v>373</v>
      </c>
      <c r="K11" s="1" t="s">
        <v>374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375</v>
      </c>
      <c r="B12" s="1" t="s">
        <v>376</v>
      </c>
      <c r="C12" s="1" t="s">
        <v>377</v>
      </c>
      <c r="D12" s="1" t="s">
        <v>378</v>
      </c>
      <c r="E12" s="1" t="s">
        <v>379</v>
      </c>
      <c r="F12" s="1" t="s">
        <v>380</v>
      </c>
      <c r="G12" s="1" t="s">
        <v>381</v>
      </c>
      <c r="H12" s="1" t="s">
        <v>382</v>
      </c>
      <c r="I12" s="1" t="s">
        <v>383</v>
      </c>
      <c r="J12" s="1" t="s">
        <v>384</v>
      </c>
      <c r="K12" s="1">
        <v>18.0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385</v>
      </c>
      <c r="B13" s="1" t="s">
        <v>386</v>
      </c>
      <c r="C13" s="1" t="s">
        <v>387</v>
      </c>
      <c r="D13" s="1" t="s">
        <v>388</v>
      </c>
      <c r="E13" s="1" t="s">
        <v>389</v>
      </c>
      <c r="F13" s="1" t="s">
        <v>390</v>
      </c>
      <c r="G13" s="1" t="s">
        <v>391</v>
      </c>
      <c r="H13" s="1" t="s">
        <v>392</v>
      </c>
      <c r="I13" s="1" t="s">
        <v>393</v>
      </c>
      <c r="J13" s="1" t="s">
        <v>394</v>
      </c>
      <c r="K13" s="1" t="s">
        <v>395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396</v>
      </c>
      <c r="B14" s="1" t="s">
        <v>397</v>
      </c>
      <c r="C14" s="1" t="s">
        <v>398</v>
      </c>
      <c r="D14" s="1" t="s">
        <v>393</v>
      </c>
      <c r="E14" s="1" t="s">
        <v>399</v>
      </c>
      <c r="F14" s="1" t="s">
        <v>400</v>
      </c>
      <c r="G14" s="1" t="s">
        <v>401</v>
      </c>
      <c r="H14" s="1" t="s">
        <v>402</v>
      </c>
      <c r="I14" s="1" t="s">
        <v>403</v>
      </c>
      <c r="J14" s="1" t="s">
        <v>404</v>
      </c>
      <c r="K14" s="1" t="s">
        <v>405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406</v>
      </c>
      <c r="B15" s="1" t="s">
        <v>397</v>
      </c>
      <c r="C15" s="1" t="s">
        <v>398</v>
      </c>
      <c r="D15" s="1" t="s">
        <v>393</v>
      </c>
      <c r="E15" s="1" t="s">
        <v>399</v>
      </c>
      <c r="F15" s="1" t="s">
        <v>400</v>
      </c>
      <c r="G15" s="1" t="s">
        <v>401</v>
      </c>
      <c r="H15" s="1" t="s">
        <v>402</v>
      </c>
      <c r="I15" s="1" t="s">
        <v>403</v>
      </c>
      <c r="J15" s="1" t="s">
        <v>404</v>
      </c>
      <c r="K15" s="1" t="s">
        <v>405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407</v>
      </c>
      <c r="B16" s="1" t="s">
        <v>408</v>
      </c>
      <c r="C16" s="1" t="s">
        <v>409</v>
      </c>
      <c r="D16" s="1" t="s">
        <v>410</v>
      </c>
      <c r="E16" s="1" t="s">
        <v>411</v>
      </c>
      <c r="F16" s="1" t="s">
        <v>412</v>
      </c>
      <c r="G16" s="1" t="s">
        <v>413</v>
      </c>
      <c r="H16" s="1" t="s">
        <v>414</v>
      </c>
      <c r="I16" s="1" t="s">
        <v>415</v>
      </c>
      <c r="J16" s="1" t="s">
        <v>416</v>
      </c>
      <c r="K16" s="1" t="s">
        <v>417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418</v>
      </c>
      <c r="B17" s="1" t="s">
        <v>419</v>
      </c>
      <c r="C17" s="1" t="s">
        <v>420</v>
      </c>
      <c r="D17" s="1" t="s">
        <v>421</v>
      </c>
      <c r="E17" s="1" t="s">
        <v>305</v>
      </c>
      <c r="F17" s="1" t="s">
        <v>422</v>
      </c>
      <c r="G17" s="1" t="s">
        <v>423</v>
      </c>
      <c r="H17" s="1" t="s">
        <v>424</v>
      </c>
      <c r="I17" s="1" t="s">
        <v>391</v>
      </c>
      <c r="J17" s="1" t="s">
        <v>425</v>
      </c>
      <c r="K17" s="1" t="s">
        <v>426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427</v>
      </c>
      <c r="B18" s="1" t="s">
        <v>399</v>
      </c>
      <c r="C18" s="1" t="s">
        <v>428</v>
      </c>
      <c r="D18" s="1" t="s">
        <v>429</v>
      </c>
      <c r="E18" s="1" t="s">
        <v>430</v>
      </c>
      <c r="F18" s="1" t="s">
        <v>431</v>
      </c>
      <c r="G18" s="1" t="s">
        <v>432</v>
      </c>
      <c r="H18" s="1" t="s">
        <v>433</v>
      </c>
      <c r="I18" s="1" t="s">
        <v>434</v>
      </c>
      <c r="J18" s="1" t="s">
        <v>435</v>
      </c>
      <c r="K18" s="1" t="s">
        <v>436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437</v>
      </c>
      <c r="B20" s="1" t="s">
        <v>438</v>
      </c>
      <c r="C20" s="1" t="s">
        <v>439</v>
      </c>
      <c r="D20" s="1" t="s">
        <v>440</v>
      </c>
      <c r="E20" s="1" t="s">
        <v>441</v>
      </c>
      <c r="F20" s="1" t="s">
        <v>442</v>
      </c>
      <c r="G20" s="1" t="s">
        <v>443</v>
      </c>
      <c r="H20" s="1" t="s">
        <v>444</v>
      </c>
      <c r="I20" s="1" t="s">
        <v>445</v>
      </c>
      <c r="J20" s="1" t="s">
        <v>446</v>
      </c>
      <c r="K20" s="1" t="s">
        <v>447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448</v>
      </c>
      <c r="B21" s="1" t="s">
        <v>449</v>
      </c>
      <c r="C21" s="1" t="s">
        <v>450</v>
      </c>
      <c r="D21" s="1" t="s">
        <v>451</v>
      </c>
      <c r="E21" s="1" t="s">
        <v>452</v>
      </c>
      <c r="F21" s="1" t="s">
        <v>453</v>
      </c>
      <c r="G21" s="1" t="s">
        <v>454</v>
      </c>
      <c r="H21" s="1" t="s">
        <v>455</v>
      </c>
      <c r="I21" s="1" t="s">
        <v>456</v>
      </c>
      <c r="J21" s="1" t="s">
        <v>457</v>
      </c>
      <c r="K21" s="1" t="s">
        <v>458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459</v>
      </c>
      <c r="B22" s="1" t="s">
        <v>460</v>
      </c>
      <c r="C22" s="1" t="s">
        <v>461</v>
      </c>
      <c r="D22" s="1" t="s">
        <v>462</v>
      </c>
      <c r="E22" s="1" t="s">
        <v>463</v>
      </c>
      <c r="F22" s="1" t="s">
        <v>464</v>
      </c>
      <c r="G22" s="1" t="s">
        <v>465</v>
      </c>
      <c r="H22" s="1" t="s">
        <v>466</v>
      </c>
      <c r="I22" s="1" t="s">
        <v>467</v>
      </c>
      <c r="J22" s="1" t="s">
        <v>468</v>
      </c>
      <c r="K22" s="1" t="s">
        <v>226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469</v>
      </c>
      <c r="B23" s="1" t="s">
        <v>470</v>
      </c>
      <c r="C23" s="1" t="s">
        <v>471</v>
      </c>
      <c r="D23" s="1" t="s">
        <v>472</v>
      </c>
      <c r="E23" s="1" t="s">
        <v>473</v>
      </c>
      <c r="F23" s="1" t="s">
        <v>474</v>
      </c>
      <c r="G23" s="1" t="s">
        <v>475</v>
      </c>
      <c r="H23" s="1" t="s">
        <v>475</v>
      </c>
      <c r="I23" s="1" t="s">
        <v>476</v>
      </c>
      <c r="J23" s="1" t="s">
        <v>449</v>
      </c>
      <c r="K23" s="1" t="s">
        <v>477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478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479</v>
      </c>
      <c r="B25" s="1" t="s">
        <v>480</v>
      </c>
      <c r="C25" s="1" t="s">
        <v>481</v>
      </c>
      <c r="D25" s="1" t="s">
        <v>482</v>
      </c>
      <c r="E25" s="1" t="s">
        <v>483</v>
      </c>
      <c r="F25" s="1" t="s">
        <v>482</v>
      </c>
      <c r="G25" s="1" t="s">
        <v>484</v>
      </c>
      <c r="H25" s="1" t="s">
        <v>482</v>
      </c>
      <c r="I25" s="1" t="s">
        <v>485</v>
      </c>
      <c r="J25" s="1" t="s">
        <v>481</v>
      </c>
      <c r="K25" s="1" t="s">
        <v>486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487</v>
      </c>
      <c r="B26" s="1" t="s">
        <v>488</v>
      </c>
      <c r="C26" s="1" t="s">
        <v>489</v>
      </c>
      <c r="D26" s="1" t="s">
        <v>490</v>
      </c>
      <c r="E26" s="1" t="s">
        <v>491</v>
      </c>
      <c r="F26" s="1" t="s">
        <v>490</v>
      </c>
      <c r="G26" s="1" t="s">
        <v>492</v>
      </c>
      <c r="H26" s="1" t="s">
        <v>493</v>
      </c>
      <c r="I26" s="1" t="s">
        <v>494</v>
      </c>
      <c r="J26" s="1" t="s">
        <v>495</v>
      </c>
      <c r="K26" s="1" t="s">
        <v>496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497</v>
      </c>
      <c r="B27" s="1" t="s">
        <v>498</v>
      </c>
      <c r="C27" s="1" t="s">
        <v>495</v>
      </c>
      <c r="D27" s="1" t="s">
        <v>486</v>
      </c>
      <c r="E27" s="1" t="s">
        <v>499</v>
      </c>
      <c r="F27" s="1" t="s">
        <v>441</v>
      </c>
      <c r="G27" s="1" t="s">
        <v>500</v>
      </c>
      <c r="H27" s="1" t="s">
        <v>501</v>
      </c>
      <c r="I27" s="1" t="s">
        <v>502</v>
      </c>
      <c r="J27" s="1" t="s">
        <v>503</v>
      </c>
      <c r="K27" s="1" t="s">
        <v>504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505</v>
      </c>
      <c r="B28" s="1" t="s">
        <v>506</v>
      </c>
      <c r="C28" s="1" t="s">
        <v>507</v>
      </c>
      <c r="D28" s="1" t="s">
        <v>508</v>
      </c>
      <c r="E28" s="1" t="s">
        <v>509</v>
      </c>
      <c r="F28" s="1" t="s">
        <v>510</v>
      </c>
      <c r="G28" s="1" t="s">
        <v>511</v>
      </c>
      <c r="H28" s="1" t="s">
        <v>512</v>
      </c>
      <c r="I28" s="1" t="s">
        <v>513</v>
      </c>
      <c r="J28" s="1" t="s">
        <v>514</v>
      </c>
      <c r="K28" s="1" t="s">
        <v>515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516</v>
      </c>
      <c r="B29" s="1">
        <v>84.0</v>
      </c>
      <c r="C29" s="1" t="s">
        <v>517</v>
      </c>
      <c r="D29" s="1" t="s">
        <v>518</v>
      </c>
      <c r="E29" s="1" t="s">
        <v>519</v>
      </c>
      <c r="F29" s="1" t="s">
        <v>520</v>
      </c>
      <c r="G29" s="1" t="s">
        <v>521</v>
      </c>
      <c r="H29" s="1" t="s">
        <v>522</v>
      </c>
      <c r="I29" s="1" t="s">
        <v>523</v>
      </c>
      <c r="J29" s="1" t="s">
        <v>524</v>
      </c>
      <c r="K29" s="1" t="s">
        <v>525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526</v>
      </c>
      <c r="B30" s="1" t="s">
        <v>527</v>
      </c>
      <c r="C30" s="1" t="s">
        <v>528</v>
      </c>
      <c r="D30" s="1" t="s">
        <v>529</v>
      </c>
      <c r="E30" s="1" t="s">
        <v>530</v>
      </c>
      <c r="F30" s="1" t="s">
        <v>531</v>
      </c>
      <c r="G30" s="1" t="s">
        <v>532</v>
      </c>
      <c r="H30" s="1" t="s">
        <v>533</v>
      </c>
      <c r="I30" s="1" t="s">
        <v>534</v>
      </c>
      <c r="J30" s="1" t="s">
        <v>535</v>
      </c>
      <c r="K30" s="1" t="s">
        <v>536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537</v>
      </c>
      <c r="B31" s="1" t="s">
        <v>538</v>
      </c>
      <c r="C31" s="1" t="s">
        <v>539</v>
      </c>
      <c r="D31" s="1" t="s">
        <v>540</v>
      </c>
      <c r="E31" s="1" t="s">
        <v>541</v>
      </c>
      <c r="F31" s="1" t="s">
        <v>542</v>
      </c>
      <c r="G31" s="1" t="s">
        <v>543</v>
      </c>
      <c r="H31" s="1" t="s">
        <v>544</v>
      </c>
      <c r="I31" s="1" t="s">
        <v>545</v>
      </c>
      <c r="J31" s="1" t="s">
        <v>546</v>
      </c>
      <c r="K31" s="1" t="s">
        <v>547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548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549</v>
      </c>
      <c r="B33" s="1" t="s">
        <v>550</v>
      </c>
      <c r="C33" s="1" t="s">
        <v>551</v>
      </c>
      <c r="D33" s="1" t="s">
        <v>552</v>
      </c>
      <c r="E33" s="1" t="s">
        <v>553</v>
      </c>
      <c r="F33" s="1" t="s">
        <v>554</v>
      </c>
      <c r="G33" s="1" t="s">
        <v>555</v>
      </c>
      <c r="H33" s="1" t="s">
        <v>556</v>
      </c>
      <c r="I33" s="1" t="s">
        <v>557</v>
      </c>
      <c r="J33" s="1" t="s">
        <v>558</v>
      </c>
      <c r="K33" s="1" t="s">
        <v>559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560</v>
      </c>
      <c r="B34" s="1" t="s">
        <v>561</v>
      </c>
      <c r="C34" s="1">
        <v>48.0</v>
      </c>
      <c r="D34" s="1" t="s">
        <v>562</v>
      </c>
      <c r="E34" s="1" t="s">
        <v>563</v>
      </c>
      <c r="F34" s="1" t="s">
        <v>564</v>
      </c>
      <c r="G34" s="1" t="s">
        <v>565</v>
      </c>
      <c r="H34" s="1" t="s">
        <v>566</v>
      </c>
      <c r="I34" s="1" t="s">
        <v>567</v>
      </c>
      <c r="J34" s="1" t="s">
        <v>568</v>
      </c>
      <c r="K34" s="1" t="s">
        <v>569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570</v>
      </c>
      <c r="B35" s="1" t="s">
        <v>571</v>
      </c>
      <c r="C35" s="1" t="s">
        <v>572</v>
      </c>
      <c r="D35" s="1" t="s">
        <v>573</v>
      </c>
      <c r="E35" s="1" t="s">
        <v>574</v>
      </c>
      <c r="F35" s="1" t="s">
        <v>575</v>
      </c>
      <c r="G35" s="1" t="s">
        <v>576</v>
      </c>
      <c r="H35" s="1" t="s">
        <v>577</v>
      </c>
      <c r="I35" s="1" t="s">
        <v>578</v>
      </c>
      <c r="J35" s="1" t="s">
        <v>579</v>
      </c>
      <c r="K35" s="1" t="s">
        <v>580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581</v>
      </c>
      <c r="B36" s="1" t="s">
        <v>582</v>
      </c>
      <c r="C36" s="1" t="s">
        <v>322</v>
      </c>
      <c r="D36" s="1" t="s">
        <v>583</v>
      </c>
      <c r="E36" s="1" t="s">
        <v>584</v>
      </c>
      <c r="F36" s="1" t="s">
        <v>585</v>
      </c>
      <c r="G36" s="1" t="s">
        <v>586</v>
      </c>
      <c r="H36" s="1" t="s">
        <v>587</v>
      </c>
      <c r="I36" s="1" t="s">
        <v>588</v>
      </c>
      <c r="J36" s="1" t="s">
        <v>589</v>
      </c>
      <c r="K36" s="1" t="s">
        <v>590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591</v>
      </c>
      <c r="B37" s="1" t="s">
        <v>592</v>
      </c>
      <c r="C37" s="1" t="s">
        <v>593</v>
      </c>
      <c r="D37" s="1" t="s">
        <v>594</v>
      </c>
      <c r="E37" s="1" t="s">
        <v>595</v>
      </c>
      <c r="F37" s="1" t="s">
        <v>596</v>
      </c>
      <c r="G37" s="1" t="s">
        <v>597</v>
      </c>
      <c r="H37" s="1" t="s">
        <v>598</v>
      </c>
      <c r="I37" s="1" t="s">
        <v>599</v>
      </c>
      <c r="J37" s="1" t="s">
        <v>600</v>
      </c>
      <c r="K37" s="1" t="s">
        <v>601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602</v>
      </c>
      <c r="B38" s="1" t="s">
        <v>603</v>
      </c>
      <c r="C38" s="1" t="s">
        <v>604</v>
      </c>
      <c r="D38" s="1" t="s">
        <v>605</v>
      </c>
      <c r="E38" s="1" t="s">
        <v>606</v>
      </c>
      <c r="F38" s="1" t="s">
        <v>607</v>
      </c>
      <c r="G38" s="1" t="s">
        <v>608</v>
      </c>
      <c r="H38" s="1" t="s">
        <v>609</v>
      </c>
      <c r="I38" s="1" t="s">
        <v>398</v>
      </c>
      <c r="J38" s="1" t="s">
        <v>610</v>
      </c>
      <c r="K38" s="1" t="s">
        <v>611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612</v>
      </c>
      <c r="B39" s="1" t="s">
        <v>613</v>
      </c>
      <c r="C39" s="1" t="s">
        <v>614</v>
      </c>
      <c r="D39" s="1" t="s">
        <v>615</v>
      </c>
      <c r="E39" s="1" t="s">
        <v>616</v>
      </c>
      <c r="F39" s="1" t="s">
        <v>617</v>
      </c>
      <c r="G39" s="1" t="s">
        <v>618</v>
      </c>
      <c r="H39" s="1" t="s">
        <v>619</v>
      </c>
      <c r="I39" s="1" t="s">
        <v>620</v>
      </c>
      <c r="J39" s="1" t="s">
        <v>390</v>
      </c>
      <c r="K39" s="1" t="s">
        <v>621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622</v>
      </c>
      <c r="B40" s="1" t="s">
        <v>623</v>
      </c>
      <c r="C40" s="1" t="s">
        <v>624</v>
      </c>
      <c r="D40" s="1" t="s">
        <v>625</v>
      </c>
      <c r="E40" s="1" t="s">
        <v>626</v>
      </c>
      <c r="F40" s="1" t="s">
        <v>627</v>
      </c>
      <c r="G40" s="1" t="s">
        <v>628</v>
      </c>
      <c r="H40" s="1" t="s">
        <v>629</v>
      </c>
      <c r="I40" s="1" t="s">
        <v>630</v>
      </c>
      <c r="J40" s="1" t="s">
        <v>631</v>
      </c>
      <c r="K40" s="1" t="s">
        <v>632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633</v>
      </c>
      <c r="B41" s="1" t="s">
        <v>499</v>
      </c>
      <c r="C41" s="1" t="s">
        <v>634</v>
      </c>
      <c r="D41" s="1" t="s">
        <v>635</v>
      </c>
      <c r="E41" s="1" t="s">
        <v>636</v>
      </c>
      <c r="F41" s="1" t="s">
        <v>637</v>
      </c>
      <c r="G41" s="1" t="s">
        <v>638</v>
      </c>
      <c r="H41" s="1" t="s">
        <v>639</v>
      </c>
      <c r="I41" s="1" t="s">
        <v>640</v>
      </c>
      <c r="J41" s="1" t="s">
        <v>641</v>
      </c>
      <c r="K41" s="1" t="s">
        <v>642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643</v>
      </c>
      <c r="B42" s="1" t="s">
        <v>644</v>
      </c>
      <c r="C42" s="1" t="s">
        <v>645</v>
      </c>
      <c r="D42" s="1" t="s">
        <v>646</v>
      </c>
      <c r="E42" s="1" t="s">
        <v>647</v>
      </c>
      <c r="F42" s="1" t="s">
        <v>493</v>
      </c>
      <c r="G42" s="1" t="s">
        <v>648</v>
      </c>
      <c r="H42" s="1" t="s">
        <v>649</v>
      </c>
      <c r="I42" s="1" t="s">
        <v>650</v>
      </c>
      <c r="J42" s="1" t="s">
        <v>651</v>
      </c>
      <c r="K42" s="1" t="s">
        <v>652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653</v>
      </c>
      <c r="B43" s="1" t="s">
        <v>438</v>
      </c>
      <c r="C43" s="1" t="s">
        <v>481</v>
      </c>
      <c r="D43" s="1" t="s">
        <v>654</v>
      </c>
      <c r="E43" s="1" t="s">
        <v>655</v>
      </c>
      <c r="F43" s="1" t="s">
        <v>656</v>
      </c>
      <c r="G43" s="1" t="s">
        <v>657</v>
      </c>
      <c r="H43" s="1" t="s">
        <v>658</v>
      </c>
      <c r="I43" s="1" t="s">
        <v>659</v>
      </c>
      <c r="J43" s="1" t="s">
        <v>660</v>
      </c>
      <c r="K43" s="1" t="s">
        <v>661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662</v>
      </c>
      <c r="B44" s="1" t="s">
        <v>663</v>
      </c>
      <c r="C44" s="1" t="s">
        <v>664</v>
      </c>
      <c r="D44" s="1" t="s">
        <v>493</v>
      </c>
      <c r="E44" s="1" t="s">
        <v>652</v>
      </c>
      <c r="F44" s="1" t="s">
        <v>665</v>
      </c>
      <c r="G44" s="1" t="s">
        <v>661</v>
      </c>
      <c r="H44" s="1" t="s">
        <v>483</v>
      </c>
      <c r="I44" s="1" t="s">
        <v>637</v>
      </c>
      <c r="J44" s="1" t="s">
        <v>641</v>
      </c>
      <c r="K44" s="1" t="s">
        <v>666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667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668</v>
      </c>
      <c r="B46" s="1" t="s">
        <v>669</v>
      </c>
      <c r="C46" s="1" t="s">
        <v>670</v>
      </c>
      <c r="D46" s="1" t="s">
        <v>671</v>
      </c>
      <c r="E46" s="1" t="s">
        <v>672</v>
      </c>
      <c r="F46" s="1" t="s">
        <v>673</v>
      </c>
      <c r="G46" s="1" t="s">
        <v>674</v>
      </c>
      <c r="H46" s="1" t="s">
        <v>675</v>
      </c>
      <c r="I46" s="1" t="s">
        <v>676</v>
      </c>
      <c r="J46" s="1" t="s">
        <v>677</v>
      </c>
      <c r="K46" s="1" t="s">
        <v>678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679</v>
      </c>
      <c r="B47" s="1" t="s">
        <v>680</v>
      </c>
      <c r="C47" s="1" t="s">
        <v>681</v>
      </c>
      <c r="D47" s="1" t="s">
        <v>440</v>
      </c>
      <c r="E47" s="1" t="s">
        <v>682</v>
      </c>
      <c r="F47" s="1" t="s">
        <v>683</v>
      </c>
      <c r="G47" s="1" t="s">
        <v>684</v>
      </c>
      <c r="H47" s="1" t="s">
        <v>685</v>
      </c>
      <c r="I47" s="1" t="s">
        <v>686</v>
      </c>
      <c r="J47" s="1" t="s">
        <v>687</v>
      </c>
      <c r="K47" s="1" t="s">
        <v>688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689</v>
      </c>
      <c r="B48" s="1" t="s">
        <v>690</v>
      </c>
      <c r="C48" s="1" t="s">
        <v>691</v>
      </c>
      <c r="D48" s="1" t="s">
        <v>692</v>
      </c>
      <c r="E48" s="1" t="s">
        <v>693</v>
      </c>
      <c r="F48" s="1" t="s">
        <v>694</v>
      </c>
      <c r="G48" s="1" t="s">
        <v>695</v>
      </c>
      <c r="H48" s="1" t="s">
        <v>696</v>
      </c>
      <c r="I48" s="1" t="s">
        <v>226</v>
      </c>
      <c r="J48" s="1" t="s">
        <v>697</v>
      </c>
      <c r="K48" s="1" t="s">
        <v>698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699</v>
      </c>
      <c r="B49" s="1" t="s">
        <v>700</v>
      </c>
      <c r="C49" s="1" t="s">
        <v>701</v>
      </c>
      <c r="D49" s="1" t="s">
        <v>683</v>
      </c>
      <c r="E49" s="1" t="s">
        <v>702</v>
      </c>
      <c r="F49" s="1" t="s">
        <v>236</v>
      </c>
      <c r="G49" s="1" t="s">
        <v>703</v>
      </c>
      <c r="H49" s="1" t="s">
        <v>704</v>
      </c>
      <c r="I49" s="1" t="s">
        <v>705</v>
      </c>
      <c r="J49" s="1" t="s">
        <v>706</v>
      </c>
      <c r="K49" s="1" t="s">
        <v>707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708</v>
      </c>
      <c r="B50" s="1" t="s">
        <v>226</v>
      </c>
      <c r="C50" s="1" t="s">
        <v>709</v>
      </c>
      <c r="D50" s="1" t="s">
        <v>710</v>
      </c>
      <c r="E50" s="1" t="s">
        <v>711</v>
      </c>
      <c r="F50" s="1" t="s">
        <v>237</v>
      </c>
      <c r="G50" s="1" t="s">
        <v>712</v>
      </c>
      <c r="H50" s="1" t="s">
        <v>713</v>
      </c>
      <c r="I50" s="1" t="s">
        <v>714</v>
      </c>
      <c r="J50" s="1" t="s">
        <v>715</v>
      </c>
      <c r="K50" s="1" t="s">
        <v>716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717</v>
      </c>
      <c r="B51" s="1" t="s">
        <v>718</v>
      </c>
      <c r="C51" s="1" t="s">
        <v>719</v>
      </c>
      <c r="D51" s="1" t="s">
        <v>720</v>
      </c>
      <c r="E51" s="1" t="s">
        <v>721</v>
      </c>
      <c r="F51" s="1" t="s">
        <v>722</v>
      </c>
      <c r="G51" s="1" t="s">
        <v>723</v>
      </c>
      <c r="H51" s="1" t="s">
        <v>724</v>
      </c>
      <c r="I51" s="1" t="s">
        <v>725</v>
      </c>
      <c r="J51" s="1" t="s">
        <v>726</v>
      </c>
      <c r="K51" s="1" t="s">
        <v>727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728</v>
      </c>
      <c r="B52" s="1" t="s">
        <v>729</v>
      </c>
      <c r="C52" s="1" t="s">
        <v>730</v>
      </c>
      <c r="D52" s="1" t="s">
        <v>731</v>
      </c>
      <c r="E52" s="1" t="s">
        <v>732</v>
      </c>
      <c r="F52" s="1" t="s">
        <v>733</v>
      </c>
      <c r="G52" s="1" t="s">
        <v>723</v>
      </c>
      <c r="H52" s="1" t="s">
        <v>264</v>
      </c>
      <c r="I52" s="1" t="s">
        <v>734</v>
      </c>
      <c r="J52" s="1" t="s">
        <v>735</v>
      </c>
      <c r="K52" s="1" t="s">
        <v>736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737</v>
      </c>
      <c r="B53" s="1" t="s">
        <v>738</v>
      </c>
      <c r="C53" s="1" t="s">
        <v>739</v>
      </c>
      <c r="D53" s="1" t="s">
        <v>740</v>
      </c>
      <c r="E53" s="1" t="s">
        <v>741</v>
      </c>
      <c r="F53" s="1" t="s">
        <v>742</v>
      </c>
      <c r="G53" s="1" t="s">
        <v>743</v>
      </c>
      <c r="H53" s="1" t="s">
        <v>744</v>
      </c>
      <c r="I53" s="1" t="s">
        <v>745</v>
      </c>
      <c r="J53" s="1" t="s">
        <v>746</v>
      </c>
      <c r="K53" s="1" t="s">
        <v>747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748</v>
      </c>
      <c r="B54" s="1" t="s">
        <v>749</v>
      </c>
      <c r="C54" s="1" t="s">
        <v>750</v>
      </c>
      <c r="D54" s="1" t="s">
        <v>751</v>
      </c>
      <c r="E54" s="1" t="s">
        <v>752</v>
      </c>
      <c r="F54" s="1" t="s">
        <v>753</v>
      </c>
      <c r="G54" s="1" t="s">
        <v>754</v>
      </c>
      <c r="H54" s="1" t="s">
        <v>755</v>
      </c>
      <c r="I54" s="1" t="s">
        <v>756</v>
      </c>
      <c r="J54" s="1" t="s">
        <v>503</v>
      </c>
      <c r="K54" s="1" t="s">
        <v>757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758</v>
      </c>
      <c r="B55" s="1" t="s">
        <v>759</v>
      </c>
      <c r="C55" s="1" t="s">
        <v>760</v>
      </c>
      <c r="D55" s="1" t="s">
        <v>761</v>
      </c>
      <c r="E55" s="1" t="s">
        <v>762</v>
      </c>
      <c r="F55" s="1" t="s">
        <v>763</v>
      </c>
      <c r="G55" s="1" t="s">
        <v>764</v>
      </c>
      <c r="H55" s="1" t="s">
        <v>765</v>
      </c>
      <c r="I55" s="1" t="s">
        <v>766</v>
      </c>
      <c r="J55" s="1" t="s">
        <v>767</v>
      </c>
      <c r="K55" s="1" t="s">
        <v>768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769</v>
      </c>
      <c r="B56" s="1" t="s">
        <v>770</v>
      </c>
      <c r="C56" s="1" t="s">
        <v>771</v>
      </c>
      <c r="D56" s="1" t="s">
        <v>772</v>
      </c>
      <c r="E56" s="1" t="s">
        <v>773</v>
      </c>
      <c r="F56" s="1" t="s">
        <v>774</v>
      </c>
      <c r="G56" s="1" t="s">
        <v>775</v>
      </c>
      <c r="H56" s="1" t="s">
        <v>661</v>
      </c>
      <c r="I56" s="1" t="s">
        <v>776</v>
      </c>
      <c r="J56" s="1" t="s">
        <v>777</v>
      </c>
      <c r="K56" s="1" t="s">
        <v>778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779</v>
      </c>
      <c r="B57" s="1" t="s">
        <v>780</v>
      </c>
      <c r="C57" s="1" t="s">
        <v>781</v>
      </c>
      <c r="D57" s="1" t="s">
        <v>782</v>
      </c>
      <c r="E57" s="1" t="s">
        <v>783</v>
      </c>
      <c r="F57" s="1" t="s">
        <v>784</v>
      </c>
      <c r="G57" s="1" t="s">
        <v>785</v>
      </c>
      <c r="H57" s="1" t="s">
        <v>440</v>
      </c>
      <c r="I57" s="1" t="s">
        <v>786</v>
      </c>
      <c r="J57" s="1" t="s">
        <v>787</v>
      </c>
      <c r="K57" s="1" t="s">
        <v>788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789</v>
      </c>
      <c r="B58" s="1" t="s">
        <v>790</v>
      </c>
      <c r="C58" s="1" t="s">
        <v>791</v>
      </c>
      <c r="D58" s="1" t="s">
        <v>792</v>
      </c>
      <c r="E58" s="1" t="s">
        <v>793</v>
      </c>
      <c r="F58" s="1" t="s">
        <v>794</v>
      </c>
      <c r="G58" s="1" t="s">
        <v>795</v>
      </c>
      <c r="H58" s="1" t="s">
        <v>796</v>
      </c>
      <c r="I58" s="1" t="s">
        <v>797</v>
      </c>
      <c r="J58" s="1" t="s">
        <v>798</v>
      </c>
      <c r="K58" s="1" t="s">
        <v>799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800</v>
      </c>
      <c r="B59" s="1" t="s">
        <v>801</v>
      </c>
      <c r="C59" s="1" t="s">
        <v>802</v>
      </c>
      <c r="D59" s="1" t="s">
        <v>803</v>
      </c>
      <c r="E59" s="1" t="s">
        <v>804</v>
      </c>
      <c r="F59" s="1" t="s">
        <v>805</v>
      </c>
      <c r="G59" s="1" t="s">
        <v>806</v>
      </c>
      <c r="H59" s="1" t="s">
        <v>807</v>
      </c>
      <c r="I59" s="1" t="s">
        <v>808</v>
      </c>
      <c r="J59" s="1" t="s">
        <v>809</v>
      </c>
      <c r="K59" s="1" t="s">
        <v>810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811</v>
      </c>
      <c r="B60" s="1" t="s">
        <v>812</v>
      </c>
      <c r="C60" s="1" t="s">
        <v>813</v>
      </c>
      <c r="D60" s="1" t="s">
        <v>814</v>
      </c>
      <c r="E60" s="1" t="s">
        <v>815</v>
      </c>
      <c r="F60" s="1" t="s">
        <v>816</v>
      </c>
      <c r="G60" s="1" t="s">
        <v>817</v>
      </c>
      <c r="H60" s="1" t="s">
        <v>818</v>
      </c>
      <c r="I60" s="1" t="s">
        <v>819</v>
      </c>
      <c r="J60" s="1" t="s">
        <v>820</v>
      </c>
      <c r="K60" s="1" t="s">
        <v>821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822</v>
      </c>
      <c r="B61" s="1" t="s">
        <v>411</v>
      </c>
      <c r="C61" s="1" t="s">
        <v>823</v>
      </c>
      <c r="D61" s="1" t="s">
        <v>824</v>
      </c>
      <c r="E61" s="1" t="s">
        <v>825</v>
      </c>
      <c r="F61" s="1" t="s">
        <v>826</v>
      </c>
      <c r="G61" s="1" t="s">
        <v>827</v>
      </c>
      <c r="H61" s="1" t="s">
        <v>828</v>
      </c>
      <c r="I61" s="1" t="s">
        <v>712</v>
      </c>
      <c r="J61" s="1" t="s">
        <v>829</v>
      </c>
      <c r="K61" s="1" t="s">
        <v>374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830</v>
      </c>
      <c r="B62" s="1" t="s">
        <v>831</v>
      </c>
      <c r="C62" s="1" t="s">
        <v>832</v>
      </c>
      <c r="D62" s="1" t="s">
        <v>833</v>
      </c>
      <c r="E62" s="1" t="s">
        <v>834</v>
      </c>
      <c r="F62" s="1" t="s">
        <v>835</v>
      </c>
      <c r="G62" s="1" t="s">
        <v>836</v>
      </c>
      <c r="H62" s="1" t="s">
        <v>837</v>
      </c>
      <c r="I62" s="1" t="s">
        <v>838</v>
      </c>
      <c r="J62" s="1" t="s">
        <v>839</v>
      </c>
      <c r="K62" s="1" t="s">
        <v>840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841</v>
      </c>
      <c r="B63" s="1" t="s">
        <v>842</v>
      </c>
      <c r="C63" s="1" t="s">
        <v>843</v>
      </c>
      <c r="D63" s="1" t="s">
        <v>844</v>
      </c>
      <c r="E63" s="1" t="s">
        <v>845</v>
      </c>
      <c r="F63" s="1" t="s">
        <v>846</v>
      </c>
      <c r="G63" s="1" t="s">
        <v>847</v>
      </c>
      <c r="H63" s="1" t="s">
        <v>848</v>
      </c>
      <c r="I63" s="1" t="s">
        <v>849</v>
      </c>
      <c r="J63" s="1" t="s">
        <v>850</v>
      </c>
      <c r="K63" s="1" t="s">
        <v>851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852</v>
      </c>
      <c r="B64" s="1" t="s">
        <v>853</v>
      </c>
      <c r="C64" s="1" t="s">
        <v>854</v>
      </c>
      <c r="D64" s="1" t="s">
        <v>855</v>
      </c>
      <c r="E64" s="1" t="s">
        <v>856</v>
      </c>
      <c r="F64" s="1" t="s">
        <v>857</v>
      </c>
      <c r="G64" s="1" t="s">
        <v>858</v>
      </c>
      <c r="H64" s="1" t="s">
        <v>859</v>
      </c>
      <c r="I64" s="1" t="s">
        <v>860</v>
      </c>
      <c r="J64" s="1" t="s">
        <v>861</v>
      </c>
      <c r="K64" s="1" t="s">
        <v>862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863</v>
      </c>
      <c r="B65" s="1" t="s">
        <v>864</v>
      </c>
      <c r="C65" s="1" t="s">
        <v>349</v>
      </c>
      <c r="D65" s="1" t="s">
        <v>865</v>
      </c>
      <c r="E65" s="1" t="s">
        <v>866</v>
      </c>
      <c r="F65" s="1" t="s">
        <v>867</v>
      </c>
      <c r="G65" s="1" t="s">
        <v>236</v>
      </c>
      <c r="H65" s="1" t="s">
        <v>868</v>
      </c>
      <c r="I65" s="1" t="s">
        <v>869</v>
      </c>
      <c r="J65" s="1" t="s">
        <v>869</v>
      </c>
      <c r="K65" s="1" t="s">
        <v>447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870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871</v>
      </c>
      <c r="B67" s="1" t="s">
        <v>872</v>
      </c>
      <c r="C67" s="1" t="s">
        <v>873</v>
      </c>
      <c r="D67" s="1" t="s">
        <v>874</v>
      </c>
      <c r="E67" s="1" t="s">
        <v>875</v>
      </c>
      <c r="F67" s="1" t="s">
        <v>876</v>
      </c>
      <c r="G67" s="1" t="s">
        <v>445</v>
      </c>
      <c r="H67" s="1" t="s">
        <v>788</v>
      </c>
      <c r="I67" s="1" t="s">
        <v>877</v>
      </c>
      <c r="J67" s="1" t="s">
        <v>878</v>
      </c>
      <c r="K67" s="1" t="s">
        <v>879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880</v>
      </c>
      <c r="B68" s="1" t="s">
        <v>881</v>
      </c>
      <c r="C68" s="1" t="s">
        <v>882</v>
      </c>
      <c r="D68" s="1">
        <v>-1.0</v>
      </c>
      <c r="E68" s="1" t="s">
        <v>883</v>
      </c>
      <c r="F68" s="1" t="s">
        <v>884</v>
      </c>
      <c r="G68" s="1" t="s">
        <v>885</v>
      </c>
      <c r="H68" s="1" t="s">
        <v>886</v>
      </c>
      <c r="I68" s="1" t="s">
        <v>887</v>
      </c>
      <c r="J68" s="1" t="s">
        <v>888</v>
      </c>
      <c r="K68" s="1" t="s">
        <v>889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890</v>
      </c>
      <c r="B69" s="1" t="s">
        <v>891</v>
      </c>
      <c r="C69" s="1" t="s">
        <v>892</v>
      </c>
      <c r="D69" s="1" t="s">
        <v>495</v>
      </c>
      <c r="E69" s="1" t="s">
        <v>893</v>
      </c>
      <c r="F69" s="1" t="s">
        <v>894</v>
      </c>
      <c r="G69" s="1" t="s">
        <v>895</v>
      </c>
      <c r="H69" s="1" t="s">
        <v>896</v>
      </c>
      <c r="I69" s="1" t="s">
        <v>897</v>
      </c>
      <c r="J69" s="1" t="s">
        <v>898</v>
      </c>
      <c r="K69" s="1" t="s">
        <v>899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900</v>
      </c>
      <c r="B70" s="1" t="s">
        <v>901</v>
      </c>
      <c r="C70" s="1" t="s">
        <v>902</v>
      </c>
      <c r="D70" s="1" t="s">
        <v>903</v>
      </c>
      <c r="E70" s="1" t="s">
        <v>904</v>
      </c>
      <c r="F70" s="1" t="s">
        <v>905</v>
      </c>
      <c r="G70" s="1" t="s">
        <v>906</v>
      </c>
      <c r="H70" s="1" t="s">
        <v>907</v>
      </c>
      <c r="I70" s="1" t="s">
        <v>908</v>
      </c>
      <c r="J70" s="1" t="s">
        <v>909</v>
      </c>
      <c r="K70" s="1" t="s">
        <v>910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911</v>
      </c>
      <c r="B71" s="1" t="s">
        <v>912</v>
      </c>
      <c r="C71" s="1" t="s">
        <v>696</v>
      </c>
      <c r="D71" s="1" t="s">
        <v>913</v>
      </c>
      <c r="E71" s="1" t="s">
        <v>875</v>
      </c>
      <c r="F71" s="1" t="s">
        <v>914</v>
      </c>
      <c r="G71" s="1" t="s">
        <v>915</v>
      </c>
      <c r="H71" s="1" t="s">
        <v>916</v>
      </c>
      <c r="I71" s="1" t="s">
        <v>917</v>
      </c>
      <c r="J71" s="1" t="s">
        <v>918</v>
      </c>
      <c r="K71" s="1" t="s">
        <v>919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920</v>
      </c>
      <c r="B72" s="1" t="s">
        <v>921</v>
      </c>
      <c r="C72" s="1" t="s">
        <v>922</v>
      </c>
      <c r="D72" s="1" t="s">
        <v>923</v>
      </c>
      <c r="E72" s="1" t="s">
        <v>924</v>
      </c>
      <c r="F72" s="1" t="s">
        <v>925</v>
      </c>
      <c r="G72" s="1" t="s">
        <v>926</v>
      </c>
      <c r="H72" s="1" t="s">
        <v>927</v>
      </c>
      <c r="I72" s="1" t="s">
        <v>430</v>
      </c>
      <c r="J72" s="1" t="s">
        <v>928</v>
      </c>
      <c r="K72" s="1" t="s">
        <v>929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930</v>
      </c>
      <c r="B73" s="1" t="s">
        <v>931</v>
      </c>
      <c r="C73" s="1" t="s">
        <v>685</v>
      </c>
      <c r="D73" s="1" t="s">
        <v>932</v>
      </c>
      <c r="E73" s="1" t="s">
        <v>933</v>
      </c>
      <c r="F73" s="1" t="s">
        <v>934</v>
      </c>
      <c r="G73" s="1" t="s">
        <v>935</v>
      </c>
      <c r="H73" s="1" t="s">
        <v>936</v>
      </c>
      <c r="I73" s="1" t="s">
        <v>937</v>
      </c>
      <c r="J73" s="1" t="s">
        <v>925</v>
      </c>
      <c r="K73" s="1" t="s">
        <v>938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939</v>
      </c>
      <c r="B74" s="1" t="s">
        <v>940</v>
      </c>
      <c r="C74" s="1" t="s">
        <v>941</v>
      </c>
      <c r="D74" s="1" t="s">
        <v>942</v>
      </c>
      <c r="E74" s="1" t="s">
        <v>750</v>
      </c>
      <c r="F74" s="1" t="s">
        <v>943</v>
      </c>
      <c r="G74" s="1" t="s">
        <v>944</v>
      </c>
      <c r="H74" s="1" t="s">
        <v>945</v>
      </c>
      <c r="I74" s="1" t="s">
        <v>946</v>
      </c>
      <c r="J74" s="1" t="s">
        <v>947</v>
      </c>
      <c r="K74" s="1" t="s">
        <v>948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949</v>
      </c>
      <c r="B75" s="1" t="s">
        <v>714</v>
      </c>
      <c r="C75" s="1" t="s">
        <v>950</v>
      </c>
      <c r="D75" s="1" t="s">
        <v>951</v>
      </c>
      <c r="E75" s="1" t="s">
        <v>952</v>
      </c>
      <c r="F75" s="1" t="s">
        <v>951</v>
      </c>
      <c r="G75" s="1" t="s">
        <v>953</v>
      </c>
      <c r="H75" s="1">
        <v>2.0</v>
      </c>
      <c r="I75" s="1" t="s">
        <v>937</v>
      </c>
      <c r="J75" s="1" t="s">
        <v>473</v>
      </c>
      <c r="K75" s="1" t="s">
        <v>954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955</v>
      </c>
      <c r="B76" s="1" t="s">
        <v>956</v>
      </c>
      <c r="C76" s="1" t="s">
        <v>957</v>
      </c>
      <c r="D76" s="1" t="s">
        <v>640</v>
      </c>
      <c r="E76" s="1" t="s">
        <v>725</v>
      </c>
      <c r="F76" s="1" t="s">
        <v>958</v>
      </c>
      <c r="G76" s="1" t="s">
        <v>959</v>
      </c>
      <c r="H76" s="1" t="s">
        <v>960</v>
      </c>
      <c r="I76" s="1" t="s">
        <v>961</v>
      </c>
      <c r="J76" s="1" t="s">
        <v>962</v>
      </c>
      <c r="K76" s="1" t="s">
        <v>963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964</v>
      </c>
      <c r="B77" s="1" t="s">
        <v>965</v>
      </c>
      <c r="C77" s="1" t="s">
        <v>916</v>
      </c>
      <c r="D77" s="1" t="s">
        <v>966</v>
      </c>
      <c r="E77" s="1" t="s">
        <v>967</v>
      </c>
      <c r="F77" s="1" t="s">
        <v>968</v>
      </c>
      <c r="G77" s="1" t="s">
        <v>969</v>
      </c>
      <c r="H77" s="1" t="s">
        <v>970</v>
      </c>
      <c r="I77" s="1" t="s">
        <v>435</v>
      </c>
      <c r="J77" s="1" t="s">
        <v>971</v>
      </c>
      <c r="K77" s="1" t="s">
        <v>972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973</v>
      </c>
      <c r="B78" s="1" t="s">
        <v>974</v>
      </c>
      <c r="C78" s="1" t="s">
        <v>975</v>
      </c>
      <c r="D78" s="1" t="s">
        <v>976</v>
      </c>
      <c r="E78" s="1" t="s">
        <v>977</v>
      </c>
      <c r="F78" s="1" t="s">
        <v>978</v>
      </c>
      <c r="G78" s="1" t="s">
        <v>461</v>
      </c>
      <c r="H78" s="1" t="s">
        <v>929</v>
      </c>
      <c r="I78" s="1" t="s">
        <v>979</v>
      </c>
      <c r="J78" s="1" t="s">
        <v>980</v>
      </c>
      <c r="K78" s="1" t="s">
        <v>981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982</v>
      </c>
      <c r="B79" s="1" t="s">
        <v>983</v>
      </c>
      <c r="C79" s="1" t="s">
        <v>984</v>
      </c>
      <c r="D79" s="1" t="s">
        <v>883</v>
      </c>
      <c r="E79" s="1" t="s">
        <v>985</v>
      </c>
      <c r="F79" s="1" t="s">
        <v>986</v>
      </c>
      <c r="G79" s="1" t="s">
        <v>987</v>
      </c>
      <c r="H79" s="1" t="s">
        <v>423</v>
      </c>
      <c r="I79" s="1" t="s">
        <v>702</v>
      </c>
      <c r="J79" s="1" t="s">
        <v>988</v>
      </c>
      <c r="K79" s="1" t="s">
        <v>884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989</v>
      </c>
      <c r="B80" s="1" t="s">
        <v>990</v>
      </c>
      <c r="C80" s="1" t="s">
        <v>991</v>
      </c>
      <c r="D80" s="1" t="s">
        <v>992</v>
      </c>
      <c r="E80" s="1" t="s">
        <v>993</v>
      </c>
      <c r="F80" s="1" t="s">
        <v>994</v>
      </c>
      <c r="G80" s="1" t="s">
        <v>995</v>
      </c>
      <c r="H80" s="1" t="s">
        <v>996</v>
      </c>
      <c r="I80" s="1" t="s">
        <v>997</v>
      </c>
      <c r="J80" s="1" t="s">
        <v>998</v>
      </c>
      <c r="K80" s="1" t="s">
        <v>999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1000</v>
      </c>
      <c r="B81" s="1" t="s">
        <v>1001</v>
      </c>
      <c r="C81" s="1" t="s">
        <v>1002</v>
      </c>
      <c r="D81" s="1" t="s">
        <v>1003</v>
      </c>
      <c r="E81" s="1" t="s">
        <v>942</v>
      </c>
      <c r="F81" s="1" t="s">
        <v>1004</v>
      </c>
      <c r="G81" s="1" t="s">
        <v>1005</v>
      </c>
      <c r="H81" s="1" t="s">
        <v>410</v>
      </c>
      <c r="I81" s="1" t="s">
        <v>1006</v>
      </c>
      <c r="J81" s="1" t="s">
        <v>1007</v>
      </c>
      <c r="K81" s="1" t="s">
        <v>1008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1009</v>
      </c>
      <c r="B82" s="1" t="s">
        <v>1010</v>
      </c>
      <c r="C82" s="1" t="s">
        <v>1011</v>
      </c>
      <c r="D82" s="1" t="s">
        <v>1012</v>
      </c>
      <c r="E82" s="1" t="s">
        <v>1013</v>
      </c>
      <c r="F82" s="1" t="s">
        <v>1014</v>
      </c>
      <c r="G82" s="1" t="s">
        <v>1015</v>
      </c>
      <c r="H82" s="1" t="s">
        <v>1016</v>
      </c>
      <c r="I82" s="1" t="s">
        <v>883</v>
      </c>
      <c r="J82" s="1" t="s">
        <v>1017</v>
      </c>
      <c r="K82" s="1" t="s">
        <v>1018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1019</v>
      </c>
      <c r="B83" s="1" t="s">
        <v>1020</v>
      </c>
      <c r="C83" s="1" t="s">
        <v>825</v>
      </c>
      <c r="D83" s="1" t="s">
        <v>730</v>
      </c>
      <c r="E83" s="1" t="s">
        <v>1021</v>
      </c>
      <c r="F83" s="1" t="s">
        <v>1022</v>
      </c>
      <c r="G83" s="1" t="s">
        <v>1023</v>
      </c>
      <c r="H83" s="1" t="s">
        <v>1024</v>
      </c>
      <c r="I83" s="1" t="s">
        <v>1025</v>
      </c>
      <c r="J83" s="1" t="s">
        <v>1026</v>
      </c>
      <c r="K83" s="1" t="s">
        <v>1027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1028</v>
      </c>
      <c r="B84" s="1" t="s">
        <v>1029</v>
      </c>
      <c r="C84" s="1" t="s">
        <v>1030</v>
      </c>
      <c r="D84" s="1" t="s">
        <v>1031</v>
      </c>
      <c r="E84" s="1" t="s">
        <v>1032</v>
      </c>
      <c r="F84" s="1" t="s">
        <v>944</v>
      </c>
      <c r="G84" s="1" t="s">
        <v>1033</v>
      </c>
      <c r="H84" s="1" t="s">
        <v>1034</v>
      </c>
      <c r="I84" s="1" t="s">
        <v>1035</v>
      </c>
      <c r="J84" s="1" t="s">
        <v>1036</v>
      </c>
      <c r="K84" s="1" t="s">
        <v>1037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1038</v>
      </c>
      <c r="B85" s="1" t="s">
        <v>1039</v>
      </c>
      <c r="C85" s="1" t="s">
        <v>1040</v>
      </c>
      <c r="D85" s="1" t="s">
        <v>1041</v>
      </c>
      <c r="E85" s="1" t="s">
        <v>1042</v>
      </c>
      <c r="F85" s="1" t="s">
        <v>1043</v>
      </c>
      <c r="G85" s="1" t="s">
        <v>472</v>
      </c>
      <c r="H85" s="1" t="s">
        <v>1044</v>
      </c>
      <c r="I85" s="1" t="s">
        <v>1045</v>
      </c>
      <c r="J85" s="1" t="s">
        <v>1046</v>
      </c>
      <c r="K85" s="1" t="s">
        <v>1047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1048</v>
      </c>
      <c r="B86" s="1" t="s">
        <v>618</v>
      </c>
      <c r="C86" s="1" t="s">
        <v>1049</v>
      </c>
      <c r="D86" s="1" t="s">
        <v>1050</v>
      </c>
      <c r="E86" s="1" t="s">
        <v>632</v>
      </c>
      <c r="F86" s="1" t="s">
        <v>1051</v>
      </c>
      <c r="G86" s="1" t="s">
        <v>1052</v>
      </c>
      <c r="H86" s="1" t="s">
        <v>474</v>
      </c>
      <c r="I86" s="1" t="s">
        <v>1053</v>
      </c>
      <c r="J86" s="1" t="s">
        <v>869</v>
      </c>
      <c r="K86" s="1" t="s">
        <v>447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1054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1055</v>
      </c>
      <c r="B88" s="1" t="s">
        <v>1056</v>
      </c>
      <c r="C88" s="1" t="s">
        <v>1057</v>
      </c>
      <c r="D88" s="1" t="s">
        <v>1058</v>
      </c>
      <c r="E88" s="1" t="s">
        <v>1059</v>
      </c>
      <c r="F88" s="1" t="s">
        <v>702</v>
      </c>
      <c r="G88" s="1" t="s">
        <v>1060</v>
      </c>
      <c r="H88" s="1" t="s">
        <v>1061</v>
      </c>
      <c r="I88" s="1" t="s">
        <v>1062</v>
      </c>
      <c r="J88" s="1" t="s">
        <v>1063</v>
      </c>
      <c r="K88" s="1" t="s">
        <v>1064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1065</v>
      </c>
      <c r="B89" s="1" t="s">
        <v>457</v>
      </c>
      <c r="C89" s="1" t="s">
        <v>666</v>
      </c>
      <c r="D89" s="1" t="s">
        <v>869</v>
      </c>
      <c r="E89" s="1" t="s">
        <v>443</v>
      </c>
      <c r="F89" s="1" t="s">
        <v>1062</v>
      </c>
      <c r="G89" s="1" t="s">
        <v>495</v>
      </c>
      <c r="H89" s="1" t="s">
        <v>1066</v>
      </c>
      <c r="I89" s="1" t="s">
        <v>963</v>
      </c>
      <c r="J89" s="1" t="s">
        <v>1067</v>
      </c>
      <c r="K89" s="1" t="s">
        <v>1068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1069</v>
      </c>
      <c r="B90" s="1" t="s">
        <v>791</v>
      </c>
      <c r="C90" s="1" t="s">
        <v>1070</v>
      </c>
      <c r="D90" s="1" t="s">
        <v>702</v>
      </c>
      <c r="E90" s="1" t="s">
        <v>1071</v>
      </c>
      <c r="F90" s="1" t="s">
        <v>1072</v>
      </c>
      <c r="G90" s="1" t="s">
        <v>1061</v>
      </c>
      <c r="H90" s="1" t="s">
        <v>491</v>
      </c>
      <c r="I90" s="1" t="s">
        <v>1073</v>
      </c>
      <c r="J90" s="1" t="s">
        <v>1074</v>
      </c>
      <c r="K90" s="1" t="s">
        <v>688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1075</v>
      </c>
      <c r="B91" s="1" t="s">
        <v>901</v>
      </c>
      <c r="C91" s="1" t="s">
        <v>902</v>
      </c>
      <c r="D91" s="1" t="s">
        <v>1076</v>
      </c>
      <c r="E91" s="1" t="s">
        <v>1077</v>
      </c>
      <c r="F91" s="1" t="s">
        <v>456</v>
      </c>
      <c r="G91" s="1" t="s">
        <v>1078</v>
      </c>
      <c r="H91" s="1" t="s">
        <v>1079</v>
      </c>
      <c r="I91" s="1" t="s">
        <v>493</v>
      </c>
      <c r="J91" s="1" t="s">
        <v>1080</v>
      </c>
      <c r="K91" s="1" t="s">
        <v>1081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1082</v>
      </c>
      <c r="B92" s="1" t="s">
        <v>1083</v>
      </c>
      <c r="C92" s="1" t="s">
        <v>1084</v>
      </c>
      <c r="D92" s="1" t="s">
        <v>1085</v>
      </c>
      <c r="E92" s="1" t="s">
        <v>440</v>
      </c>
      <c r="F92" s="1" t="s">
        <v>1086</v>
      </c>
      <c r="G92" s="1" t="s">
        <v>1087</v>
      </c>
      <c r="H92" s="1" t="s">
        <v>1088</v>
      </c>
      <c r="I92" s="1" t="s">
        <v>1089</v>
      </c>
      <c r="J92" s="1" t="s">
        <v>1090</v>
      </c>
      <c r="K92" s="1" t="s">
        <v>1091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1092</v>
      </c>
      <c r="B93" s="1" t="s">
        <v>1093</v>
      </c>
      <c r="C93" s="1" t="s">
        <v>692</v>
      </c>
      <c r="D93" s="1" t="s">
        <v>1094</v>
      </c>
      <c r="E93" s="1" t="s">
        <v>1095</v>
      </c>
      <c r="F93" s="1" t="s">
        <v>1096</v>
      </c>
      <c r="G93" s="1" t="s">
        <v>1097</v>
      </c>
      <c r="H93" s="1" t="s">
        <v>1098</v>
      </c>
      <c r="I93" s="1" t="s">
        <v>454</v>
      </c>
      <c r="J93" s="1" t="s">
        <v>1099</v>
      </c>
      <c r="K93" s="1" t="s">
        <v>1100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1101</v>
      </c>
      <c r="B94" s="1" t="s">
        <v>1102</v>
      </c>
      <c r="C94" s="1" t="s">
        <v>1103</v>
      </c>
      <c r="D94" s="1" t="s">
        <v>1104</v>
      </c>
      <c r="E94" s="1" t="s">
        <v>1105</v>
      </c>
      <c r="F94" s="1" t="s">
        <v>456</v>
      </c>
      <c r="G94" s="1" t="s">
        <v>1106</v>
      </c>
      <c r="H94" s="1" t="s">
        <v>1107</v>
      </c>
      <c r="I94" s="1" t="s">
        <v>456</v>
      </c>
      <c r="J94" s="1" t="s">
        <v>1108</v>
      </c>
      <c r="K94" s="1" t="s">
        <v>1109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1110</v>
      </c>
      <c r="B95" s="1" t="s">
        <v>1111</v>
      </c>
      <c r="C95" s="1" t="s">
        <v>941</v>
      </c>
      <c r="D95" s="1" t="s">
        <v>1112</v>
      </c>
      <c r="E95" s="1" t="s">
        <v>1113</v>
      </c>
      <c r="F95" s="1" t="s">
        <v>902</v>
      </c>
      <c r="G95" s="1" t="s">
        <v>1114</v>
      </c>
      <c r="H95" s="1" t="s">
        <v>1115</v>
      </c>
      <c r="I95" s="1" t="s">
        <v>1116</v>
      </c>
      <c r="J95" s="1" t="s">
        <v>1117</v>
      </c>
      <c r="K95" s="1" t="s">
        <v>1118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1119</v>
      </c>
      <c r="B96" s="1" t="s">
        <v>216</v>
      </c>
      <c r="C96" s="1" t="s">
        <v>611</v>
      </c>
      <c r="D96" s="1" t="s">
        <v>1120</v>
      </c>
      <c r="E96" s="1" t="s">
        <v>656</v>
      </c>
      <c r="F96" s="1" t="s">
        <v>1121</v>
      </c>
      <c r="G96" s="1" t="s">
        <v>1122</v>
      </c>
      <c r="H96" s="1" t="s">
        <v>1123</v>
      </c>
      <c r="I96" s="1" t="s">
        <v>1124</v>
      </c>
      <c r="J96" s="1" t="s">
        <v>1125</v>
      </c>
      <c r="K96" s="1" t="s">
        <v>1126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1127</v>
      </c>
      <c r="B97" s="1" t="s">
        <v>1128</v>
      </c>
      <c r="C97" s="1" t="s">
        <v>1129</v>
      </c>
      <c r="D97" s="1" t="s">
        <v>1130</v>
      </c>
      <c r="E97" s="1" t="s">
        <v>1131</v>
      </c>
      <c r="F97" s="1" t="s">
        <v>1132</v>
      </c>
      <c r="G97" s="1" t="s">
        <v>1133</v>
      </c>
      <c r="H97" s="1" t="s">
        <v>1134</v>
      </c>
      <c r="I97" s="1" t="s">
        <v>1135</v>
      </c>
      <c r="J97" s="1" t="s">
        <v>1136</v>
      </c>
      <c r="K97" s="1" t="s">
        <v>1137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1138</v>
      </c>
      <c r="B98" s="1" t="s">
        <v>1139</v>
      </c>
      <c r="C98" s="1" t="s">
        <v>1140</v>
      </c>
      <c r="D98" s="1" t="s">
        <v>1141</v>
      </c>
      <c r="E98" s="1" t="s">
        <v>657</v>
      </c>
      <c r="F98" s="1" t="s">
        <v>1142</v>
      </c>
      <c r="G98" s="1" t="s">
        <v>1143</v>
      </c>
      <c r="H98" s="1" t="s">
        <v>1144</v>
      </c>
      <c r="I98" s="1" t="s">
        <v>1145</v>
      </c>
      <c r="J98" s="1" t="s">
        <v>1146</v>
      </c>
      <c r="K98" s="1" t="s">
        <v>1147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1148</v>
      </c>
      <c r="B99" s="1" t="s">
        <v>1086</v>
      </c>
      <c r="C99" s="1" t="s">
        <v>1149</v>
      </c>
      <c r="D99" s="1" t="s">
        <v>1150</v>
      </c>
      <c r="E99" s="1" t="s">
        <v>1151</v>
      </c>
      <c r="F99" s="1" t="s">
        <v>489</v>
      </c>
      <c r="G99" s="1" t="s">
        <v>1152</v>
      </c>
      <c r="H99" s="1" t="s">
        <v>1153</v>
      </c>
      <c r="I99" s="1" t="s">
        <v>1154</v>
      </c>
      <c r="J99" s="1" t="s">
        <v>1155</v>
      </c>
      <c r="K99" s="1" t="s">
        <v>1088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1156</v>
      </c>
      <c r="B100" s="1" t="s">
        <v>1157</v>
      </c>
      <c r="C100" s="1" t="s">
        <v>1158</v>
      </c>
      <c r="D100" s="1" t="s">
        <v>1159</v>
      </c>
      <c r="E100" s="1" t="s">
        <v>1160</v>
      </c>
      <c r="F100" s="1" t="s">
        <v>451</v>
      </c>
      <c r="G100" s="1" t="s">
        <v>1161</v>
      </c>
      <c r="H100" s="1" t="s">
        <v>1162</v>
      </c>
      <c r="I100" s="1" t="s">
        <v>1163</v>
      </c>
      <c r="J100" s="1" t="s">
        <v>652</v>
      </c>
      <c r="K100" s="1" t="s">
        <v>641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1164</v>
      </c>
      <c r="B101" s="1" t="s">
        <v>1165</v>
      </c>
      <c r="C101" s="1" t="s">
        <v>1166</v>
      </c>
      <c r="D101" s="1" t="s">
        <v>1167</v>
      </c>
      <c r="E101" s="1" t="s">
        <v>1168</v>
      </c>
      <c r="F101" s="1" t="s">
        <v>1169</v>
      </c>
      <c r="G101" s="1" t="s">
        <v>1170</v>
      </c>
      <c r="H101" s="1" t="s">
        <v>1171</v>
      </c>
      <c r="I101" s="1" t="s">
        <v>1172</v>
      </c>
      <c r="J101" s="1" t="s">
        <v>1173</v>
      </c>
      <c r="K101" s="1" t="s">
        <v>1174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1175</v>
      </c>
      <c r="B102" s="1" t="s">
        <v>1176</v>
      </c>
      <c r="C102" s="1" t="s">
        <v>1177</v>
      </c>
      <c r="D102" s="1" t="s">
        <v>1178</v>
      </c>
      <c r="E102" s="1" t="s">
        <v>1179</v>
      </c>
      <c r="F102" s="1" t="s">
        <v>1180</v>
      </c>
      <c r="G102" s="1" t="s">
        <v>1181</v>
      </c>
      <c r="H102" s="1" t="s">
        <v>1182</v>
      </c>
      <c r="I102" s="1" t="s">
        <v>389</v>
      </c>
      <c r="J102" s="1" t="s">
        <v>1183</v>
      </c>
      <c r="K102" s="1" t="s">
        <v>1184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1185</v>
      </c>
      <c r="B103" s="1" t="s">
        <v>1186</v>
      </c>
      <c r="C103" s="1" t="s">
        <v>464</v>
      </c>
      <c r="D103" s="1" t="s">
        <v>1187</v>
      </c>
      <c r="E103" s="1" t="s">
        <v>760</v>
      </c>
      <c r="F103" s="1" t="s">
        <v>1089</v>
      </c>
      <c r="G103" s="1">
        <v>2.0</v>
      </c>
      <c r="H103" s="1" t="s">
        <v>1188</v>
      </c>
      <c r="I103" s="1">
        <v>5.0</v>
      </c>
      <c r="J103" s="1" t="s">
        <v>1189</v>
      </c>
      <c r="K103" s="1" t="s">
        <v>1190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1191</v>
      </c>
      <c r="B104" s="1" t="s">
        <v>883</v>
      </c>
      <c r="C104" s="1" t="s">
        <v>1192</v>
      </c>
      <c r="D104" s="1" t="s">
        <v>1193</v>
      </c>
      <c r="E104" s="1" t="s">
        <v>767</v>
      </c>
      <c r="F104" s="1" t="s">
        <v>1194</v>
      </c>
      <c r="G104" s="1" t="s">
        <v>1195</v>
      </c>
      <c r="H104" s="1" t="s">
        <v>1196</v>
      </c>
      <c r="I104" s="1" t="s">
        <v>1061</v>
      </c>
      <c r="J104" s="1" t="s">
        <v>1197</v>
      </c>
      <c r="K104" s="1" t="s">
        <v>1198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1199</v>
      </c>
      <c r="B105" s="1" t="s">
        <v>1200</v>
      </c>
      <c r="C105" s="1" t="s">
        <v>1201</v>
      </c>
      <c r="D105" s="1" t="s">
        <v>1033</v>
      </c>
      <c r="E105" s="1" t="s">
        <v>1202</v>
      </c>
      <c r="F105" s="1" t="s">
        <v>1109</v>
      </c>
      <c r="G105" s="1" t="s">
        <v>1203</v>
      </c>
      <c r="H105" s="1" t="s">
        <v>1204</v>
      </c>
      <c r="I105" s="1" t="s">
        <v>1205</v>
      </c>
      <c r="J105" s="1" t="s">
        <v>1206</v>
      </c>
      <c r="K105" s="1" t="s">
        <v>968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1207</v>
      </c>
      <c r="B106" s="1" t="s">
        <v>1208</v>
      </c>
      <c r="C106" s="1" t="s">
        <v>1209</v>
      </c>
      <c r="D106" s="1" t="s">
        <v>1210</v>
      </c>
      <c r="E106" s="1" t="s">
        <v>1211</v>
      </c>
      <c r="F106" s="1" t="s">
        <v>1212</v>
      </c>
      <c r="G106" s="1" t="s">
        <v>1213</v>
      </c>
      <c r="H106" s="1" t="s">
        <v>1214</v>
      </c>
      <c r="I106" s="1" t="s">
        <v>660</v>
      </c>
      <c r="J106" s="1" t="s">
        <v>1215</v>
      </c>
      <c r="K106" s="1" t="s">
        <v>1216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1217</v>
      </c>
      <c r="B107" s="1" t="s">
        <v>1218</v>
      </c>
      <c r="C107" s="1" t="s">
        <v>1219</v>
      </c>
      <c r="D107" s="1" t="s">
        <v>1220</v>
      </c>
      <c r="E107" s="1" t="s">
        <v>1221</v>
      </c>
      <c r="F107" s="1" t="s">
        <v>1222</v>
      </c>
      <c r="G107" s="1" t="s">
        <v>1223</v>
      </c>
      <c r="H107" s="1" t="s">
        <v>224</v>
      </c>
      <c r="I107" s="1" t="s">
        <v>1224</v>
      </c>
      <c r="J107" s="1" t="s">
        <v>488</v>
      </c>
      <c r="K107" s="1" t="s">
        <v>869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1225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1226</v>
      </c>
      <c r="B109" s="1" t="s">
        <v>1227</v>
      </c>
      <c r="C109" s="1" t="s">
        <v>1062</v>
      </c>
      <c r="D109" s="1" t="s">
        <v>936</v>
      </c>
      <c r="E109" s="1" t="s">
        <v>490</v>
      </c>
      <c r="F109" s="1" t="s">
        <v>750</v>
      </c>
      <c r="G109" s="1" t="s">
        <v>1228</v>
      </c>
      <c r="H109" s="1" t="s">
        <v>969</v>
      </c>
      <c r="I109" s="1" t="s">
        <v>1229</v>
      </c>
      <c r="J109" s="1" t="s">
        <v>1230</v>
      </c>
      <c r="K109" s="1" t="s">
        <v>1231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1232</v>
      </c>
      <c r="B110" s="1" t="s">
        <v>1120</v>
      </c>
      <c r="C110" s="1" t="s">
        <v>669</v>
      </c>
      <c r="D110" s="1" t="s">
        <v>1073</v>
      </c>
      <c r="E110" s="1" t="s">
        <v>648</v>
      </c>
      <c r="F110" s="1" t="s">
        <v>1233</v>
      </c>
      <c r="G110" s="1" t="s">
        <v>1234</v>
      </c>
      <c r="H110" s="1" t="s">
        <v>1235</v>
      </c>
      <c r="I110" s="1" t="s">
        <v>1236</v>
      </c>
      <c r="J110" s="1" t="s">
        <v>788</v>
      </c>
      <c r="K110" s="1" t="s">
        <v>1237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1238</v>
      </c>
      <c r="B111" s="1" t="s">
        <v>1120</v>
      </c>
      <c r="C111" s="1" t="s">
        <v>1239</v>
      </c>
      <c r="D111" s="1" t="s">
        <v>1240</v>
      </c>
      <c r="E111" s="1" t="s">
        <v>1241</v>
      </c>
      <c r="F111" s="1" t="s">
        <v>1224</v>
      </c>
      <c r="G111" s="1" t="s">
        <v>1242</v>
      </c>
      <c r="H111" s="1" t="s">
        <v>493</v>
      </c>
      <c r="I111" s="1" t="s">
        <v>1243</v>
      </c>
      <c r="J111" s="1" t="s">
        <v>1244</v>
      </c>
      <c r="K111" s="1" t="s">
        <v>960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1245</v>
      </c>
      <c r="B112" s="1" t="s">
        <v>1246</v>
      </c>
      <c r="C112" s="1" t="s">
        <v>1033</v>
      </c>
      <c r="D112" s="1" t="s">
        <v>455</v>
      </c>
      <c r="E112" s="1" t="s">
        <v>1056</v>
      </c>
      <c r="F112" s="1" t="s">
        <v>1247</v>
      </c>
      <c r="G112" s="1" t="s">
        <v>781</v>
      </c>
      <c r="H112" s="1" t="s">
        <v>1235</v>
      </c>
      <c r="I112" s="1" t="s">
        <v>1248</v>
      </c>
      <c r="J112" s="1" t="s">
        <v>1249</v>
      </c>
      <c r="K112" s="1" t="s">
        <v>1250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1251</v>
      </c>
      <c r="B113" s="1" t="s">
        <v>1252</v>
      </c>
      <c r="C113" s="1" t="s">
        <v>1253</v>
      </c>
      <c r="D113" s="1" t="s">
        <v>1254</v>
      </c>
      <c r="E113" s="1" t="s">
        <v>658</v>
      </c>
      <c r="F113" s="1" t="s">
        <v>1128</v>
      </c>
      <c r="G113" s="1" t="s">
        <v>1255</v>
      </c>
      <c r="H113" s="1" t="s">
        <v>1079</v>
      </c>
      <c r="I113" s="1" t="s">
        <v>1256</v>
      </c>
      <c r="J113" s="1" t="s">
        <v>1257</v>
      </c>
      <c r="K113" s="1" t="s">
        <v>1258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1259</v>
      </c>
      <c r="B114" s="1" t="s">
        <v>1260</v>
      </c>
      <c r="C114" s="1" t="s">
        <v>1261</v>
      </c>
      <c r="D114" s="1" t="s">
        <v>1262</v>
      </c>
      <c r="E114" s="1" t="s">
        <v>481</v>
      </c>
      <c r="F114" s="1" t="s">
        <v>1194</v>
      </c>
      <c r="G114" s="1" t="s">
        <v>965</v>
      </c>
      <c r="H114" s="1" t="s">
        <v>956</v>
      </c>
      <c r="I114" s="1" t="s">
        <v>1263</v>
      </c>
      <c r="J114" s="1" t="s">
        <v>1264</v>
      </c>
      <c r="K114" s="1" t="s">
        <v>217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1265</v>
      </c>
      <c r="B115" s="1" t="s">
        <v>1266</v>
      </c>
      <c r="C115" s="1" t="s">
        <v>230</v>
      </c>
      <c r="D115" s="1" t="s">
        <v>1267</v>
      </c>
      <c r="E115" s="1" t="s">
        <v>640</v>
      </c>
      <c r="F115" s="1" t="s">
        <v>1268</v>
      </c>
      <c r="G115" s="1" t="s">
        <v>1269</v>
      </c>
      <c r="H115" s="1" t="s">
        <v>1270</v>
      </c>
      <c r="I115" s="1" t="s">
        <v>1263</v>
      </c>
      <c r="J115" s="1" t="s">
        <v>1264</v>
      </c>
      <c r="K115" s="1" t="s">
        <v>1271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1272</v>
      </c>
      <c r="B116" s="1" t="s">
        <v>1273</v>
      </c>
      <c r="C116" s="1" t="s">
        <v>1274</v>
      </c>
      <c r="D116" s="1" t="s">
        <v>1275</v>
      </c>
      <c r="E116" s="1" t="s">
        <v>1248</v>
      </c>
      <c r="F116" s="1" t="s">
        <v>934</v>
      </c>
      <c r="G116" s="1" t="s">
        <v>1276</v>
      </c>
      <c r="H116" s="1" t="s">
        <v>988</v>
      </c>
      <c r="I116" s="1" t="s">
        <v>1277</v>
      </c>
      <c r="J116" s="1" t="s">
        <v>1278</v>
      </c>
      <c r="K116" s="1" t="s">
        <v>1278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1279</v>
      </c>
      <c r="B117" s="1" t="s">
        <v>1280</v>
      </c>
      <c r="C117" s="1" t="s">
        <v>1281</v>
      </c>
      <c r="D117" s="1" t="s">
        <v>1282</v>
      </c>
      <c r="E117" s="1" t="s">
        <v>1283</v>
      </c>
      <c r="F117" s="1" t="s">
        <v>235</v>
      </c>
      <c r="G117" s="1" t="s">
        <v>1284</v>
      </c>
      <c r="H117" s="1" t="s">
        <v>1285</v>
      </c>
      <c r="I117" s="1" t="s">
        <v>1286</v>
      </c>
      <c r="J117" s="1" t="s">
        <v>1287</v>
      </c>
      <c r="K117" s="1" t="s">
        <v>132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1288</v>
      </c>
      <c r="B118" s="1" t="s">
        <v>1289</v>
      </c>
      <c r="C118" s="1" t="s">
        <v>1290</v>
      </c>
      <c r="D118" s="1" t="s">
        <v>1194</v>
      </c>
      <c r="E118" s="1" t="s">
        <v>1291</v>
      </c>
      <c r="F118" s="1" t="s">
        <v>457</v>
      </c>
      <c r="G118" s="1" t="s">
        <v>1243</v>
      </c>
      <c r="H118" s="1" t="s">
        <v>1292</v>
      </c>
      <c r="I118" s="1" t="s">
        <v>491</v>
      </c>
      <c r="J118" s="1" t="s">
        <v>1293</v>
      </c>
      <c r="K118" s="1" t="s">
        <v>1031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1294</v>
      </c>
      <c r="B119" s="1" t="s">
        <v>1295</v>
      </c>
      <c r="C119" s="1" t="s">
        <v>1060</v>
      </c>
      <c r="D119" s="1" t="s">
        <v>1296</v>
      </c>
      <c r="E119" s="1" t="s">
        <v>1297</v>
      </c>
      <c r="F119" s="1" t="s">
        <v>1198</v>
      </c>
      <c r="G119" s="1" t="s">
        <v>1298</v>
      </c>
      <c r="H119" s="1" t="s">
        <v>1299</v>
      </c>
      <c r="I119" s="1" t="s">
        <v>1300</v>
      </c>
      <c r="J119" s="1" t="s">
        <v>1301</v>
      </c>
      <c r="K119" s="1" t="s">
        <v>1302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1303</v>
      </c>
      <c r="B120" s="1" t="s">
        <v>1304</v>
      </c>
      <c r="C120" s="1" t="s">
        <v>826</v>
      </c>
      <c r="D120" s="1" t="s">
        <v>1063</v>
      </c>
      <c r="E120" s="1" t="s">
        <v>488</v>
      </c>
      <c r="F120" s="1" t="s">
        <v>1228</v>
      </c>
      <c r="G120" s="1" t="s">
        <v>453</v>
      </c>
      <c r="H120" s="1" t="s">
        <v>1305</v>
      </c>
      <c r="I120" s="1" t="s">
        <v>1305</v>
      </c>
      <c r="J120" s="1" t="s">
        <v>1205</v>
      </c>
      <c r="K120" s="1" t="s">
        <v>1062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1306</v>
      </c>
      <c r="B121" s="1" t="s">
        <v>1307</v>
      </c>
      <c r="C121" s="1" t="s">
        <v>666</v>
      </c>
      <c r="D121" s="1" t="s">
        <v>492</v>
      </c>
      <c r="E121" s="1" t="s">
        <v>1094</v>
      </c>
      <c r="F121" s="1" t="s">
        <v>485</v>
      </c>
      <c r="G121" s="1" t="s">
        <v>1308</v>
      </c>
      <c r="H121" s="1" t="s">
        <v>1309</v>
      </c>
      <c r="I121" s="1" t="s">
        <v>1310</v>
      </c>
      <c r="J121" s="1" t="s">
        <v>783</v>
      </c>
      <c r="K121" s="1" t="s">
        <v>1311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1312</v>
      </c>
      <c r="B122" s="1" t="s">
        <v>1313</v>
      </c>
      <c r="C122" s="1" t="s">
        <v>1314</v>
      </c>
      <c r="D122" s="1" t="s">
        <v>1315</v>
      </c>
      <c r="E122" s="1" t="s">
        <v>1316</v>
      </c>
      <c r="F122" s="1" t="s">
        <v>1317</v>
      </c>
      <c r="G122" s="1" t="s">
        <v>1318</v>
      </c>
      <c r="H122" s="1" t="s">
        <v>1319</v>
      </c>
      <c r="I122" s="1" t="s">
        <v>1320</v>
      </c>
      <c r="J122" s="1" t="s">
        <v>1321</v>
      </c>
      <c r="K122" s="1" t="s">
        <v>1322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1323</v>
      </c>
      <c r="B123" s="1" t="s">
        <v>1324</v>
      </c>
      <c r="C123" s="1" t="s">
        <v>1325</v>
      </c>
      <c r="D123" s="1" t="s">
        <v>1326</v>
      </c>
      <c r="E123" s="1" t="s">
        <v>1327</v>
      </c>
      <c r="F123" s="1" t="s">
        <v>1328</v>
      </c>
      <c r="G123" s="1" t="s">
        <v>1329</v>
      </c>
      <c r="H123" s="1" t="s">
        <v>1330</v>
      </c>
      <c r="I123" s="1" t="s">
        <v>1331</v>
      </c>
      <c r="J123" s="1" t="s">
        <v>1332</v>
      </c>
      <c r="K123" s="1" t="s">
        <v>1333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1334</v>
      </c>
      <c r="B124" s="1" t="s">
        <v>1335</v>
      </c>
      <c r="C124" s="1" t="s">
        <v>1124</v>
      </c>
      <c r="D124" s="1" t="s">
        <v>1336</v>
      </c>
      <c r="E124" s="1" t="s">
        <v>1337</v>
      </c>
      <c r="F124" s="1" t="s">
        <v>642</v>
      </c>
      <c r="G124" s="1" t="s">
        <v>1338</v>
      </c>
      <c r="H124" s="1" t="s">
        <v>1339</v>
      </c>
      <c r="I124" s="1" t="s">
        <v>1340</v>
      </c>
      <c r="J124" s="1" t="s">
        <v>1341</v>
      </c>
      <c r="K124" s="1" t="s">
        <v>1342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1343</v>
      </c>
      <c r="B125" s="1" t="s">
        <v>1344</v>
      </c>
      <c r="C125" s="1" t="s">
        <v>796</v>
      </c>
      <c r="D125" s="1" t="s">
        <v>503</v>
      </c>
      <c r="E125" s="1" t="s">
        <v>1345</v>
      </c>
      <c r="F125" s="1" t="s">
        <v>1346</v>
      </c>
      <c r="G125" s="1" t="s">
        <v>1347</v>
      </c>
      <c r="H125" s="1" t="s">
        <v>1149</v>
      </c>
      <c r="I125" s="1" t="s">
        <v>1205</v>
      </c>
      <c r="J125" s="1" t="s">
        <v>1348</v>
      </c>
      <c r="K125" s="1" t="s">
        <v>1349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1350</v>
      </c>
      <c r="B126" s="1" t="s">
        <v>1351</v>
      </c>
      <c r="C126" s="1" t="s">
        <v>1352</v>
      </c>
      <c r="D126" s="1" t="s">
        <v>1353</v>
      </c>
      <c r="E126" s="1" t="s">
        <v>657</v>
      </c>
      <c r="F126" s="1" t="s">
        <v>1354</v>
      </c>
      <c r="G126" s="1" t="s">
        <v>1355</v>
      </c>
      <c r="H126" s="1" t="s">
        <v>1356</v>
      </c>
      <c r="I126" s="1" t="s">
        <v>496</v>
      </c>
      <c r="J126" s="1" t="s">
        <v>1357</v>
      </c>
      <c r="K126" s="1" t="s">
        <v>1358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1359</v>
      </c>
      <c r="B127" s="1" t="s">
        <v>1274</v>
      </c>
      <c r="C127" s="1" t="s">
        <v>1360</v>
      </c>
      <c r="D127" s="1" t="s">
        <v>1361</v>
      </c>
      <c r="E127" s="1" t="s">
        <v>1362</v>
      </c>
      <c r="F127" s="1" t="s">
        <v>740</v>
      </c>
      <c r="G127" s="1" t="s">
        <v>1363</v>
      </c>
      <c r="H127" s="1" t="s">
        <v>1023</v>
      </c>
      <c r="I127" s="1" t="s">
        <v>1364</v>
      </c>
      <c r="J127" s="1" t="s">
        <v>1365</v>
      </c>
      <c r="K127" s="1" t="s">
        <v>1366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1367</v>
      </c>
      <c r="B128" s="1" t="s">
        <v>1368</v>
      </c>
      <c r="C128" s="1" t="s">
        <v>1369</v>
      </c>
      <c r="D128" s="1" t="s">
        <v>1370</v>
      </c>
      <c r="E128" s="1" t="s">
        <v>432</v>
      </c>
      <c r="F128" s="1" t="s">
        <v>1371</v>
      </c>
      <c r="G128" s="1" t="s">
        <v>294</v>
      </c>
      <c r="H128" s="1" t="s">
        <v>985</v>
      </c>
      <c r="I128" s="1" t="s">
        <v>237</v>
      </c>
      <c r="J128" s="1" t="s">
        <v>1372</v>
      </c>
      <c r="K128" s="1" t="s">
        <v>1373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1374</v>
      </c>
      <c r="C1" s="1" t="s">
        <v>1375</v>
      </c>
      <c r="D1" s="1" t="s">
        <v>1376</v>
      </c>
      <c r="E1" s="1" t="s">
        <v>1377</v>
      </c>
      <c r="F1" s="1" t="s">
        <v>1378</v>
      </c>
      <c r="G1" s="1" t="s">
        <v>1379</v>
      </c>
      <c r="H1" s="1" t="s">
        <v>1380</v>
      </c>
      <c r="I1" s="1" t="s">
        <v>1381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1382</v>
      </c>
      <c r="B2" s="1" t="s">
        <v>1383</v>
      </c>
      <c r="C2" s="1" t="s">
        <v>1384</v>
      </c>
      <c r="D2" s="1" t="s">
        <v>1385</v>
      </c>
      <c r="E2" s="1" t="s">
        <v>1386</v>
      </c>
      <c r="F2" s="1" t="s">
        <v>1387</v>
      </c>
      <c r="G2" s="1" t="s">
        <v>1388</v>
      </c>
      <c r="H2" s="1" t="s">
        <v>1388</v>
      </c>
      <c r="I2" s="1" t="s">
        <v>1389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1390</v>
      </c>
      <c r="B3" s="1" t="s">
        <v>1389</v>
      </c>
      <c r="C3" s="1" t="s">
        <v>1391</v>
      </c>
      <c r="D3" s="1" t="s">
        <v>1392</v>
      </c>
      <c r="E3" s="1" t="s">
        <v>1393</v>
      </c>
      <c r="F3" s="1" t="s">
        <v>1394</v>
      </c>
      <c r="G3" s="1" t="s">
        <v>1395</v>
      </c>
      <c r="H3" s="1" t="s">
        <v>1396</v>
      </c>
      <c r="I3" s="1" t="s">
        <v>1389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1397</v>
      </c>
      <c r="B4" s="1" t="s">
        <v>1398</v>
      </c>
      <c r="C4" s="1" t="s">
        <v>1399</v>
      </c>
      <c r="D4" s="1" t="s">
        <v>1400</v>
      </c>
      <c r="E4" s="1" t="s">
        <v>1401</v>
      </c>
      <c r="F4" s="1" t="s">
        <v>1402</v>
      </c>
      <c r="G4" s="1" t="s">
        <v>1403</v>
      </c>
      <c r="H4" s="1" t="s">
        <v>1404</v>
      </c>
      <c r="I4" s="1" t="s">
        <v>1405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1390</v>
      </c>
      <c r="B5" s="1" t="s">
        <v>1389</v>
      </c>
      <c r="C5" s="1" t="s">
        <v>1406</v>
      </c>
      <c r="D5" s="1" t="s">
        <v>1407</v>
      </c>
      <c r="E5" s="1" t="s">
        <v>1408</v>
      </c>
      <c r="F5" s="1" t="s">
        <v>1409</v>
      </c>
      <c r="G5" s="1" t="s">
        <v>1410</v>
      </c>
      <c r="H5" s="1" t="s">
        <v>1411</v>
      </c>
      <c r="I5" s="1" t="s">
        <v>1412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1413</v>
      </c>
      <c r="B6" s="1" t="s">
        <v>1414</v>
      </c>
      <c r="C6" s="1" t="s">
        <v>1415</v>
      </c>
      <c r="D6" s="1" t="s">
        <v>1416</v>
      </c>
      <c r="E6" s="1" t="s">
        <v>1417</v>
      </c>
      <c r="F6" s="1" t="s">
        <v>1418</v>
      </c>
      <c r="G6" s="1" t="s">
        <v>1419</v>
      </c>
      <c r="H6" s="1" t="s">
        <v>1420</v>
      </c>
      <c r="I6" s="1" t="s">
        <v>1421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1422</v>
      </c>
      <c r="B7" s="1" t="s">
        <v>1423</v>
      </c>
      <c r="C7" s="1" t="s">
        <v>1424</v>
      </c>
      <c r="D7" s="1" t="s">
        <v>1425</v>
      </c>
      <c r="E7" s="1" t="s">
        <v>1426</v>
      </c>
      <c r="F7" s="1" t="s">
        <v>1427</v>
      </c>
      <c r="G7" s="1" t="s">
        <v>1428</v>
      </c>
      <c r="H7" s="1" t="s">
        <v>1429</v>
      </c>
      <c r="I7" s="1" t="s">
        <v>1430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1431</v>
      </c>
      <c r="B8" s="1" t="s">
        <v>1389</v>
      </c>
      <c r="C8" s="1" t="s">
        <v>1432</v>
      </c>
      <c r="D8" s="1" t="s">
        <v>1433</v>
      </c>
      <c r="E8" s="1" t="s">
        <v>1434</v>
      </c>
      <c r="F8" s="1" t="s">
        <v>1435</v>
      </c>
      <c r="G8" s="1" t="s">
        <v>1436</v>
      </c>
      <c r="H8" s="1" t="s">
        <v>1437</v>
      </c>
      <c r="I8" s="1" t="s">
        <v>1438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1439</v>
      </c>
      <c r="B9" s="1" t="s">
        <v>1440</v>
      </c>
      <c r="C9" s="1" t="s">
        <v>1441</v>
      </c>
      <c r="D9" s="1" t="s">
        <v>1442</v>
      </c>
      <c r="E9" s="1" t="s">
        <v>1443</v>
      </c>
      <c r="F9" s="1" t="s">
        <v>1444</v>
      </c>
      <c r="G9" s="1" t="s">
        <v>1445</v>
      </c>
      <c r="H9" s="1" t="s">
        <v>1446</v>
      </c>
      <c r="I9" s="1" t="s">
        <v>1447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1448</v>
      </c>
      <c r="B10" s="1" t="s">
        <v>1449</v>
      </c>
      <c r="C10" s="1" t="s">
        <v>1450</v>
      </c>
      <c r="D10" s="1" t="s">
        <v>1451</v>
      </c>
      <c r="E10" s="1" t="s">
        <v>1452</v>
      </c>
      <c r="F10" s="1" t="s">
        <v>1453</v>
      </c>
      <c r="G10" s="1" t="s">
        <v>1454</v>
      </c>
      <c r="H10" s="1" t="s">
        <v>1455</v>
      </c>
      <c r="I10" s="1" t="s">
        <v>1456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1457</v>
      </c>
      <c r="B11" s="1" t="s">
        <v>1458</v>
      </c>
      <c r="C11" s="1" t="s">
        <v>1459</v>
      </c>
      <c r="D11" s="1" t="s">
        <v>1427</v>
      </c>
      <c r="E11" s="1" t="s">
        <v>1460</v>
      </c>
      <c r="F11" s="1" t="s">
        <v>1461</v>
      </c>
      <c r="G11" s="1" t="s">
        <v>1462</v>
      </c>
      <c r="H11" s="1" t="s">
        <v>1463</v>
      </c>
      <c r="I11" s="1" t="s">
        <v>1464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1465</v>
      </c>
      <c r="B12" s="1" t="s">
        <v>1419</v>
      </c>
      <c r="C12" s="1" t="s">
        <v>1466</v>
      </c>
      <c r="D12" s="1" t="s">
        <v>1421</v>
      </c>
      <c r="E12" s="1" t="s">
        <v>1467</v>
      </c>
      <c r="F12" s="1" t="s">
        <v>1468</v>
      </c>
      <c r="G12" s="1" t="s">
        <v>1469</v>
      </c>
      <c r="H12" s="1" t="s">
        <v>1470</v>
      </c>
      <c r="I12" s="1" t="s">
        <v>1471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1472</v>
      </c>
      <c r="B13" s="1" t="s">
        <v>1473</v>
      </c>
      <c r="C13" s="1" t="s">
        <v>1474</v>
      </c>
      <c r="D13" s="1" t="s">
        <v>1475</v>
      </c>
      <c r="E13" s="1" t="s">
        <v>1476</v>
      </c>
      <c r="F13" s="1" t="s">
        <v>1470</v>
      </c>
      <c r="G13" s="1" t="s">
        <v>1477</v>
      </c>
      <c r="H13" s="1" t="s">
        <v>1478</v>
      </c>
      <c r="I13" s="1" t="s">
        <v>1479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1480</v>
      </c>
      <c r="B14" s="1" t="s">
        <v>1481</v>
      </c>
      <c r="C14" s="1" t="s">
        <v>1482</v>
      </c>
      <c r="D14" s="1" t="s">
        <v>1483</v>
      </c>
      <c r="E14" s="1" t="s">
        <v>1484</v>
      </c>
      <c r="F14" s="1" t="s">
        <v>1485</v>
      </c>
      <c r="G14" s="1" t="s">
        <v>1486</v>
      </c>
      <c r="H14" s="1" t="s">
        <v>1487</v>
      </c>
      <c r="I14" s="1" t="s">
        <v>1488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1489</v>
      </c>
      <c r="B15" s="1" t="s">
        <v>235</v>
      </c>
      <c r="C15" s="1" t="s">
        <v>236</v>
      </c>
      <c r="D15" s="1" t="s">
        <v>237</v>
      </c>
      <c r="E15" s="1" t="s">
        <v>238</v>
      </c>
      <c r="F15" s="1" t="s">
        <v>1490</v>
      </c>
      <c r="G15" s="1" t="s">
        <v>1491</v>
      </c>
      <c r="H15" s="1" t="s">
        <v>1492</v>
      </c>
      <c r="I15" s="1" t="s">
        <v>1493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1494</v>
      </c>
      <c r="B16" s="1" t="s">
        <v>1495</v>
      </c>
      <c r="C16" s="1" t="s">
        <v>1496</v>
      </c>
      <c r="D16" s="1" t="s">
        <v>1497</v>
      </c>
      <c r="E16" s="1" t="s">
        <v>1498</v>
      </c>
      <c r="F16" s="1" t="s">
        <v>1499</v>
      </c>
      <c r="G16" s="1" t="s">
        <v>1500</v>
      </c>
      <c r="H16" s="1" t="s">
        <v>1501</v>
      </c>
      <c r="I16" s="1" t="s">
        <v>1502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1503</v>
      </c>
      <c r="B17" s="1" t="s">
        <v>204</v>
      </c>
      <c r="C17" s="1" t="s">
        <v>205</v>
      </c>
      <c r="D17" s="1" t="s">
        <v>206</v>
      </c>
      <c r="E17" s="1" t="s">
        <v>207</v>
      </c>
      <c r="F17" s="1" t="s">
        <v>195</v>
      </c>
      <c r="G17" s="1" t="s">
        <v>1504</v>
      </c>
      <c r="H17" s="1" t="s">
        <v>1505</v>
      </c>
      <c r="I17" s="1" t="s">
        <v>1506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1507</v>
      </c>
      <c r="B18" s="1" t="s">
        <v>1508</v>
      </c>
      <c r="C18" s="1" t="s">
        <v>1509</v>
      </c>
      <c r="D18" s="1" t="s">
        <v>1510</v>
      </c>
      <c r="E18" s="1" t="s">
        <v>1510</v>
      </c>
      <c r="F18" s="1" t="s">
        <v>1511</v>
      </c>
      <c r="G18" s="1" t="s">
        <v>1512</v>
      </c>
      <c r="H18" s="1" t="s">
        <v>1513</v>
      </c>
      <c r="I18" s="1" t="s">
        <v>1514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1515</v>
      </c>
      <c r="B19" s="1" t="s">
        <v>1516</v>
      </c>
      <c r="C19" s="1" t="s">
        <v>1517</v>
      </c>
      <c r="D19" s="1" t="s">
        <v>1518</v>
      </c>
      <c r="E19" s="1" t="s">
        <v>1519</v>
      </c>
      <c r="F19" s="1" t="s">
        <v>1520</v>
      </c>
      <c r="G19" s="1" t="s">
        <v>1521</v>
      </c>
      <c r="H19" s="1" t="s">
        <v>1522</v>
      </c>
      <c r="I19" s="1" t="s">
        <v>1523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1524</v>
      </c>
      <c r="B20" s="1" t="s">
        <v>1525</v>
      </c>
      <c r="C20" s="1" t="s">
        <v>1526</v>
      </c>
      <c r="D20" s="1" t="s">
        <v>1527</v>
      </c>
      <c r="E20" s="1" t="s">
        <v>1528</v>
      </c>
      <c r="F20" s="1" t="s">
        <v>1529</v>
      </c>
      <c r="G20" s="1" t="s">
        <v>1530</v>
      </c>
      <c r="H20" s="1" t="s">
        <v>1531</v>
      </c>
      <c r="I20" s="1" t="s">
        <v>1532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1533</v>
      </c>
      <c r="B21" s="1" t="s">
        <v>1534</v>
      </c>
      <c r="C21" s="1" t="s">
        <v>1535</v>
      </c>
      <c r="D21" s="1" t="s">
        <v>1536</v>
      </c>
      <c r="E21" s="1" t="s">
        <v>1537</v>
      </c>
      <c r="F21" s="1" t="s">
        <v>1538</v>
      </c>
      <c r="G21" s="1" t="s">
        <v>1539</v>
      </c>
      <c r="H21" s="1" t="s">
        <v>1540</v>
      </c>
      <c r="I21" s="1" t="s">
        <v>1541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1542</v>
      </c>
      <c r="B22" s="1" t="s">
        <v>1543</v>
      </c>
      <c r="C22" s="1" t="s">
        <v>1544</v>
      </c>
      <c r="D22" s="1" t="s">
        <v>1545</v>
      </c>
      <c r="E22" s="1" t="s">
        <v>1546</v>
      </c>
      <c r="F22" s="1" t="s">
        <v>1547</v>
      </c>
      <c r="G22" s="1" t="s">
        <v>1548</v>
      </c>
      <c r="H22" s="1" t="s">
        <v>1549</v>
      </c>
      <c r="I22" s="1" t="s">
        <v>1550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1551</v>
      </c>
      <c r="B23" s="1" t="s">
        <v>1552</v>
      </c>
      <c r="C23" s="1" t="s">
        <v>1553</v>
      </c>
      <c r="D23" s="1" t="s">
        <v>1554</v>
      </c>
      <c r="E23" s="1" t="s">
        <v>1555</v>
      </c>
      <c r="F23" s="1" t="s">
        <v>1556</v>
      </c>
      <c r="G23" s="1" t="s">
        <v>1557</v>
      </c>
      <c r="H23" s="1" t="s">
        <v>1558</v>
      </c>
      <c r="I23" s="1" t="s">
        <v>1559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1560</v>
      </c>
      <c r="B24" s="1" t="s">
        <v>1561</v>
      </c>
      <c r="C24" s="1" t="s">
        <v>1562</v>
      </c>
      <c r="D24" s="1" t="s">
        <v>1563</v>
      </c>
      <c r="E24" s="1" t="s">
        <v>1564</v>
      </c>
      <c r="F24" s="1" t="s">
        <v>1565</v>
      </c>
      <c r="G24" s="1" t="s">
        <v>1566</v>
      </c>
      <c r="H24" s="1" t="s">
        <v>1566</v>
      </c>
      <c r="I24" s="1" t="s">
        <v>1566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1567</v>
      </c>
      <c r="B25" s="1" t="s">
        <v>1568</v>
      </c>
      <c r="C25" s="1" t="s">
        <v>1569</v>
      </c>
      <c r="D25" s="1" t="s">
        <v>1570</v>
      </c>
      <c r="E25" s="1" t="s">
        <v>1570</v>
      </c>
      <c r="F25" s="1" t="s">
        <v>1571</v>
      </c>
      <c r="G25" s="1" t="s">
        <v>1572</v>
      </c>
      <c r="H25" s="1" t="s">
        <v>1572</v>
      </c>
      <c r="I25" s="1" t="s">
        <v>1389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1573</v>
      </c>
      <c r="B26" s="1" t="s">
        <v>1574</v>
      </c>
      <c r="C26" s="1" t="s">
        <v>1575</v>
      </c>
      <c r="D26" s="1" t="s">
        <v>1576</v>
      </c>
      <c r="E26" s="1" t="s">
        <v>1577</v>
      </c>
      <c r="F26" s="1" t="s">
        <v>1578</v>
      </c>
      <c r="G26" s="1" t="s">
        <v>1389</v>
      </c>
      <c r="H26" s="1" t="s">
        <v>1389</v>
      </c>
      <c r="I26" s="1" t="s">
        <v>1389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1579</v>
      </c>
      <c r="B2" s="1" t="s">
        <v>1580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1581</v>
      </c>
      <c r="B3" s="1" t="s">
        <v>1582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1583</v>
      </c>
      <c r="B4" s="1" t="s">
        <v>1584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1585</v>
      </c>
      <c r="B5" s="1" t="s">
        <v>1586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1587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1588</v>
      </c>
      <c r="B7" s="1" t="s">
        <v>1589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1590</v>
      </c>
      <c r="B8" s="4" t="s">
        <v>1591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1592</v>
      </c>
      <c r="B9" s="1" t="s">
        <v>1593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1594</v>
      </c>
      <c r="B10" s="1" t="s">
        <v>1595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1596</v>
      </c>
      <c r="B11" s="1" t="s">
        <v>1593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1597</v>
      </c>
      <c r="B12" s="1" t="s">
        <v>1598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1599</v>
      </c>
      <c r="B13" s="1" t="s">
        <v>1600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1601</v>
      </c>
      <c r="B14" s="1" t="s">
        <v>1598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1602</v>
      </c>
      <c r="B15" s="1" t="s">
        <v>1603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1604</v>
      </c>
      <c r="B16" s="1">
        <v>85000.0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1605</v>
      </c>
      <c r="B17" s="1" t="s">
        <v>1606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1607</v>
      </c>
      <c r="B18" s="1">
        <v>1.0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1608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1609</v>
      </c>
      <c r="B20" s="1">
        <v>10.0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1610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1611</v>
      </c>
      <c r="B22" s="1">
        <v>9.0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1612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1613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1614</v>
      </c>
      <c r="B25" s="4" t="s">
        <v>1615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1616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1617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1618</v>
      </c>
      <c r="B28" s="1">
        <v>131.21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1619</v>
      </c>
      <c r="B29" s="1">
        <v>130.73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1620</v>
      </c>
      <c r="B30" s="1">
        <v>129.54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1621</v>
      </c>
      <c r="B31" s="1">
        <v>132.835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1622</v>
      </c>
      <c r="B32" s="1">
        <v>131.21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1623</v>
      </c>
      <c r="B33" s="1">
        <v>130.73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1624</v>
      </c>
      <c r="B34" s="1">
        <v>129.54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1625</v>
      </c>
      <c r="B35" s="1">
        <v>132.835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1626</v>
      </c>
      <c r="B36" s="1">
        <v>2.8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1627</v>
      </c>
      <c r="B37" s="1">
        <v>0.021300001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1628</v>
      </c>
      <c r="B38" s="1">
        <v>1.7316288E9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1629</v>
      </c>
      <c r="B39" s="1">
        <v>0.4589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1630</v>
      </c>
      <c r="B40" s="1">
        <v>4.34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1631</v>
      </c>
      <c r="B41" s="1">
        <v>1.001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1632</v>
      </c>
      <c r="B42" s="1">
        <v>13.814582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1633</v>
      </c>
      <c r="B43" s="1">
        <v>16.733097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1634</v>
      </c>
      <c r="B44" s="1">
        <v>872982.0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1635</v>
      </c>
      <c r="B45" s="1">
        <v>872982.0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1636</v>
      </c>
      <c r="B46" s="1">
        <v>3380722.0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1637</v>
      </c>
      <c r="B47" s="1">
        <v>2904360.0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1638</v>
      </c>
      <c r="B48" s="1">
        <v>2904360.0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1639</v>
      </c>
      <c r="B49" s="1">
        <v>132.74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1640</v>
      </c>
      <c r="B50" s="1">
        <v>132.77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1641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1642</v>
      </c>
      <c r="B52" s="1">
        <v>800.0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1643</v>
      </c>
      <c r="B53" s="1">
        <v>7.2219410432E10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1644</v>
      </c>
      <c r="B54" s="1">
        <v>75.652176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1645</v>
      </c>
      <c r="B55" s="1">
        <v>141.34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1646</v>
      </c>
      <c r="B56" s="1">
        <v>2.2127402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1647</v>
      </c>
      <c r="B57" s="1">
        <v>130.2546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1648</v>
      </c>
      <c r="B58" s="1">
        <v>117.10114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1649</v>
      </c>
      <c r="B59" s="1">
        <v>4.41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1650</v>
      </c>
      <c r="B60" s="1">
        <v>0.03361024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1651</v>
      </c>
      <c r="B61" s="1" t="s">
        <v>1652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1653</v>
      </c>
      <c r="B62" s="1">
        <v>7.8076534784E10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1654</v>
      </c>
      <c r="B63" s="1">
        <v>0.13451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1655</v>
      </c>
      <c r="B64" s="1">
        <v>5.43670976E8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1656</v>
      </c>
      <c r="B65" s="1">
        <v>5.44558976E8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1657</v>
      </c>
      <c r="B66" s="1">
        <v>6029083.0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1658</v>
      </c>
      <c r="B67" s="1">
        <v>6665086.0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1659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1660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1661</v>
      </c>
      <c r="B70" s="1">
        <v>0.0111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1662</v>
      </c>
      <c r="B71" s="1">
        <v>0.00116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1663</v>
      </c>
      <c r="B72" s="1">
        <v>0.68451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1664</v>
      </c>
      <c r="B73" s="1">
        <v>2.15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1665</v>
      </c>
      <c r="B74" s="1">
        <v>0.0111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1666</v>
      </c>
      <c r="B75" s="1">
        <v>5.44558976E8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1667</v>
      </c>
      <c r="B76" s="1">
        <v>8.524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1668</v>
      </c>
      <c r="B77" s="1">
        <v>15.558422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1669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1670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1671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1672</v>
      </c>
      <c r="B81" s="1">
        <v>5.321999872E9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1673</v>
      </c>
      <c r="B82" s="1">
        <v>9.6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1674</v>
      </c>
      <c r="B83" s="1">
        <v>7.9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1675</v>
      </c>
      <c r="B84" s="1" t="s">
        <v>1676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1677</v>
      </c>
      <c r="B85" s="1">
        <v>1.7119296E9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1678</v>
      </c>
      <c r="B86" s="1">
        <v>2.392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1679</v>
      </c>
      <c r="B87" s="1">
        <v>9.619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1680</v>
      </c>
      <c r="B88" s="1">
        <v>0.45788884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1681</v>
      </c>
      <c r="B89" s="1">
        <v>0.22263205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1682</v>
      </c>
      <c r="B90" s="1">
        <v>0.7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1683</v>
      </c>
      <c r="B91" s="1">
        <v>1.7316288E9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1684</v>
      </c>
      <c r="B92" s="1" t="s">
        <v>1685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1686</v>
      </c>
      <c r="B93" s="1" t="s">
        <v>1687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1688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1689</v>
      </c>
      <c r="B95" s="1" t="s">
        <v>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1690</v>
      </c>
      <c r="B96" s="1" t="s">
        <v>1691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1692</v>
      </c>
      <c r="B97" s="1" t="s">
        <v>1691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1693</v>
      </c>
      <c r="B98" s="1">
        <v>-2.523222E8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1694</v>
      </c>
      <c r="B99" s="1" t="s">
        <v>1695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1696</v>
      </c>
      <c r="B100" s="1" t="s">
        <v>1697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1698</v>
      </c>
      <c r="B101" s="1" t="s">
        <v>1699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1700</v>
      </c>
      <c r="B102" s="1" t="s">
        <v>1701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1702</v>
      </c>
      <c r="B103" s="1">
        <v>-1.8E7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1703</v>
      </c>
      <c r="B104" s="1">
        <v>132.62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1704</v>
      </c>
      <c r="B105" s="1">
        <v>184.0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1705</v>
      </c>
      <c r="B106" s="1">
        <v>89.0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1706</v>
      </c>
      <c r="B107" s="1">
        <v>145.84889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1707</v>
      </c>
      <c r="B108" s="1">
        <v>149.5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1708</v>
      </c>
      <c r="B109" s="1">
        <v>2.31579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1709</v>
      </c>
      <c r="B110" s="1" t="s">
        <v>1710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1711</v>
      </c>
      <c r="B111" s="1">
        <v>18.0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1712</v>
      </c>
      <c r="B112" s="1">
        <v>7.295000064E9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1713</v>
      </c>
      <c r="B113" s="1">
        <v>13.396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1714</v>
      </c>
      <c r="B114" s="1">
        <v>8.117000192E9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1715</v>
      </c>
      <c r="B115" s="1">
        <v>1.3868000256E10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1716</v>
      </c>
      <c r="B116" s="1">
        <v>0.95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1717</v>
      </c>
      <c r="B117" s="1">
        <v>1.431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1718</v>
      </c>
      <c r="B118" s="1">
        <v>3.2637999104E10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1719</v>
      </c>
      <c r="B119" s="1">
        <v>295.441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1720</v>
      </c>
      <c r="B120" s="1">
        <v>58.972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1721</v>
      </c>
      <c r="B121" s="1">
        <v>0.09032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1722</v>
      </c>
      <c r="B122" s="1">
        <v>1.1329399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1723</v>
      </c>
      <c r="B123" s="1">
        <v>3.131124992E9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1724</v>
      </c>
      <c r="B124" s="1">
        <v>1.987000064E9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1725</v>
      </c>
      <c r="B125" s="1">
        <v>0.004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1726</v>
      </c>
      <c r="B126" s="1">
        <v>0.45067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1727</v>
      </c>
      <c r="B127" s="1">
        <v>0.24870001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1728</v>
      </c>
      <c r="B128" s="1">
        <v>0.21433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1729</v>
      </c>
      <c r="B129" s="1" t="s">
        <v>1652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1730</v>
      </c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  <hyperlink r:id="rId2" ref="B25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65</v>
      </c>
      <c r="B3" s="1">
        <v>4890.0</v>
      </c>
      <c r="C3" s="1">
        <v>3780.0</v>
      </c>
      <c r="D3" s="1">
        <v>5050.0</v>
      </c>
      <c r="E3" s="1">
        <v>4570.0</v>
      </c>
      <c r="F3" s="1">
        <v>4910.0</v>
      </c>
      <c r="G3" s="1">
        <v>4740.0</v>
      </c>
      <c r="H3" s="1">
        <v>6380.0</v>
      </c>
      <c r="I3" s="1">
        <v>5350.0</v>
      </c>
      <c r="J3" s="1">
        <v>3360.0</v>
      </c>
      <c r="K3" s="1">
        <v>9530.0</v>
      </c>
      <c r="L3" s="1">
        <f>IF(K3*FORECAST(L2,B3:K3,B2:K2)&gt;0,FORECAST(L2,B3:K3,B2:K2),K3)*$X$1</f>
        <v>6775.333333</v>
      </c>
      <c r="M3" s="1">
        <f>IF(L3*FORECAST(M2,B3:L3,B2:L2)&gt;0,FORECAST(M2,B3:L3,B2:L2),L3)*$X$1</f>
        <v>7051.575758</v>
      </c>
      <c r="N3" s="1">
        <f>IF(M3*FORECAST(N2,B3:M3,B2:M2)&gt;0,FORECAST(N2,B3:M3,B2:M2),M3)*$X$1</f>
        <v>7327.818182</v>
      </c>
      <c r="O3" s="1">
        <f>IF(N3*FORECAST(O2,B3:N3,B2:N2)&gt;0,FORECAST(O2,B3:N3,B2:N2),N3)*$X$1</f>
        <v>7604.060606</v>
      </c>
      <c r="P3" s="1">
        <f>IF(O3*FORECAST(P2,B3:O3,B2:O2)&gt;0,FORECAST(P2,B3:O3,B2:O2),O3)*$X$1</f>
        <v>7880.30303</v>
      </c>
      <c r="Q3" s="1">
        <f>IF(P3*FORECAST(Q2,B3:P3,B2:P2)&gt;0,FORECAST(Q2,B3:P3,B2:P2),P3)*$X$1</f>
        <v>8156.545455</v>
      </c>
      <c r="R3" s="1">
        <f>IF(Q3*FORECAST(R2,B3:Q3,B2:Q2)&gt;0,FORECAST(R2,B3:Q3,B2:Q2),Q3)*$X$1</f>
        <v>8432.787879</v>
      </c>
      <c r="S3" s="5">
        <f>IF(R3*FORECAST(S2,B3:R3,B2:R2)&gt;0,FORECAST(S2,B3:R3,B2:R2),R3)*$X$1</f>
        <v>8709.030303</v>
      </c>
      <c r="T3" s="5">
        <f>IF(S3*FORECAST(T2,B3:S3,B2:S2)&gt;0,FORECAST(T2,B3:S3,B2:S2),S3)*$X$1</f>
        <v>8985.272727</v>
      </c>
      <c r="U3" s="5">
        <f>IF(T3*FORECAST(U2,B3:T3,B2:T2)&gt;0,FORECAST(U2,B3:T3,B2:T2),T3)*$X$1</f>
        <v>9261.515152</v>
      </c>
      <c r="V3" s="5">
        <f>IF(U3*FORECAST(V2,B3:U3,B2:U2)&gt;0,FORECAST(V2,B3:U3,B2:U2),U3)*$X$1</f>
        <v>9537.757576</v>
      </c>
      <c r="W3" s="5">
        <f>IF(V3*FORECAST(W2,B3:V3,B2:V2)&gt;0,FORECAST(W2,B3:V3,B2:V2),V3)*$X$1</f>
        <v>9814</v>
      </c>
      <c r="X3" s="2"/>
      <c r="Y3" s="2"/>
      <c r="Z3" s="2"/>
    </row>
    <row r="4">
      <c r="A4" s="3" t="s">
        <v>142</v>
      </c>
      <c r="B4" s="1">
        <v>3550.0</v>
      </c>
      <c r="C4" s="1">
        <v>8920.0</v>
      </c>
      <c r="D4" s="1">
        <v>9010.0</v>
      </c>
      <c r="E4" s="1">
        <v>9880.0</v>
      </c>
      <c r="F4" s="1">
        <v>11510.0</v>
      </c>
      <c r="G4" s="1">
        <v>18850.0</v>
      </c>
      <c r="H4" s="1">
        <v>14730.0</v>
      </c>
      <c r="I4" s="1">
        <v>13550.0</v>
      </c>
      <c r="J4" s="1">
        <v>12970.0</v>
      </c>
      <c r="K4" s="1">
        <v>10960.0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1731</v>
      </c>
      <c r="B5" s="1">
        <v>662.0</v>
      </c>
      <c r="C5" s="1">
        <v>637.0</v>
      </c>
      <c r="D5" s="1">
        <v>619.0</v>
      </c>
      <c r="E5" s="1">
        <v>613.0</v>
      </c>
      <c r="F5" s="1">
        <v>602.0</v>
      </c>
      <c r="G5" s="1">
        <v>585.0</v>
      </c>
      <c r="H5" s="1">
        <v>582.0</v>
      </c>
      <c r="I5" s="1">
        <v>585.0</v>
      </c>
      <c r="J5" s="1">
        <v>568.0</v>
      </c>
      <c r="K5" s="1">
        <v>554.0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1732</v>
      </c>
      <c r="L7" s="1">
        <f>IF(W3*FORECAST(W2,B3:W3,B2:W2)&gt;0,FORECAST(W2,B3:W3,B2:W2),V3)*$X$1 * (1+0.02)/(0.0769-0.02)</f>
        <v>175927.5923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1733</v>
      </c>
      <c r="L8" s="6">
        <f t="array" ref="L8">NPV(0.0769,M3:W3)</f>
        <v>59650.37787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1734</v>
      </c>
      <c r="L9" s="6">
        <f t="array" ref="L9">NPV(0.0769,M16:W16)</f>
        <v>77876.21087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1735</v>
      </c>
      <c r="L10" s="6">
        <f>L8 + L9</f>
        <v>137526.5887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143</v>
      </c>
      <c r="L11" s="1">
        <v>10960.0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1736</v>
      </c>
      <c r="L12" s="6">
        <f>L10 - L11</f>
        <v>126566.5887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1737</v>
      </c>
      <c r="L13" s="1">
        <v>554.0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228.4595465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(1+0.02)/(0.0769-0.02)</f>
        <v>175927.5923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5000.0</v>
      </c>
      <c r="C3" s="1">
        <v>4840.0</v>
      </c>
      <c r="D3" s="1">
        <v>5060.0</v>
      </c>
      <c r="E3" s="1">
        <v>4870.0</v>
      </c>
      <c r="F3" s="1">
        <v>5360.0</v>
      </c>
      <c r="G3" s="1">
        <v>4580.0</v>
      </c>
      <c r="H3" s="1">
        <v>5390.0</v>
      </c>
      <c r="I3" s="1">
        <v>5930.0</v>
      </c>
      <c r="J3" s="1">
        <v>5790.0</v>
      </c>
      <c r="K3" s="1">
        <v>-6980.0</v>
      </c>
      <c r="L3" s="1">
        <f>IF(K3*FORECAST(L2,B3:K3,B2:K2)&gt;0,FORECAST(L2,B3:K3,B2:K2),K3)*$X$1</f>
        <v>-6980</v>
      </c>
      <c r="M3" s="1">
        <f>IF(L3*FORECAST(M2,B3:L3,B2:L2)&gt;0,FORECAST(M2,B3:L3,B2:L2),L3)*$X$1</f>
        <v>-2622.181818</v>
      </c>
      <c r="N3" s="1">
        <f>IF(M3*FORECAST(N2,B3:M3,B2:M2)&gt;0,FORECAST(N2,B3:M3,B2:M2),M3)*$X$1</f>
        <v>-3557.090909</v>
      </c>
      <c r="O3" s="1">
        <f>IF(N3*FORECAST(O2,B3:N3,B2:N2)&gt;0,FORECAST(O2,B3:N3,B2:N2),N3)*$X$1</f>
        <v>-4492</v>
      </c>
      <c r="P3" s="1">
        <f>IF(O3*FORECAST(P2,B3:O3,B2:O2)&gt;0,FORECAST(P2,B3:O3,B2:O2),O3)*$X$1</f>
        <v>-5426.909091</v>
      </c>
      <c r="Q3" s="1">
        <f>IF(P3*FORECAST(Q2,B3:P3,B2:P2)&gt;0,FORECAST(Q2,B3:P3,B2:P2),P3)*$X$1</f>
        <v>-6361.818182</v>
      </c>
      <c r="R3" s="1">
        <f>IF(Q3*FORECAST(R2,B3:Q3,B2:Q2)&gt;0,FORECAST(R2,B3:Q3,B2:Q2),Q3)*$X$1</f>
        <v>-7296.727273</v>
      </c>
      <c r="S3" s="5">
        <f>IF(R3*FORECAST(S2,B3:R3,B2:R2)&gt;0,FORECAST(S2,B3:R3,B2:R2),R3)*$X$1</f>
        <v>-8231.636364</v>
      </c>
      <c r="T3" s="5">
        <f>IF(S3*FORECAST(T2,B3:S3,B2:S2)&gt;0,FORECAST(T2,B3:S3,B2:S2),S3)*$X$1</f>
        <v>-9166.545455</v>
      </c>
      <c r="U3" s="5">
        <f>IF(T3*FORECAST(U2,B3:T3,B2:T2)&gt;0,FORECAST(U2,B3:T3,B2:T2),T3)*$X$1</f>
        <v>-10101.45455</v>
      </c>
      <c r="V3" s="5">
        <f>IF(U3*FORECAST(V2,B3:U3,B2:U2)&gt;0,FORECAST(V2,B3:U3,B2:U2),U3)*$X$1</f>
        <v>-11036.36364</v>
      </c>
      <c r="W3" s="5">
        <f>IF(V3*FORECAST(W2,B3:V3,B2:V2)&gt;0,FORECAST(W2,B3:V3,B2:V2),V3)*$X$1</f>
        <v>-11971.27273</v>
      </c>
      <c r="X3" s="2"/>
      <c r="Y3" s="2"/>
      <c r="Z3" s="2"/>
    </row>
    <row r="4">
      <c r="A4" s="3" t="s">
        <v>142</v>
      </c>
      <c r="B4" s="1">
        <v>3550.0</v>
      </c>
      <c r="C4" s="1">
        <v>8920.0</v>
      </c>
      <c r="D4" s="1">
        <v>9010.0</v>
      </c>
      <c r="E4" s="1">
        <v>9880.0</v>
      </c>
      <c r="F4" s="1">
        <v>11510.0</v>
      </c>
      <c r="G4" s="1">
        <v>18850.0</v>
      </c>
      <c r="H4" s="1">
        <v>14730.0</v>
      </c>
      <c r="I4" s="1">
        <v>13550.0</v>
      </c>
      <c r="J4" s="1">
        <v>12970.0</v>
      </c>
      <c r="K4" s="1">
        <v>10960.0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1731</v>
      </c>
      <c r="B5" s="1">
        <v>662.0</v>
      </c>
      <c r="C5" s="1">
        <v>637.0</v>
      </c>
      <c r="D5" s="1">
        <v>619.0</v>
      </c>
      <c r="E5" s="1">
        <v>613.0</v>
      </c>
      <c r="F5" s="1">
        <v>602.0</v>
      </c>
      <c r="G5" s="1">
        <v>585.0</v>
      </c>
      <c r="H5" s="1">
        <v>582.0</v>
      </c>
      <c r="I5" s="1">
        <v>585.0</v>
      </c>
      <c r="J5" s="1">
        <v>568.0</v>
      </c>
      <c r="K5" s="1">
        <v>554.0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1732</v>
      </c>
      <c r="L7" s="1">
        <f>IF(W3*FORECAST(W2,B3:W3,B2:W2)&gt;0,FORECAST(W2,B3:W3,B2:W2),V3)*$X$1 * (1+0.02)/(0.0769-0.02)</f>
        <v>-214599.2651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1733</v>
      </c>
      <c r="L8" s="6">
        <f t="array" ref="L8">NPV(0.0769,M3:W3)</f>
        <v>-47918.83609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1734</v>
      </c>
      <c r="L9" s="6">
        <f t="array" ref="L9">NPV(0.0769,M16:W16)</f>
        <v>-94994.63617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1735</v>
      </c>
      <c r="L10" s="6">
        <f>L8 + L9</f>
        <v>-142913.4723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143</v>
      </c>
      <c r="L11" s="1">
        <v>10960.0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1736</v>
      </c>
      <c r="L12" s="6">
        <f>L10 - L11</f>
        <v>-153873.4723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1737</v>
      </c>
      <c r="L13" s="1">
        <v>554.0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-277.7499499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(1+0.02)/(0.0769-0.02)</f>
        <v>-214599.2651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