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<sst xmlns="http://schemas.openxmlformats.org/spreadsheetml/2006/main" count="1889" uniqueCount="1618">
  <si>
    <t>ticker</t>
  </si>
  <si>
    <t>MKTX</t>
  </si>
  <si>
    <t>nombre</t>
  </si>
  <si>
    <t>MARKETAXESS HOLDINGS INC</t>
  </si>
  <si>
    <t>empresa</t>
  </si>
  <si>
    <t>Financial &amp; Commodity Market Operators</t>
  </si>
  <si>
    <t>Open</t>
  </si>
  <si>
    <t>Target Price</t>
  </si>
  <si>
    <t>Upside</t>
  </si>
  <si>
    <t>-86.14%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</si>
  <si>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</si>
  <si>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</si>
  <si>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</si>
  <si>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</si>
  <si>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</si>
  <si>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</si>
  <si>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</si>
  <si>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-13.50%</t>
  </si>
  <si>
    <t>Total Assets Growth</t>
  </si>
  <si>
    <t>-13.44%</t>
  </si>
  <si>
    <t>Net Property, Plant and Equipment Growth</t>
  </si>
  <si>
    <t>6.67%</t>
  </si>
  <si>
    <t>EBITDA Growth</t>
  </si>
  <si>
    <t>85.77%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</si>
  <si>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</si>
  <si>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</si>
  <si>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</si>
  <si>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</si>
  <si>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</si>
  <si>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</si>
  <si>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</si>
  <si>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</si>
  <si>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Trading Asset Securities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</si>
  <si>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</si>
  <si>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</si>
  <si>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</si>
  <si>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</si>
  <si>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</si>
  <si>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</si>
  <si>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</si>
  <si>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</si>
  <si>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</si>
  <si>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</si>
  <si>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</si>
  <si>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</si>
  <si>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</si>
  <si>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</si>
  <si>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</si>
  <si>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</si>
  <si>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</si>
  <si>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</si>
  <si>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</si>
  <si>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</si>
  <si>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</si>
  <si>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</si>
  <si>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</si>
  <si>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</si>
  <si>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</si>
  <si>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</si>
  <si>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</si>
  <si>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</si>
  <si>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</si>
  <si>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</si>
  <si>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</si>
  <si>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</si>
  <si>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</si>
  <si>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</si>
  <si>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</si>
  <si>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</si>
  <si>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</si>
  <si>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</si>
  <si>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</si>
  <si>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</si>
  <si>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</si>
  <si>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</si>
  <si>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</si>
  <si>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</si>
  <si>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</si>
  <si>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</si>
  <si>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</si>
  <si>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</si>
  <si>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</si>
  <si>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</si>
  <si>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</si>
  <si>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</si>
  <si>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</si>
  <si>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</si>
  <si>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</si>
  <si>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</si>
  <si>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</si>
  <si>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</si>
  <si>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</si>
  <si>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</si>
  <si>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</si>
  <si>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</si>
  <si>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</si>
  <si>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</si>
  <si>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</si>
  <si>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</si>
  <si>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</si>
  <si>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</si>
  <si>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</si>
  <si>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</si>
  <si>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</si>
  <si>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</si>
  <si>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</si>
  <si>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</si>
  <si>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8.96</t>
  </si>
  <si>
    <t>10.44</t>
  </si>
  <si>
    <t>12.47</t>
  </si>
  <si>
    <t>13.68</t>
  </si>
  <si>
    <t>16.15</t>
  </si>
  <si>
    <t>20.3</t>
  </si>
  <si>
    <t>25.13</t>
  </si>
  <si>
    <t>27.46</t>
  </si>
  <si>
    <t>28.72</t>
  </si>
  <si>
    <t>34.12</t>
  </si>
  <si>
    <t>Tangible Book Value</t>
  </si>
  <si>
    <t>Tangible Book Value Per Share</t>
  </si>
  <si>
    <t>7.18</t>
  </si>
  <si>
    <t>8.73</t>
  </si>
  <si>
    <t>10.78</t>
  </si>
  <si>
    <t>12.01</t>
  </si>
  <si>
    <t>14.48</t>
  </si>
  <si>
    <t>14.82</t>
  </si>
  <si>
    <t>18.74</t>
  </si>
  <si>
    <t>20.31</t>
  </si>
  <si>
    <t>24.73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</si>
  <si>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</si>
  <si>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</si>
  <si>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</si>
  <si>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</si>
  <si>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</si>
  <si>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</si>
  <si>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</si>
  <si>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Assets under Capital Lease - Gross</t>
  </si>
  <si>
    <t>Accumulated Allowance for Doubtful Accounts (Supple)</t>
  </si>
  <si>
    <t>Revenues</t>
  </si>
  <si>
    <t>Gain (Loss) on Sale of Investment, Total (Rev)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</si>
  <si>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</si>
  <si>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</si>
  <si>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</si>
  <si>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</si>
  <si>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</si>
  <si>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</si>
  <si>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</si>
  <si>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</si>
  <si>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</si>
  <si>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</si>
  <si>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</si>
  <si>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</si>
  <si>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</si>
  <si>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</si>
  <si>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</si>
  <si>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</si>
  <si>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</si>
  <si>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</si>
  <si>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</si>
  <si>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</si>
  <si>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</si>
  <si>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</si>
  <si>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</si>
  <si>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</si>
  <si>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</si>
  <si>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</si>
  <si>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</si>
  <si>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</si>
  <si>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2.03</t>
  </si>
  <si>
    <t>2.62</t>
  </si>
  <si>
    <t>3.42</t>
  </si>
  <si>
    <t>4.02</t>
  </si>
  <si>
    <t>4.68</t>
  </si>
  <si>
    <t>5.53</t>
  </si>
  <si>
    <t>8.01</t>
  </si>
  <si>
    <t>6.88</t>
  </si>
  <si>
    <t>6.68</t>
  </si>
  <si>
    <t>6.87</t>
  </si>
  <si>
    <t>Basic EPS - Continuing Operations</t>
  </si>
  <si>
    <t>Basic Weighted Average Shares Outstanding</t>
  </si>
  <si>
    <t>Net EPS - Diluted</t>
  </si>
  <si>
    <t>1.97</t>
  </si>
  <si>
    <t>2.55</t>
  </si>
  <si>
    <t>3.34</t>
  </si>
  <si>
    <t>3.89</t>
  </si>
  <si>
    <t>4.57</t>
  </si>
  <si>
    <t>5.4</t>
  </si>
  <si>
    <t>7.85</t>
  </si>
  <si>
    <t>6.77</t>
  </si>
  <si>
    <t>6.65</t>
  </si>
  <si>
    <t>6.85</t>
  </si>
  <si>
    <t>Diluted EPS - Continuing Operations</t>
  </si>
  <si>
    <t>Diluted Weighted Average Shares Outstanding</t>
  </si>
  <si>
    <t>Normalized Basic EPS</t>
  </si>
  <si>
    <t>1.99</t>
  </si>
  <si>
    <t>2.52</t>
  </si>
  <si>
    <t>3.25</t>
  </si>
  <si>
    <t>3.69</t>
  </si>
  <si>
    <t>4.35</t>
  </si>
  <si>
    <t>6.28</t>
  </si>
  <si>
    <t>5.56</t>
  </si>
  <si>
    <t>5.64</t>
  </si>
  <si>
    <t>5.54</t>
  </si>
  <si>
    <t>Normalized Diluted EPS</t>
  </si>
  <si>
    <t>1.94</t>
  </si>
  <si>
    <t>2.46</t>
  </si>
  <si>
    <t>3.17</t>
  </si>
  <si>
    <t>3.32</t>
  </si>
  <si>
    <t>3.6</t>
  </si>
  <si>
    <t>4.25</t>
  </si>
  <si>
    <t>6.15</t>
  </si>
  <si>
    <t>5.48</t>
  </si>
  <si>
    <t>5.62</t>
  </si>
  <si>
    <t>5.52</t>
  </si>
  <si>
    <t>Dividend Per Share</t>
  </si>
  <si>
    <t>0.64</t>
  </si>
  <si>
    <t>0.8</t>
  </si>
  <si>
    <t>1.04</t>
  </si>
  <si>
    <t>1.32</t>
  </si>
  <si>
    <t>1.68</t>
  </si>
  <si>
    <t>2.04</t>
  </si>
  <si>
    <t>2.4</t>
  </si>
  <si>
    <t>2.64</t>
  </si>
  <si>
    <t>2.8</t>
  </si>
  <si>
    <t>2.88</t>
  </si>
  <si>
    <t>Payout Ratio</t>
  </si>
  <si>
    <t>30.75</t>
  </si>
  <si>
    <t>30.51</t>
  </si>
  <si>
    <t>33.01</t>
  </si>
  <si>
    <t>36.12</t>
  </si>
  <si>
    <t>37.2</t>
  </si>
  <si>
    <t>30.25</t>
  </si>
  <si>
    <t>38.7</t>
  </si>
  <si>
    <t>42.34</t>
  </si>
  <si>
    <t>42.49</t>
  </si>
  <si>
    <t>EBITDA</t>
  </si>
  <si>
    <t>EBITA</t>
  </si>
  <si>
    <t>EBIT</t>
  </si>
  <si>
    <t>EBITDAR</t>
  </si>
  <si>
    <t>Total Revenues (As Reported)</t>
  </si>
  <si>
    <t>Effective Tax Rate - (Ratio)</t>
  </si>
  <si>
    <t>36.89</t>
  </si>
  <si>
    <t>35.07</t>
  </si>
  <si>
    <t>34.15</t>
  </si>
  <si>
    <t>26.6</t>
  </si>
  <si>
    <t>20.74</t>
  </si>
  <si>
    <t>20.4</t>
  </si>
  <si>
    <t>20.03</t>
  </si>
  <si>
    <t>22.77</t>
  </si>
  <si>
    <t>26.03</t>
  </si>
  <si>
    <t>22.44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</si>
  <si>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</si>
  <si>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</si>
  <si>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</si>
  <si>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</si>
  <si>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</si>
  <si>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</si>
  <si>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</si>
  <si>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</si>
  <si>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</si>
  <si>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</si>
  <si>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</si>
  <si>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</si>
  <si>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</si>
  <si>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</si>
  <si>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</si>
  <si>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</si>
  <si>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</si>
  <si>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</si>
  <si>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</si>
  <si>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</si>
  <si>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</si>
  <si>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20.04</t>
  </si>
  <si>
    <t>22.58</t>
  </si>
  <si>
    <t>24.77</t>
  </si>
  <si>
    <t>22.74</t>
  </si>
  <si>
    <t>20.81</t>
  </si>
  <si>
    <t>19.13</t>
  </si>
  <si>
    <t>20.55</t>
  </si>
  <si>
    <t>14.73</t>
  </si>
  <si>
    <t>13.02</t>
  </si>
  <si>
    <t>10.87</t>
  </si>
  <si>
    <t>Return on Total Capital</t>
  </si>
  <si>
    <t>22.81</t>
  </si>
  <si>
    <t>25.5</t>
  </si>
  <si>
    <t>27.89</t>
  </si>
  <si>
    <t>25.66</t>
  </si>
  <si>
    <t>23.67</t>
  </si>
  <si>
    <t>21.39</t>
  </si>
  <si>
    <t>24.51</t>
  </si>
  <si>
    <t>19.35</t>
  </si>
  <si>
    <t>17.81</t>
  </si>
  <si>
    <t>15.52</t>
  </si>
  <si>
    <t>Return On Equity %</t>
  </si>
  <si>
    <t>23.21</t>
  </si>
  <si>
    <t>26.5</t>
  </si>
  <si>
    <t>29.39</t>
  </si>
  <si>
    <t>30.14</t>
  </si>
  <si>
    <t>30.79</t>
  </si>
  <si>
    <t>29.74</t>
  </si>
  <si>
    <t>34.71</t>
  </si>
  <si>
    <t>25.84</t>
  </si>
  <si>
    <t>23.58</t>
  </si>
  <si>
    <t>21.74</t>
  </si>
  <si>
    <t>Return on Common Equity</t>
  </si>
  <si>
    <t>Margin Analysis</t>
  </si>
  <si>
    <t>Gross Profit Margin %</t>
  </si>
  <si>
    <t>64.61</t>
  </si>
  <si>
    <t>67.08</t>
  </si>
  <si>
    <t>69.17</t>
  </si>
  <si>
    <t>69.1</t>
  </si>
  <si>
    <t>69.47</t>
  </si>
  <si>
    <t>69.13</t>
  </si>
  <si>
    <t>72.29</t>
  </si>
  <si>
    <t>67.27</t>
  </si>
  <si>
    <t>64.17</t>
  </si>
  <si>
    <t>SG&amp;A Margin</t>
  </si>
  <si>
    <t>13.05</t>
  </si>
  <si>
    <t>12.17</t>
  </si>
  <si>
    <t>12.55</t>
  </si>
  <si>
    <t>13.49</t>
  </si>
  <si>
    <t>15.36</t>
  </si>
  <si>
    <t>12.52</t>
  </si>
  <si>
    <t>13.57</t>
  </si>
  <si>
    <t>13.22</t>
  </si>
  <si>
    <t>12.94</t>
  </si>
  <si>
    <t>EBITDA Margin %</t>
  </si>
  <si>
    <t>50.72</t>
  </si>
  <si>
    <t>54.35</t>
  </si>
  <si>
    <t>56.4</t>
  </si>
  <si>
    <t>55.46</t>
  </si>
  <si>
    <t>53.46</t>
  </si>
  <si>
    <t>54.24</t>
  </si>
  <si>
    <t>59.04</t>
  </si>
  <si>
    <t>52.91</t>
  </si>
  <si>
    <t>51.24</t>
  </si>
  <si>
    <t>EBITA Margin %</t>
  </si>
  <si>
    <t>45.8</t>
  </si>
  <si>
    <t>49.55</t>
  </si>
  <si>
    <t>51.98</t>
  </si>
  <si>
    <t>50.86</t>
  </si>
  <si>
    <t>48.9</t>
  </si>
  <si>
    <t>55.11</t>
  </si>
  <si>
    <t>50.17</t>
  </si>
  <si>
    <t>47.78</t>
  </si>
  <si>
    <t>44.33</t>
  </si>
  <si>
    <t>EBIT Margin %</t>
  </si>
  <si>
    <t>44.92</t>
  </si>
  <si>
    <t>48.8</t>
  </si>
  <si>
    <t>51.8</t>
  </si>
  <si>
    <t>50.76</t>
  </si>
  <si>
    <t>48.81</t>
  </si>
  <si>
    <t>49.39</t>
  </si>
  <si>
    <t>54.54</t>
  </si>
  <si>
    <t>48.25</t>
  </si>
  <si>
    <t>45.5</t>
  </si>
  <si>
    <t>41.86</t>
  </si>
  <si>
    <t>Income From Continuing Operations Margin %</t>
  </si>
  <si>
    <t>28.57</t>
  </si>
  <si>
    <t>31.69</t>
  </si>
  <si>
    <t>34.11</t>
  </si>
  <si>
    <t>37.26</t>
  </si>
  <si>
    <t>39.68</t>
  </si>
  <si>
    <t>40.07</t>
  </si>
  <si>
    <t>43.44</t>
  </si>
  <si>
    <t>36.9</t>
  </si>
  <si>
    <t>34.84</t>
  </si>
  <si>
    <t>34.29</t>
  </si>
  <si>
    <t>Net Income Margin %</t>
  </si>
  <si>
    <t>Net Avail. For Common Margin %</t>
  </si>
  <si>
    <t>Normalized Net Income Margin</t>
  </si>
  <si>
    <t>28.08</t>
  </si>
  <si>
    <t>30.5</t>
  </si>
  <si>
    <t>32.37</t>
  </si>
  <si>
    <t>31.73</t>
  </si>
  <si>
    <t>31.29</t>
  </si>
  <si>
    <t>31.57</t>
  </si>
  <si>
    <t>34.03</t>
  </si>
  <si>
    <t>29.86</t>
  </si>
  <si>
    <t>29.43</t>
  </si>
  <si>
    <t>27.64</t>
  </si>
  <si>
    <t>Levered Free Cash Flow Margin</t>
  </si>
  <si>
    <t>35.34</t>
  </si>
  <si>
    <t>33.36</t>
  </si>
  <si>
    <t>35.64</t>
  </si>
  <si>
    <t>32.61</t>
  </si>
  <si>
    <t>31.15</t>
  </si>
  <si>
    <t>32.21</t>
  </si>
  <si>
    <t>-4.12</t>
  </si>
  <si>
    <t>19.1</t>
  </si>
  <si>
    <t>14.62</t>
  </si>
  <si>
    <t>1.98</t>
  </si>
  <si>
    <t>Unlevered Free Cash Flow Margin</t>
  </si>
  <si>
    <t>-4.01</t>
  </si>
  <si>
    <t>19.18</t>
  </si>
  <si>
    <t>14.68</t>
  </si>
  <si>
    <t>2.14</t>
  </si>
  <si>
    <t>Asset Turnover</t>
  </si>
  <si>
    <t>0.71</t>
  </si>
  <si>
    <t>0.74</t>
  </si>
  <si>
    <t>0.77</t>
  </si>
  <si>
    <t>0.72</t>
  </si>
  <si>
    <t>0.68</t>
  </si>
  <si>
    <t>0.62</t>
  </si>
  <si>
    <t>0.6</t>
  </si>
  <si>
    <t>0.49</t>
  </si>
  <si>
    <t>0.46</t>
  </si>
  <si>
    <t>0.42</t>
  </si>
  <si>
    <t>Fixed Assets Turnover</t>
  </si>
  <si>
    <t>8.07</t>
  </si>
  <si>
    <t>9.61</t>
  </si>
  <si>
    <t>11.93</t>
  </si>
  <si>
    <t>11.41</t>
  </si>
  <si>
    <t>8.58</t>
  </si>
  <si>
    <t>4.73</t>
  </si>
  <si>
    <t>4.38</t>
  </si>
  <si>
    <t>4.26</t>
  </si>
  <si>
    <t>4.31</t>
  </si>
  <si>
    <t>4.53</t>
  </si>
  <si>
    <t>Receivables Turnover (Average Receivables)</t>
  </si>
  <si>
    <t>7.63</t>
  </si>
  <si>
    <t>8.14</t>
  </si>
  <si>
    <t>7.98</t>
  </si>
  <si>
    <t>7.59</t>
  </si>
  <si>
    <t>7.89</t>
  </si>
  <si>
    <t>8.54</t>
  </si>
  <si>
    <t>3.38</t>
  </si>
  <si>
    <t>3.26</t>
  </si>
  <si>
    <t>2.19</t>
  </si>
  <si>
    <t>Short Term Liquidity</t>
  </si>
  <si>
    <t>Current Ratio</t>
  </si>
  <si>
    <t>5.68</t>
  </si>
  <si>
    <t>6.25</t>
  </si>
  <si>
    <t>5.32</t>
  </si>
  <si>
    <t>5.22</t>
  </si>
  <si>
    <t>4.94</t>
  </si>
  <si>
    <t>4.83</t>
  </si>
  <si>
    <t>5.74</t>
  </si>
  <si>
    <t>6.82</t>
  </si>
  <si>
    <t>8.57</t>
  </si>
  <si>
    <t>12.63</t>
  </si>
  <si>
    <t>Quick Ratio</t>
  </si>
  <si>
    <t>6.03</t>
  </si>
  <si>
    <t>5.1</t>
  </si>
  <si>
    <t>4.87</t>
  </si>
  <si>
    <t>4.63</t>
  </si>
  <si>
    <t>4.44</t>
  </si>
  <si>
    <t>4.6</t>
  </si>
  <si>
    <t>5.84</t>
  </si>
  <si>
    <t>10.7</t>
  </si>
  <si>
    <t>Operating Cash Flow to Current Liabilities</t>
  </si>
  <si>
    <t>2.54</t>
  </si>
  <si>
    <t>2.61</t>
  </si>
  <si>
    <t>1.4</t>
  </si>
  <si>
    <t>2.63</t>
  </si>
  <si>
    <t>2.82</t>
  </si>
  <si>
    <t>2.5</t>
  </si>
  <si>
    <t>1.76</t>
  </si>
  <si>
    <t>2.09</t>
  </si>
  <si>
    <t>2.94</t>
  </si>
  <si>
    <t>Days Sales Outstanding (Average Receivables)</t>
  </si>
  <si>
    <t>47.81</t>
  </si>
  <si>
    <t>44.85</t>
  </si>
  <si>
    <t>45.87</t>
  </si>
  <si>
    <t>48.07</t>
  </si>
  <si>
    <t>46.28</t>
  </si>
  <si>
    <t>42.75</t>
  </si>
  <si>
    <t>60.96</t>
  </si>
  <si>
    <t>108.02</t>
  </si>
  <si>
    <t>111.84</t>
  </si>
  <si>
    <t>166.77</t>
  </si>
  <si>
    <t>Average Days Payable Outstanding</t>
  </si>
  <si>
    <t>47.94</t>
  </si>
  <si>
    <t>44.3</t>
  </si>
  <si>
    <t>43.54</t>
  </si>
  <si>
    <t>42.24</t>
  </si>
  <si>
    <t>37.99</t>
  </si>
  <si>
    <t>51.87</t>
  </si>
  <si>
    <t>60.91</t>
  </si>
  <si>
    <t>79.6</t>
  </si>
  <si>
    <t>69.87</t>
  </si>
  <si>
    <t>47.06</t>
  </si>
  <si>
    <t>Long Term Solvency</t>
  </si>
  <si>
    <t>Total Debt/Equity</t>
  </si>
  <si>
    <t>12.72</t>
  </si>
  <si>
    <t>9.8</t>
  </si>
  <si>
    <t>8.49</t>
  </si>
  <si>
    <t>7.65</t>
  </si>
  <si>
    <t>6.18</t>
  </si>
  <si>
    <t>Total Debt / Total Capital</t>
  </si>
  <si>
    <t>11.29</t>
  </si>
  <si>
    <t>8.93</t>
  </si>
  <si>
    <t>7.83</t>
  </si>
  <si>
    <t>7.1</t>
  </si>
  <si>
    <t>5.82</t>
  </si>
  <si>
    <t>LT Debt/Equity</t>
  </si>
  <si>
    <t>11.3</t>
  </si>
  <si>
    <t>8.53</t>
  </si>
  <si>
    <t>7.42</t>
  </si>
  <si>
    <t>6.63</t>
  </si>
  <si>
    <t>5.16</t>
  </si>
  <si>
    <t>Long-Term Debt / Total Capital</t>
  </si>
  <si>
    <t>10.03</t>
  </si>
  <si>
    <t>7.77</t>
  </si>
  <si>
    <t>6.84</t>
  </si>
  <si>
    <t>6.16</t>
  </si>
  <si>
    <t>4.86</t>
  </si>
  <si>
    <t>Total Liabilities / Total Assets</t>
  </si>
  <si>
    <t>12.02</t>
  </si>
  <si>
    <t>11.01</t>
  </si>
  <si>
    <t>11.37</t>
  </si>
  <si>
    <t>11.44</t>
  </si>
  <si>
    <t>12.6</t>
  </si>
  <si>
    <t>19.36</t>
  </si>
  <si>
    <t>28.27</t>
  </si>
  <si>
    <t>31.96</t>
  </si>
  <si>
    <t>32.76</t>
  </si>
  <si>
    <t>35.84</t>
  </si>
  <si>
    <t>EBIT / Interest Expense</t>
  </si>
  <si>
    <t>329.11</t>
  </si>
  <si>
    <t>400.55</t>
  </si>
  <si>
    <t>466.87</t>
  </si>
  <si>
    <t>158.86</t>
  </si>
  <si>
    <t>EBITDA / Interest Expense</t>
  </si>
  <si>
    <t>368.04</t>
  </si>
  <si>
    <t>472.33</t>
  </si>
  <si>
    <t>563.2</t>
  </si>
  <si>
    <t>201.66</t>
  </si>
  <si>
    <t>(EBITDA - Capex) / Interest Expense</t>
  </si>
  <si>
    <t>354.9</t>
  </si>
  <si>
    <t>451.55</t>
  </si>
  <si>
    <t>544.43</t>
  </si>
  <si>
    <t>196.96</t>
  </si>
  <si>
    <t>Total Debt / EBITDA</t>
  </si>
  <si>
    <t>0.34</t>
  </si>
  <si>
    <t>0.22</t>
  </si>
  <si>
    <t>0.21</t>
  </si>
  <si>
    <t>0.2</t>
  </si>
  <si>
    <t>Net Debt / EBITDA</t>
  </si>
  <si>
    <t>-1.54</t>
  </si>
  <si>
    <t>-1.44</t>
  </si>
  <si>
    <t>-1.16</t>
  </si>
  <si>
    <t>-1.17</t>
  </si>
  <si>
    <t>-0.89</t>
  </si>
  <si>
    <t>-0.92</t>
  </si>
  <si>
    <t>-1.11</t>
  </si>
  <si>
    <t>-1.07</t>
  </si>
  <si>
    <t>-1.18</t>
  </si>
  <si>
    <t>Total Debt / (EBITDA - Capex)</t>
  </si>
  <si>
    <t>0.35</t>
  </si>
  <si>
    <t>0.23</t>
  </si>
  <si>
    <t>Net Debt / (EBITDA - Capex)</t>
  </si>
  <si>
    <t>-1.6</t>
  </si>
  <si>
    <t>-1.48</t>
  </si>
  <si>
    <t>-1.2</t>
  </si>
  <si>
    <t>-1.24</t>
  </si>
  <si>
    <t>-1.7</t>
  </si>
  <si>
    <t>-0.93</t>
  </si>
  <si>
    <t>-0.95</t>
  </si>
  <si>
    <t>-1.21</t>
  </si>
  <si>
    <t>Growth Over Prior Year</t>
  </si>
  <si>
    <t>Total Revenues, 1 Yr. Growth %</t>
  </si>
  <si>
    <t>9.69</t>
  </si>
  <si>
    <t>15.74</t>
  </si>
  <si>
    <t>22.05</t>
  </si>
  <si>
    <t>7.45</t>
  </si>
  <si>
    <t>10.71</t>
  </si>
  <si>
    <t>17.4</t>
  </si>
  <si>
    <t>34.77</t>
  </si>
  <si>
    <t>1.43</t>
  </si>
  <si>
    <t>2.77</t>
  </si>
  <si>
    <t>4.77</t>
  </si>
  <si>
    <t>Gross Profit, 1 Yr. Growth %</t>
  </si>
  <si>
    <t>6.89</t>
  </si>
  <si>
    <t>20.17</t>
  </si>
  <si>
    <t>7.35</t>
  </si>
  <si>
    <t>11.63</t>
  </si>
  <si>
    <t>16.82</t>
  </si>
  <si>
    <t>40.93</t>
  </si>
  <si>
    <t>-2.53</t>
  </si>
  <si>
    <t>-0.48</t>
  </si>
  <si>
    <t>-0.06</t>
  </si>
  <si>
    <t>EBITDA, 1 Yr. Growth %</t>
  </si>
  <si>
    <t>11.86</t>
  </si>
  <si>
    <t>24.04</t>
  </si>
  <si>
    <t>26.65</t>
  </si>
  <si>
    <t>5.66</t>
  </si>
  <si>
    <t>17.68</t>
  </si>
  <si>
    <t>46.48</t>
  </si>
  <si>
    <t>-6.41</t>
  </si>
  <si>
    <t>-2.73</t>
  </si>
  <si>
    <t>-0.69</t>
  </si>
  <si>
    <t>EBITA, 1 Yr. Growth %</t>
  </si>
  <si>
    <t>7.97</t>
  </si>
  <si>
    <t>25.23</t>
  </si>
  <si>
    <t>28.03</t>
  </si>
  <si>
    <t>5.13</t>
  </si>
  <si>
    <t>6.48</t>
  </si>
  <si>
    <t>18.97</t>
  </si>
  <si>
    <t>50.88</t>
  </si>
  <si>
    <t>-7.39</t>
  </si>
  <si>
    <t>-2.12</t>
  </si>
  <si>
    <t>-2.8</t>
  </si>
  <si>
    <t>EBIT, 1 Yr. Growth %</t>
  </si>
  <si>
    <t>8.04</t>
  </si>
  <si>
    <t>25.73</t>
  </si>
  <si>
    <t>29.55</t>
  </si>
  <si>
    <t>5.31</t>
  </si>
  <si>
    <t>6.5</t>
  </si>
  <si>
    <t>18.82</t>
  </si>
  <si>
    <t>49.81</t>
  </si>
  <si>
    <t>-3.1</t>
  </si>
  <si>
    <t>-3.61</t>
  </si>
  <si>
    <t>Earnings From Cont. Operations, 1 Yr. Growth %</t>
  </si>
  <si>
    <t>9.11</t>
  </si>
  <si>
    <t>28.38</t>
  </si>
  <si>
    <t>31.38</t>
  </si>
  <si>
    <t>17.37</t>
  </si>
  <si>
    <t>16.72</t>
  </si>
  <si>
    <t>18.54</t>
  </si>
  <si>
    <t>46.11</t>
  </si>
  <si>
    <t>-13.86</t>
  </si>
  <si>
    <t>-2.97</t>
  </si>
  <si>
    <t>3.13</t>
  </si>
  <si>
    <t>Net Income, 1 Yr. Growth %</t>
  </si>
  <si>
    <t>-1.59</t>
  </si>
  <si>
    <t>Normalized Net Income, 1 Yr. Growth %</t>
  </si>
  <si>
    <t>8.09</t>
  </si>
  <si>
    <t>18.45</t>
  </si>
  <si>
    <t>45.77</t>
  </si>
  <si>
    <t>-10.8</t>
  </si>
  <si>
    <t>1.31</t>
  </si>
  <si>
    <t>Diluted EPS Before Extra, 1 Yr. Growth %</t>
  </si>
  <si>
    <t>8.84</t>
  </si>
  <si>
    <t>29.44</t>
  </si>
  <si>
    <t>30.98</t>
  </si>
  <si>
    <t>16.47</t>
  </si>
  <si>
    <t>17.48</t>
  </si>
  <si>
    <t>18.16</t>
  </si>
  <si>
    <t>45.37</t>
  </si>
  <si>
    <t>-13.76</t>
  </si>
  <si>
    <t>-1.77</t>
  </si>
  <si>
    <t>3.01</t>
  </si>
  <si>
    <t>Accounts Receivable, 1 Yr. Growth %</t>
  </si>
  <si>
    <t>-0.94</t>
  </si>
  <si>
    <t>18.89</t>
  </si>
  <si>
    <t>3.88</t>
  </si>
  <si>
    <t>9.31</t>
  </si>
  <si>
    <t>7.79</t>
  </si>
  <si>
    <t>169.7</t>
  </si>
  <si>
    <t>47.03</t>
  </si>
  <si>
    <t>2.92</t>
  </si>
  <si>
    <t>Net Property, Plant and Equip., 1 Yr. Growth %</t>
  </si>
  <si>
    <t>-1.58</t>
  </si>
  <si>
    <t>0.67</t>
  </si>
  <si>
    <t>23.93</t>
  </si>
  <si>
    <t>63.46</t>
  </si>
  <si>
    <t>143.13</t>
  </si>
  <si>
    <t>5.18</t>
  </si>
  <si>
    <t>3.66</t>
  </si>
  <si>
    <t>-0.39</t>
  </si>
  <si>
    <t>Total Assets, 1 Yr. Growth %</t>
  </si>
  <si>
    <t>7.34</t>
  </si>
  <si>
    <t>15.57</t>
  </si>
  <si>
    <t>20.27</t>
  </si>
  <si>
    <t>10.07</t>
  </si>
  <si>
    <t>19.67</t>
  </si>
  <si>
    <t>37.29</t>
  </si>
  <si>
    <t>39.43</t>
  </si>
  <si>
    <t>14.95</t>
  </si>
  <si>
    <t>5.05</t>
  </si>
  <si>
    <t>25.33</t>
  </si>
  <si>
    <t>Tangible Book Value, 1 Yr. Growth %</t>
  </si>
  <si>
    <t>10.81</t>
  </si>
  <si>
    <t>21.95</t>
  </si>
  <si>
    <t>23.88</t>
  </si>
  <si>
    <t>11.65</t>
  </si>
  <si>
    <t>20.7</t>
  </si>
  <si>
    <t>26.69</t>
  </si>
  <si>
    <t>8.12</t>
  </si>
  <si>
    <t>7.54</t>
  </si>
  <si>
    <t>13.15</t>
  </si>
  <si>
    <t>Common Equity, 1 Yr. Growth %</t>
  </si>
  <si>
    <t>7.68</t>
  </si>
  <si>
    <t>16.91</t>
  </si>
  <si>
    <t>19.78</t>
  </si>
  <si>
    <t>9.99</t>
  </si>
  <si>
    <t>18.09</t>
  </si>
  <si>
    <t>24.02</t>
  </si>
  <si>
    <t>9.03</t>
  </si>
  <si>
    <t>3.82</t>
  </si>
  <si>
    <t>19.6</t>
  </si>
  <si>
    <t>Cash From Operations, 1 Yr. Growth %</t>
  </si>
  <si>
    <t>20.99</t>
  </si>
  <si>
    <t>9.32</t>
  </si>
  <si>
    <t>-33.2</t>
  </si>
  <si>
    <t>87.23</t>
  </si>
  <si>
    <t>33.26</t>
  </si>
  <si>
    <t>18.76</t>
  </si>
  <si>
    <t>52.1</t>
  </si>
  <si>
    <t>-30.26</t>
  </si>
  <si>
    <t>2.53</t>
  </si>
  <si>
    <t>15.4</t>
  </si>
  <si>
    <t>Capital Expenditures, 1 Yr. Growth %</t>
  </si>
  <si>
    <t>-69.83</t>
  </si>
  <si>
    <t>3.63</t>
  </si>
  <si>
    <t>33.16</t>
  </si>
  <si>
    <t>89.29</t>
  </si>
  <si>
    <t>196.94</t>
  </si>
  <si>
    <t>-65.75</t>
  </si>
  <si>
    <t>22.11</t>
  </si>
  <si>
    <t>16.54</t>
  </si>
  <si>
    <t>-24.87</t>
  </si>
  <si>
    <t>-29.04</t>
  </si>
  <si>
    <t>Levered Free Cash Flow, 1 Yr. Growth %</t>
  </si>
  <si>
    <t>32.93</t>
  </si>
  <si>
    <t>9.26</t>
  </si>
  <si>
    <t>30.38</t>
  </si>
  <si>
    <t>-1.67</t>
  </si>
  <si>
    <t>5.76</t>
  </si>
  <si>
    <t>21.41</t>
  </si>
  <si>
    <t>-117.03</t>
  </si>
  <si>
    <t>-559.27</t>
  </si>
  <si>
    <t>-21.33</t>
  </si>
  <si>
    <t>-86.86</t>
  </si>
  <si>
    <t>Unlevered Free Cash Flow, 1 Yr. Growth %</t>
  </si>
  <si>
    <t>-116.6</t>
  </si>
  <si>
    <t>-572.69</t>
  </si>
  <si>
    <t>-21.31</t>
  </si>
  <si>
    <t>-85.82</t>
  </si>
  <si>
    <t>Dividend Per Share, 1 Yr. Growth %</t>
  </si>
  <si>
    <t>23.08</t>
  </si>
  <si>
    <t>26.92</t>
  </si>
  <si>
    <t>27.27</t>
  </si>
  <si>
    <t>21.43</t>
  </si>
  <si>
    <t>17.65</t>
  </si>
  <si>
    <t>6.06</t>
  </si>
  <si>
    <t>2.86</t>
  </si>
  <si>
    <t>Compound Annual Growth Rate Over Two Years</t>
  </si>
  <si>
    <t>Total Revenues, 2 Yr. CAGR %</t>
  </si>
  <si>
    <t>17.14</t>
  </si>
  <si>
    <t>12.68</t>
  </si>
  <si>
    <t>18.85</t>
  </si>
  <si>
    <t>14.51</t>
  </si>
  <si>
    <t>8.83</t>
  </si>
  <si>
    <t>14.01</t>
  </si>
  <si>
    <t>25.78</t>
  </si>
  <si>
    <t>3.76</t>
  </si>
  <si>
    <t>Gross Profit, 2 Yr. CAGR %</t>
  </si>
  <si>
    <t>16.98</t>
  </si>
  <si>
    <t>13.34</t>
  </si>
  <si>
    <t>22.97</t>
  </si>
  <si>
    <t>16.23</t>
  </si>
  <si>
    <t>9.18</t>
  </si>
  <si>
    <t>14.2</t>
  </si>
  <si>
    <t>28.31</t>
  </si>
  <si>
    <t>17.2</t>
  </si>
  <si>
    <t>-1.51</t>
  </si>
  <si>
    <t>-0.27</t>
  </si>
  <si>
    <t>EBITDA, 2 Yr. CAGR %</t>
  </si>
  <si>
    <t>16.65</t>
  </si>
  <si>
    <t>16.43</t>
  </si>
  <si>
    <t>24.31</t>
  </si>
  <si>
    <t>15.08</t>
  </si>
  <si>
    <t>5.85</t>
  </si>
  <si>
    <t>12.56</t>
  </si>
  <si>
    <t>31.39</t>
  </si>
  <si>
    <t>-3.81</t>
  </si>
  <si>
    <t>-0.66</t>
  </si>
  <si>
    <t>EBITA, 2 Yr. CAGR %</t>
  </si>
  <si>
    <t>15.82</t>
  </si>
  <si>
    <t>16.49</t>
  </si>
  <si>
    <t>26.62</t>
  </si>
  <si>
    <t>16.02</t>
  </si>
  <si>
    <t>5.69</t>
  </si>
  <si>
    <t>33.53</t>
  </si>
  <si>
    <t>18.04</t>
  </si>
  <si>
    <t>-4.79</t>
  </si>
  <si>
    <t>-2.46</t>
  </si>
  <si>
    <t>EBIT, 2 Yr. CAGR %</t>
  </si>
  <si>
    <t>16.76</t>
  </si>
  <si>
    <t>27.62</t>
  </si>
  <si>
    <t>16.8</t>
  </si>
  <si>
    <t>5.78</t>
  </si>
  <si>
    <t>12.49</t>
  </si>
  <si>
    <t>32.97</t>
  </si>
  <si>
    <t>15.94</t>
  </si>
  <si>
    <t>-6.61</t>
  </si>
  <si>
    <t>-3.35</t>
  </si>
  <si>
    <t>Earnings From Cont. Operations, 2 Yr. CAGR %</t>
  </si>
  <si>
    <t>18.35</t>
  </si>
  <si>
    <t>29.87</t>
  </si>
  <si>
    <t>24.18</t>
  </si>
  <si>
    <t>17.05</t>
  </si>
  <si>
    <t>17.63</t>
  </si>
  <si>
    <t>31.6</t>
  </si>
  <si>
    <t>12.19</t>
  </si>
  <si>
    <t>-8.58</t>
  </si>
  <si>
    <t>0.03</t>
  </si>
  <si>
    <t>Net Income, 2 Yr. CAGR %</t>
  </si>
  <si>
    <t>11.59</t>
  </si>
  <si>
    <t>12.4</t>
  </si>
  <si>
    <t>Normalized Net Income, 2 Yr. CAGR %</t>
  </si>
  <si>
    <t>6.69</t>
  </si>
  <si>
    <t>31.18</t>
  </si>
  <si>
    <t>13.89</t>
  </si>
  <si>
    <t>-4.94</t>
  </si>
  <si>
    <t>-0.16</t>
  </si>
  <si>
    <t>Diluted EPS Before Extra, 2 Yr. CAGR %</t>
  </si>
  <si>
    <t>9.6</t>
  </si>
  <si>
    <t>18.69</t>
  </si>
  <si>
    <t>30.21</t>
  </si>
  <si>
    <t>23.51</t>
  </si>
  <si>
    <t>16.97</t>
  </si>
  <si>
    <t>17.82</t>
  </si>
  <si>
    <t>31.06</t>
  </si>
  <si>
    <t>11.97</t>
  </si>
  <si>
    <t>-7.96</t>
  </si>
  <si>
    <t>0.59</t>
  </si>
  <si>
    <t>Accounts Receivable, 2 Yr. CAGR %</t>
  </si>
  <si>
    <t>4.4</t>
  </si>
  <si>
    <t>8.36</t>
  </si>
  <si>
    <t>22.56</t>
  </si>
  <si>
    <t>14.06</t>
  </si>
  <si>
    <t>6.56</t>
  </si>
  <si>
    <t>8.55</t>
  </si>
  <si>
    <t>70.5</t>
  </si>
  <si>
    <t>99.14</t>
  </si>
  <si>
    <t>15.46</t>
  </si>
  <si>
    <t>31.42</t>
  </si>
  <si>
    <t>Net Property, Plant and Equip., 2 Yr. CAGR %</t>
  </si>
  <si>
    <t>33.68</t>
  </si>
  <si>
    <t>-1.69</t>
  </si>
  <si>
    <t>11.7</t>
  </si>
  <si>
    <t>42.33</t>
  </si>
  <si>
    <t>99.35</t>
  </si>
  <si>
    <t>59.91</t>
  </si>
  <si>
    <t>4.42</t>
  </si>
  <si>
    <t>1.61</t>
  </si>
  <si>
    <t>Total Assets, 2 Yr. CAGR %</t>
  </si>
  <si>
    <t>16.51</t>
  </si>
  <si>
    <t>11.38</t>
  </si>
  <si>
    <t>17.9</t>
  </si>
  <si>
    <t>15.06</t>
  </si>
  <si>
    <t>14.77</t>
  </si>
  <si>
    <t>28.18</t>
  </si>
  <si>
    <t>38.36</t>
  </si>
  <si>
    <t>9.89</t>
  </si>
  <si>
    <t>14.75</t>
  </si>
  <si>
    <t>Tangible Book Value, 2 Yr. CAGR %</t>
  </si>
  <si>
    <t>13.04</t>
  </si>
  <si>
    <t>16.25</t>
  </si>
  <si>
    <t>22.91</t>
  </si>
  <si>
    <t>17.61</t>
  </si>
  <si>
    <t>16.09</t>
  </si>
  <si>
    <t>11.57</t>
  </si>
  <si>
    <t>14.3</t>
  </si>
  <si>
    <t>17.04</t>
  </si>
  <si>
    <t>10.31</t>
  </si>
  <si>
    <t>Common Equity, 2 Yr. CAGR %</t>
  </si>
  <si>
    <t>17.34</t>
  </si>
  <si>
    <t>12.2</t>
  </si>
  <si>
    <t>18.34</t>
  </si>
  <si>
    <t>14.78</t>
  </si>
  <si>
    <t>13.97</t>
  </si>
  <si>
    <t>22.31</t>
  </si>
  <si>
    <t>25.35</t>
  </si>
  <si>
    <t>16.28</t>
  </si>
  <si>
    <t>6.39</t>
  </si>
  <si>
    <t>11.43</t>
  </si>
  <si>
    <t>Cash From Operations, 2 Yr. CAGR %</t>
  </si>
  <si>
    <t>-14.55</t>
  </si>
  <si>
    <t>16.17</t>
  </si>
  <si>
    <t>57.96</t>
  </si>
  <si>
    <t>25.8</t>
  </si>
  <si>
    <t>34.4</t>
  </si>
  <si>
    <t>2.99</t>
  </si>
  <si>
    <t>-15.44</t>
  </si>
  <si>
    <t>8.77</t>
  </si>
  <si>
    <t>Capital Expenditures, 2 Yr. CAGR %</t>
  </si>
  <si>
    <t>-5.24</t>
  </si>
  <si>
    <t>-44.09</t>
  </si>
  <si>
    <t>17.47</t>
  </si>
  <si>
    <t>58.76</t>
  </si>
  <si>
    <t>137.08</t>
  </si>
  <si>
    <t>0.85</t>
  </si>
  <si>
    <t>-35.33</t>
  </si>
  <si>
    <t>19.29</t>
  </si>
  <si>
    <t>-6.43</t>
  </si>
  <si>
    <t>-26.98</t>
  </si>
  <si>
    <t>Levered Free Cash Flow, 2 Yr. CAGR %</t>
  </si>
  <si>
    <t>16.5</t>
  </si>
  <si>
    <t>20.73</t>
  </si>
  <si>
    <t>13.23</t>
  </si>
  <si>
    <t>1.84</t>
  </si>
  <si>
    <t>13.31</t>
  </si>
  <si>
    <t>-54.26</t>
  </si>
  <si>
    <t>-10.49</t>
  </si>
  <si>
    <t>90.09</t>
  </si>
  <si>
    <t>-66.59</t>
  </si>
  <si>
    <t>Unlevered Free Cash Flow, 2 Yr. CAGR %</t>
  </si>
  <si>
    <t>-54.84</t>
  </si>
  <si>
    <t>-10.32</t>
  </si>
  <si>
    <t>92.86</t>
  </si>
  <si>
    <t>-65.3</t>
  </si>
  <si>
    <t>Dividend Per Share, 2 Yr. CAGR %</t>
  </si>
  <si>
    <t>20.6</t>
  </si>
  <si>
    <t>24.03</t>
  </si>
  <si>
    <t>27.48</t>
  </si>
  <si>
    <t>28.45</t>
  </si>
  <si>
    <t>27.1</t>
  </si>
  <si>
    <t>24.32</t>
  </si>
  <si>
    <t>19.52</t>
  </si>
  <si>
    <t>13.76</t>
  </si>
  <si>
    <t>4.45</t>
  </si>
  <si>
    <t>Compound Annual Growth Rate Over Three Years</t>
  </si>
  <si>
    <t>Total Revenues, 3 Yr. CAGR %</t>
  </si>
  <si>
    <t>15.07</t>
  </si>
  <si>
    <t>16.67</t>
  </si>
  <si>
    <t>15.72</t>
  </si>
  <si>
    <t>14.92</t>
  </si>
  <si>
    <t>12.85</t>
  </si>
  <si>
    <t>11.62</t>
  </si>
  <si>
    <t>20.54</t>
  </si>
  <si>
    <t>17.08</t>
  </si>
  <si>
    <t>11.99</t>
  </si>
  <si>
    <t>2.98</t>
  </si>
  <si>
    <t>Gross Profit, 3 Yr. CAGR %</t>
  </si>
  <si>
    <t>15.85</t>
  </si>
  <si>
    <t>17.36</t>
  </si>
  <si>
    <t>17.53</t>
  </si>
  <si>
    <t>14.17</t>
  </si>
  <si>
    <t>11.67</t>
  </si>
  <si>
    <t>22.49</t>
  </si>
  <si>
    <t>10.98</t>
  </si>
  <si>
    <t>-1.03</t>
  </si>
  <si>
    <t>EBITDA, 3 Yr. CAGR %</t>
  </si>
  <si>
    <t>14.61</t>
  </si>
  <si>
    <t>19.06</t>
  </si>
  <si>
    <t>19.74</t>
  </si>
  <si>
    <t>17.75</t>
  </si>
  <si>
    <t>11.84</t>
  </si>
  <si>
    <t>10.1</t>
  </si>
  <si>
    <t>22.95</t>
  </si>
  <si>
    <t>17.72</t>
  </si>
  <si>
    <t>11.02</t>
  </si>
  <si>
    <t>-2.09</t>
  </si>
  <si>
    <t>EBITA, 3 Yr. CAGR %</t>
  </si>
  <si>
    <t>13.77</t>
  </si>
  <si>
    <t>18.88</t>
  </si>
  <si>
    <t>20.22</t>
  </si>
  <si>
    <t>19.01</t>
  </si>
  <si>
    <t>12.35</t>
  </si>
  <si>
    <t>9.94</t>
  </si>
  <si>
    <t>23.83</t>
  </si>
  <si>
    <t>18.08</t>
  </si>
  <si>
    <t>10.89</t>
  </si>
  <si>
    <t>-4.13</t>
  </si>
  <si>
    <t>EBIT, 3 Yr. CAGR %</t>
  </si>
  <si>
    <t>18.28</t>
  </si>
  <si>
    <t>20.88</t>
  </si>
  <si>
    <t>19.7</t>
  </si>
  <si>
    <t>12.86</t>
  </si>
  <si>
    <t>9.96</t>
  </si>
  <si>
    <t>23.48</t>
  </si>
  <si>
    <t>16.63</t>
  </si>
  <si>
    <t>9.21</t>
  </si>
  <si>
    <t>-5.62</t>
  </si>
  <si>
    <t>Earnings From Cont. Operations, 3 Yr. CAGR %</t>
  </si>
  <si>
    <t>14.8</t>
  </si>
  <si>
    <t>15.84</t>
  </si>
  <si>
    <t>22.54</t>
  </si>
  <si>
    <t>25.56</t>
  </si>
  <si>
    <t>21.64</t>
  </si>
  <si>
    <t>17.54</t>
  </si>
  <si>
    <t>26.44</t>
  </si>
  <si>
    <t>14.27</t>
  </si>
  <si>
    <t>-4.83</t>
  </si>
  <si>
    <t>Net Income, 3 Yr. CAGR %</t>
  </si>
  <si>
    <t>16.18</t>
  </si>
  <si>
    <t>16.93</t>
  </si>
  <si>
    <t>18.4</t>
  </si>
  <si>
    <t>Normalized Net Income, 3 Yr. CAGR %</t>
  </si>
  <si>
    <t>13.82</t>
  </si>
  <si>
    <t>10.47</t>
  </si>
  <si>
    <t>22.98</t>
  </si>
  <si>
    <t>15.26</t>
  </si>
  <si>
    <t>9.53</t>
  </si>
  <si>
    <t>-3.84</t>
  </si>
  <si>
    <t>Diluted EPS Before Extra, 3 Yr. CAGR %</t>
  </si>
  <si>
    <t>16.37</t>
  </si>
  <si>
    <t>22.66</t>
  </si>
  <si>
    <t>25.46</t>
  </si>
  <si>
    <t>21.47</t>
  </si>
  <si>
    <t>26.37</t>
  </si>
  <si>
    <t>7.19</t>
  </si>
  <si>
    <t>-4.44</t>
  </si>
  <si>
    <t>Accounts Receivable, 3 Yr. CAGR %</t>
  </si>
  <si>
    <t>-2.06</t>
  </si>
  <si>
    <t>8.91</t>
  </si>
  <si>
    <t>14.05</t>
  </si>
  <si>
    <t>15.99</t>
  </si>
  <si>
    <t>12.45</t>
  </si>
  <si>
    <t>6.97</t>
  </si>
  <si>
    <t>47.02</t>
  </si>
  <si>
    <t>62.29</t>
  </si>
  <si>
    <t>53.2</t>
  </si>
  <si>
    <t>30.78</t>
  </si>
  <si>
    <t>Net Property, Plant and Equip., 3 Yr. CAGR %</t>
  </si>
  <si>
    <t>30.57</t>
  </si>
  <si>
    <t>19.71</t>
  </si>
  <si>
    <t>-1.66</t>
  </si>
  <si>
    <t>6.2</t>
  </si>
  <si>
    <t>26.81</t>
  </si>
  <si>
    <t>70.14</t>
  </si>
  <si>
    <t>61.09</t>
  </si>
  <si>
    <t>38.4</t>
  </si>
  <si>
    <t>2.79</t>
  </si>
  <si>
    <t>0.94</t>
  </si>
  <si>
    <t>Total Assets, 3 Yr. CAGR %</t>
  </si>
  <si>
    <t>16.2</t>
  </si>
  <si>
    <t>15.23</t>
  </si>
  <si>
    <t>16.58</t>
  </si>
  <si>
    <t>21.83</t>
  </si>
  <si>
    <t>31.82</t>
  </si>
  <si>
    <t>30.07</t>
  </si>
  <si>
    <t>18.96</t>
  </si>
  <si>
    <t>14.81</t>
  </si>
  <si>
    <t>Tangible Book Value, 3 Yr. CAGR %</t>
  </si>
  <si>
    <t>-1.23</t>
  </si>
  <si>
    <t>15.93</t>
  </si>
  <si>
    <t>19.04</t>
  </si>
  <si>
    <t>18.63</t>
  </si>
  <si>
    <t>16.4</t>
  </si>
  <si>
    <t>13.78</t>
  </si>
  <si>
    <t>9.58</t>
  </si>
  <si>
    <t>Common Equity, 3 Yr. CAGR %</t>
  </si>
  <si>
    <t>2.27</t>
  </si>
  <si>
    <t>14.67</t>
  </si>
  <si>
    <t>15.49</t>
  </si>
  <si>
    <t>15.87</t>
  </si>
  <si>
    <t>18.06</t>
  </si>
  <si>
    <t>22.88</t>
  </si>
  <si>
    <t>19.65</t>
  </si>
  <si>
    <t>10.62</t>
  </si>
  <si>
    <t>Cash From Operations, 3 Yr. CAGR %</t>
  </si>
  <si>
    <t>18.86</t>
  </si>
  <si>
    <t>13.79</t>
  </si>
  <si>
    <t>-4.05</t>
  </si>
  <si>
    <t>15.19</t>
  </si>
  <si>
    <t>21.61</t>
  </si>
  <si>
    <t>43.63</t>
  </si>
  <si>
    <t>34.02</t>
  </si>
  <si>
    <t>2.84</t>
  </si>
  <si>
    <t>-6.21</t>
  </si>
  <si>
    <t>Capital Expenditures, 3 Yr. CAGR %</t>
  </si>
  <si>
    <t>13.55</t>
  </si>
  <si>
    <t>-2.37</t>
  </si>
  <si>
    <t>-25.33</t>
  </si>
  <si>
    <t>37.72</t>
  </si>
  <si>
    <t>95.61</t>
  </si>
  <si>
    <t>24.4</t>
  </si>
  <si>
    <t>7.49</t>
  </si>
  <si>
    <t>-21.3</t>
  </si>
  <si>
    <t>2.25</t>
  </si>
  <si>
    <t>-14.67</t>
  </si>
  <si>
    <t>Levered Free Cash Flow, 3 Yr. CAGR %</t>
  </si>
  <si>
    <t>24.61</t>
  </si>
  <si>
    <t>14.04</t>
  </si>
  <si>
    <t>23.86</t>
  </si>
  <si>
    <t>11.89</t>
  </si>
  <si>
    <t>10.3</t>
  </si>
  <si>
    <t>-39.52</t>
  </si>
  <si>
    <t>-0.54</t>
  </si>
  <si>
    <t>-14.26</t>
  </si>
  <si>
    <t>-19.97</t>
  </si>
  <si>
    <t>Unlevered Free Cash Flow, 3 Yr. CAGR %</t>
  </si>
  <si>
    <t>-40.03</t>
  </si>
  <si>
    <t>-0.4</t>
  </si>
  <si>
    <t>-14.14</t>
  </si>
  <si>
    <t>-17.13</t>
  </si>
  <si>
    <t>Dividend Per Share, 3 Yr. CAGR %</t>
  </si>
  <si>
    <t>21.14</t>
  </si>
  <si>
    <t>25.99</t>
  </si>
  <si>
    <t>27.29</t>
  </si>
  <si>
    <t>28.06</t>
  </si>
  <si>
    <t>25.18</t>
  </si>
  <si>
    <t>16.26</t>
  </si>
  <si>
    <t>11.13</t>
  </si>
  <si>
    <t>6.27</t>
  </si>
  <si>
    <t>Compound Annual Growth Rate Over Five Years</t>
  </si>
  <si>
    <t>Total Revenues, 5 Yr. CAGR %</t>
  </si>
  <si>
    <t>18.01</t>
  </si>
  <si>
    <t>15.69</t>
  </si>
  <si>
    <t>16.57</t>
  </si>
  <si>
    <t>15.8</t>
  </si>
  <si>
    <t>12.78</t>
  </si>
  <si>
    <t>14.32</t>
  </si>
  <si>
    <t>17.85</t>
  </si>
  <si>
    <t>13.71</t>
  </si>
  <si>
    <t>12.79</t>
  </si>
  <si>
    <t>11.56</t>
  </si>
  <si>
    <t>Gross Profit, 5 Yr. CAGR %</t>
  </si>
  <si>
    <t>24.87</t>
  </si>
  <si>
    <t>20.57</t>
  </si>
  <si>
    <t>18.65</t>
  </si>
  <si>
    <t>17.31</t>
  </si>
  <si>
    <t>13.84</t>
  </si>
  <si>
    <t>15.88</t>
  </si>
  <si>
    <t>19.63</t>
  </si>
  <si>
    <t>13.85</t>
  </si>
  <si>
    <t>12.26</t>
  </si>
  <si>
    <t>EBITDA, 5 Yr. CAGR %</t>
  </si>
  <si>
    <t>27.75</t>
  </si>
  <si>
    <t>22.28</t>
  </si>
  <si>
    <t>18.78</t>
  </si>
  <si>
    <t>17.7</t>
  </si>
  <si>
    <t>15.48</t>
  </si>
  <si>
    <t>19.57</t>
  </si>
  <si>
    <t>13.09</t>
  </si>
  <si>
    <t>10.35</t>
  </si>
  <si>
    <t>EBITA, 5 Yr. CAGR %</t>
  </si>
  <si>
    <t>30.04</t>
  </si>
  <si>
    <t>18.75</t>
  </si>
  <si>
    <t>13.99</t>
  </si>
  <si>
    <t>16.14</t>
  </si>
  <si>
    <t>20.38</t>
  </si>
  <si>
    <t>12.96</t>
  </si>
  <si>
    <t>11.4</t>
  </si>
  <si>
    <t>9.39</t>
  </si>
  <si>
    <t>EBIT, 5 Yr. CAGR %</t>
  </si>
  <si>
    <t>29.54</t>
  </si>
  <si>
    <t>22.37</t>
  </si>
  <si>
    <t>18.66</t>
  </si>
  <si>
    <t>17.69</t>
  </si>
  <si>
    <t>14.4</t>
  </si>
  <si>
    <t>20.51</t>
  </si>
  <si>
    <t>12.16</t>
  </si>
  <si>
    <t>10.36</t>
  </si>
  <si>
    <t>8.18</t>
  </si>
  <si>
    <t>Earnings From Cont. Operations, 5 Yr. CAGR %</t>
  </si>
  <si>
    <t>35.96</t>
  </si>
  <si>
    <t>25.03</t>
  </si>
  <si>
    <t>22.33</t>
  </si>
  <si>
    <t>25.53</t>
  </si>
  <si>
    <t>15.37</t>
  </si>
  <si>
    <t>11.06</t>
  </si>
  <si>
    <t>8.34</t>
  </si>
  <si>
    <t>Net Income, 5 Yr. CAGR %</t>
  </si>
  <si>
    <t>17.86</t>
  </si>
  <si>
    <t>Normalized Net Income, 5 Yr. CAGR %</t>
  </si>
  <si>
    <t>14.99</t>
  </si>
  <si>
    <t>20.47</t>
  </si>
  <si>
    <t>11.75</t>
  </si>
  <si>
    <t>8.82</t>
  </si>
  <si>
    <t>Diluted EPS Before Extra, 5 Yr. CAGR %</t>
  </si>
  <si>
    <t>36.04</t>
  </si>
  <si>
    <t>25.94</t>
  </si>
  <si>
    <t>21.72</t>
  </si>
  <si>
    <t>20.35</t>
  </si>
  <si>
    <t>22.34</t>
  </si>
  <si>
    <t>25.22</t>
  </si>
  <si>
    <t>15.18</t>
  </si>
  <si>
    <t>11.32</t>
  </si>
  <si>
    <t>8.43</t>
  </si>
  <si>
    <t>Accounts Receivable, 5 Yr. CAGR %</t>
  </si>
  <si>
    <t>7.07</t>
  </si>
  <si>
    <t>11.14</t>
  </si>
  <si>
    <t>10.99</t>
  </si>
  <si>
    <t>12.95</t>
  </si>
  <si>
    <t>32.82</t>
  </si>
  <si>
    <t>37.16</t>
  </si>
  <si>
    <t>33.47</t>
  </si>
  <si>
    <t>45.42</t>
  </si>
  <si>
    <t>Net Property, Plant and Equip., 5 Yr. CAGR %</t>
  </si>
  <si>
    <t>36.24</t>
  </si>
  <si>
    <t>19.75</t>
  </si>
  <si>
    <t>16.55</t>
  </si>
  <si>
    <t>16.44</t>
  </si>
  <si>
    <t>14.02</t>
  </si>
  <si>
    <t>36.62</t>
  </si>
  <si>
    <t>39.14</t>
  </si>
  <si>
    <t>39.96</t>
  </si>
  <si>
    <t>33.97</t>
  </si>
  <si>
    <t>21.34</t>
  </si>
  <si>
    <t>Total Assets, 5 Yr. CAGR %</t>
  </si>
  <si>
    <t>7.95</t>
  </si>
  <si>
    <t>8.61</t>
  </si>
  <si>
    <t>14.47</t>
  </si>
  <si>
    <t>20.24</t>
  </si>
  <si>
    <t>24.84</t>
  </si>
  <si>
    <t>23.72</t>
  </si>
  <si>
    <t>22.57</t>
  </si>
  <si>
    <t>23.71</t>
  </si>
  <si>
    <t>Tangible Book Value, 5 Yr. CAGR %</t>
  </si>
  <si>
    <t>8.81</t>
  </si>
  <si>
    <t>7.8</t>
  </si>
  <si>
    <t>16.6</t>
  </si>
  <si>
    <t>17.67</t>
  </si>
  <si>
    <t>16.88</t>
  </si>
  <si>
    <t>13.74</t>
  </si>
  <si>
    <t>12.89</t>
  </si>
  <si>
    <t>Common Equity, 5 Yr. CAGR %</t>
  </si>
  <si>
    <t>9.07</t>
  </si>
  <si>
    <t>10.75</t>
  </si>
  <si>
    <t>8.42</t>
  </si>
  <si>
    <t>14.39</t>
  </si>
  <si>
    <t>18.17</t>
  </si>
  <si>
    <t>16.29</t>
  </si>
  <si>
    <t>Cash From Operations, 5 Yr. CAGR %</t>
  </si>
  <si>
    <t>13.38</t>
  </si>
  <si>
    <t>4.16</t>
  </si>
  <si>
    <t>15.55</t>
  </si>
  <si>
    <t>19.76</t>
  </si>
  <si>
    <t>19.32</t>
  </si>
  <si>
    <t>26.57</t>
  </si>
  <si>
    <t>25.74</t>
  </si>
  <si>
    <t>11.47</t>
  </si>
  <si>
    <t>8.31</t>
  </si>
  <si>
    <t>Capital Expenditures, 5 Yr. CAGR %</t>
  </si>
  <si>
    <t>-1.63</t>
  </si>
  <si>
    <t>15.11</t>
  </si>
  <si>
    <t>18.59</t>
  </si>
  <si>
    <t>18.53</t>
  </si>
  <si>
    <t>21.58</t>
  </si>
  <si>
    <t>25.64</t>
  </si>
  <si>
    <t>1.69</t>
  </si>
  <si>
    <t>-23.63</t>
  </si>
  <si>
    <t>Levered Free Cash Flow, 5 Yr. CAGR %</t>
  </si>
  <si>
    <t>29.49</t>
  </si>
  <si>
    <t>21.15</t>
  </si>
  <si>
    <t>22.48</t>
  </si>
  <si>
    <t>14.36</t>
  </si>
  <si>
    <t>12.22</t>
  </si>
  <si>
    <t>-22.44</t>
  </si>
  <si>
    <t>0.41</t>
  </si>
  <si>
    <t>-3.92</t>
  </si>
  <si>
    <t>-35.71</t>
  </si>
  <si>
    <t>Unlevered Free Cash Flow, 5 Yr. CAGR %</t>
  </si>
  <si>
    <t>-22.83</t>
  </si>
  <si>
    <t>-34.68</t>
  </si>
  <si>
    <t>Dividend Per Share, 5 Yr. CAGR %</t>
  </si>
  <si>
    <t>55.67</t>
  </si>
  <si>
    <t>23.36</t>
  </si>
  <si>
    <t>23.64</t>
  </si>
  <si>
    <t>24.57</t>
  </si>
  <si>
    <t>26.43</t>
  </si>
  <si>
    <t>26.09</t>
  </si>
  <si>
    <t>20.48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</si>
  <si>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</si>
  <si>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</si>
  <si>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</si>
  <si>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</si>
  <si>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</si>
  <si>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</si>
  <si>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</si>
  <si>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</si>
  <si>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</si>
  <si>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14,377</t>
  </si>
  <si>
    <t>21,660</t>
  </si>
  <si>
    <t>15,639</t>
  </si>
  <si>
    <t>10,497</t>
  </si>
  <si>
    <t>11,101</t>
  </si>
  <si>
    <t>8,124</t>
  </si>
  <si>
    <t>-</t>
  </si>
  <si>
    <t>Change</t>
  </si>
  <si>
    <t>50.66%</t>
  </si>
  <si>
    <t>-27.8%</t>
  </si>
  <si>
    <t>-32.88%</t>
  </si>
  <si>
    <t>5.76%</t>
  </si>
  <si>
    <t>-26.82%</t>
  </si>
  <si>
    <t>0%</t>
  </si>
  <si>
    <t>Enterprise Value (EV)
                                    1</t>
  </si>
  <si>
    <t>14,107</t>
  </si>
  <si>
    <t>21,200</t>
  </si>
  <si>
    <t>15,082</t>
  </si>
  <si>
    <t>10,015</t>
  </si>
  <si>
    <t>10,604</t>
  </si>
  <si>
    <t>7,541</t>
  </si>
  <si>
    <t>7,414</t>
  </si>
  <si>
    <t>7,250</t>
  </si>
  <si>
    <t>50.28%</t>
  </si>
  <si>
    <t>-28.86%</t>
  </si>
  <si>
    <t>-33.6%</t>
  </si>
  <si>
    <t>5.88%</t>
  </si>
  <si>
    <t>-28.89%</t>
  </si>
  <si>
    <t>-1.68%</t>
  </si>
  <si>
    <t>-2.22%</t>
  </si>
  <si>
    <t>P/E ratio</t>
  </si>
  <si>
    <t>70.2x</t>
  </si>
  <si>
    <t>72.7x</t>
  </si>
  <si>
    <t>60.7x</t>
  </si>
  <si>
    <t>41.9x</t>
  </si>
  <si>
    <t>42.8x</t>
  </si>
  <si>
    <t>29.7x</t>
  </si>
  <si>
    <t>26.4x</t>
  </si>
  <si>
    <t>23x</t>
  </si>
  <si>
    <t>PBR</t>
  </si>
  <si>
    <t>18.3x</t>
  </si>
  <si>
    <t>22.7x</t>
  </si>
  <si>
    <t>15x</t>
  </si>
  <si>
    <t>9.71x</t>
  </si>
  <si>
    <t>8.58x</t>
  </si>
  <si>
    <t>5.71x</t>
  </si>
  <si>
    <t>5.05x</t>
  </si>
  <si>
    <t>4.44x</t>
  </si>
  <si>
    <t>PEG</t>
  </si>
  <si>
    <t>1.6x</t>
  </si>
  <si>
    <t>-4.4x</t>
  </si>
  <si>
    <t>-23.64x</t>
  </si>
  <si>
    <t>14.23x</t>
  </si>
  <si>
    <t>4.91x</t>
  </si>
  <si>
    <t>2.2x</t>
  </si>
  <si>
    <t>Capitalization / Revenue</t>
  </si>
  <si>
    <t>28.1x</t>
  </si>
  <si>
    <t>31.4x</t>
  </si>
  <si>
    <t>22.4x</t>
  </si>
  <si>
    <t>14.6x</t>
  </si>
  <si>
    <t>14.8x</t>
  </si>
  <si>
    <t>9.93x</t>
  </si>
  <si>
    <t>9.05x</t>
  </si>
  <si>
    <t>8.17x</t>
  </si>
  <si>
    <t>EV / Revenue</t>
  </si>
  <si>
    <t>27.6x</t>
  </si>
  <si>
    <t>30.8x</t>
  </si>
  <si>
    <t>21.6x</t>
  </si>
  <si>
    <t>13.9x</t>
  </si>
  <si>
    <t>14.1x</t>
  </si>
  <si>
    <t>9.22x</t>
  </si>
  <si>
    <t>8.26x</t>
  </si>
  <si>
    <t>7.29x</t>
  </si>
  <si>
    <t>EV / EBITDA</t>
  </si>
  <si>
    <t>49.4x</t>
  </si>
  <si>
    <t>51.5x</t>
  </si>
  <si>
    <t>38.9x</t>
  </si>
  <si>
    <t>25x</t>
  </si>
  <si>
    <t>27.7x</t>
  </si>
  <si>
    <t>18.2x</t>
  </si>
  <si>
    <t>15.9x</t>
  </si>
  <si>
    <t>13.7x</t>
  </si>
  <si>
    <t>EV / EBIT</t>
  </si>
  <si>
    <t>56x</t>
  </si>
  <si>
    <t>56.6x</t>
  </si>
  <si>
    <t>44.7x</t>
  </si>
  <si>
    <t>30.6x</t>
  </si>
  <si>
    <t>33.7x</t>
  </si>
  <si>
    <t>22.2x</t>
  </si>
  <si>
    <t>19.4x</t>
  </si>
  <si>
    <t>16.6x</t>
  </si>
  <si>
    <t>EV / FCF</t>
  </si>
  <si>
    <t>62.1x</t>
  </si>
  <si>
    <t>62.3x</t>
  </si>
  <si>
    <t>50.8x</t>
  </si>
  <si>
    <t>42.2x</t>
  </si>
  <si>
    <t>37.7x</t>
  </si>
  <si>
    <t>29.5x</t>
  </si>
  <si>
    <t>20.5x</t>
  </si>
  <si>
    <t>18x</t>
  </si>
  <si>
    <t>FCF Yield</t>
  </si>
  <si>
    <t>1.61%</t>
  </si>
  <si>
    <t>1.6%</t>
  </si>
  <si>
    <t>1.97%</t>
  </si>
  <si>
    <t>2.37%</t>
  </si>
  <si>
    <t>2.65%</t>
  </si>
  <si>
    <t>3.39%</t>
  </si>
  <si>
    <t>4.87%</t>
  </si>
  <si>
    <t>5.55%</t>
  </si>
  <si>
    <t>Dividend per Share
                                    2</t>
  </si>
  <si>
    <t>2.95</t>
  </si>
  <si>
    <t>3.128</t>
  </si>
  <si>
    <t>3.377</t>
  </si>
  <si>
    <t>Rate of return</t>
  </si>
  <si>
    <t>0.54%</t>
  </si>
  <si>
    <t>0.42%</t>
  </si>
  <si>
    <t>0.64%</t>
  </si>
  <si>
    <t>1%</t>
  </si>
  <si>
    <t>0.98%</t>
  </si>
  <si>
    <t>1.37%</t>
  </si>
  <si>
    <t>1.45%</t>
  </si>
  <si>
    <t>1.57%</t>
  </si>
  <si>
    <t>EPS
                                    2</t>
  </si>
  <si>
    <t>7.264</t>
  </si>
  <si>
    <t>8.155</t>
  </si>
  <si>
    <t>9.351</t>
  </si>
  <si>
    <t>Distribution rate</t>
  </si>
  <si>
    <t>37.8%</t>
  </si>
  <si>
    <t>30.6%</t>
  </si>
  <si>
    <t>39%</t>
  </si>
  <si>
    <t>42.1%</t>
  </si>
  <si>
    <t>42%</t>
  </si>
  <si>
    <t>40.6%</t>
  </si>
  <si>
    <t>38.4%</t>
  </si>
  <si>
    <t>36.1%</t>
  </si>
  <si>
    <t>Net sales
                                    1</t>
  </si>
  <si>
    <t>511.4</t>
  </si>
  <si>
    <t>689.1</t>
  </si>
  <si>
    <t>699</t>
  </si>
  <si>
    <t>718.3</t>
  </si>
  <si>
    <t>752.5</t>
  </si>
  <si>
    <t>818.2</t>
  </si>
  <si>
    <t>897.4</t>
  </si>
  <si>
    <t>993.8</t>
  </si>
  <si>
    <t>EBITDA
                                    1</t>
  </si>
  <si>
    <t>285.4</t>
  </si>
  <si>
    <t>411.5</t>
  </si>
  <si>
    <t>388.2</t>
  </si>
  <si>
    <t>400.4</t>
  </si>
  <si>
    <t>382.8</t>
  </si>
  <si>
    <t>415.5</t>
  </si>
  <si>
    <t>465</t>
  </si>
  <si>
    <t>530.2</t>
  </si>
  <si>
    <t>EBIT
                                    1</t>
  </si>
  <si>
    <t>252</t>
  </si>
  <si>
    <t>374.7</t>
  </si>
  <si>
    <t>337.2</t>
  </si>
  <si>
    <t>326.9</t>
  </si>
  <si>
    <t>315</t>
  </si>
  <si>
    <t>339.3</t>
  </si>
  <si>
    <t>382</t>
  </si>
  <si>
    <t>436.9</t>
  </si>
  <si>
    <t>Net income
                                    1</t>
  </si>
  <si>
    <t>204.9</t>
  </si>
  <si>
    <t>299.4</t>
  </si>
  <si>
    <t>257.9</t>
  </si>
  <si>
    <t>250.2</t>
  </si>
  <si>
    <t>258.1</t>
  </si>
  <si>
    <t>273.4</t>
  </si>
  <si>
    <t>306.7</t>
  </si>
  <si>
    <t>350.1</t>
  </si>
  <si>
    <t>Net Debt
                                    1</t>
  </si>
  <si>
    <t>-270.1</t>
  </si>
  <si>
    <t>-460.9</t>
  </si>
  <si>
    <t>-556.9</t>
  </si>
  <si>
    <t>-481.7</t>
  </si>
  <si>
    <t>-496.4</t>
  </si>
  <si>
    <t>-582.7</t>
  </si>
  <si>
    <t>-709.3</t>
  </si>
  <si>
    <t>-874.2</t>
  </si>
  <si>
    <t>Reference price
                                    2</t>
  </si>
  <si>
    <t>379.11</t>
  </si>
  <si>
    <t>570.56</t>
  </si>
  <si>
    <t>411.27</t>
  </si>
  <si>
    <t>278.89</t>
  </si>
  <si>
    <t>292.85</t>
  </si>
  <si>
    <t>215.46</t>
  </si>
  <si>
    <t>Nbr of stocks (in thousands)</t>
  </si>
  <si>
    <t>37,924</t>
  </si>
  <si>
    <t>37,963</t>
  </si>
  <si>
    <t>38,026</t>
  </si>
  <si>
    <t>37,637</t>
  </si>
  <si>
    <t>37,905</t>
  </si>
  <si>
    <t>37,704</t>
  </si>
  <si>
    <t>Announcement Date</t>
  </si>
  <si>
    <t>1/29/20</t>
  </si>
  <si>
    <t>1/27/21</t>
  </si>
  <si>
    <t>1/26/22</t>
  </si>
  <si>
    <t>1/25/23</t>
  </si>
  <si>
    <t>1/31/24</t>
  </si>
  <si>
    <t>address1</t>
  </si>
  <si>
    <t>55 Hudson Yards</t>
  </si>
  <si>
    <t>address2</t>
  </si>
  <si>
    <t>15th Floor</t>
  </si>
  <si>
    <t>city</t>
  </si>
  <si>
    <t>New York</t>
  </si>
  <si>
    <t>state</t>
  </si>
  <si>
    <t>NY</t>
  </si>
  <si>
    <t>zip</t>
  </si>
  <si>
    <t>10001</t>
  </si>
  <si>
    <t>country</t>
  </si>
  <si>
    <t>phone</t>
  </si>
  <si>
    <t>212 813 6000</t>
  </si>
  <si>
    <t>fax</t>
  </si>
  <si>
    <t>212 813 6390</t>
  </si>
  <si>
    <t>website</t>
  </si>
  <si>
    <t>https://www.marketaxess.com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</si>
  <si>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</si>
  <si>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</si>
  <si>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</si>
  <si>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</si>
  <si>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</si>
  <si>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</si>
  <si>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</si>
  <si>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</si>
  <si>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</si>
  <si>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</si>
  <si>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</si>
  <si>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MarketAxess Holdings Inc., together with its subsidiaries, operates an electronic trading platform for institutional investor and broker-dealer companies worldwide. The company offers trading technology that provides liquidity access in U.S. high-grade bonds, U.S. high-yield bonds, emerging market debt, eurobonds, municipal bonds, U.S. government bonds, and other fixed-income securities; and executes bond trades between and among institutional investor and broker-dealer clients in an all-to-all anonymous trading environment for corporate bonds through its Open Trading protocols. It also provides trading-related products and services, including composite+ pricing and other market data products to assist clients with trading decisions; auto-execution and other execution services for clients requiring specialized workflow solutions; connectivity solutions that facilitate straight-through processing; and technology services to optimize trading environments. In addition, the company offers various pre-and post-trade services, such as trade matching, trade publication, regulatory transaction reporting, and market and reference data across a range of fixed-income and other products. MarketAxess Holdings Inc. was incorporated in 2000 and is headquartered in New York, New York.</t>
  </si>
  <si>
    <t>fullTimeEmployees</t>
  </si>
  <si>
    <t>companyOfficers</t>
  </si>
  <si>
    <t>[{'maxAge': 1, 'name': 'Mr. Christopher Robert Concannon J.D.', 'age': 57, 'title': 'CEO &amp; Director', 'yearBorn': 1967, 'fiscalYear': 2023, 'totalPay': 1960000, 'exercisedValue': 0, 'unexercisedValue': 0}, {'maxAge': 1, 'name': 'Mr. Naineshkumar Shantilal Panchal', 'age': 51, 'title': 'Chief Information Officer', 'yearBorn': 1973, 'fiscalYear': 2023, 'totalPay': 1260000, 'exercisedValue': 0, 'unexercisedValue': 0}, {'maxAge': 1, 'name': 'Mr. Kevin M. McPherson', 'age': 53, 'title': 'Chief Revenue Officer', 'yearBorn': 1971, 'fiscalYear': 2023, 'totalPay': 1135000, 'exercisedValue': 0, 'unexercisedValue': 0}, {'maxAge': 1, 'name': 'Mr. Christophe Pierre Daniel Roupie', 'age': 58, 'title': 'Head of EMEA &amp; APAC', 'yearBorn': 1966, 'fiscalYear': 2023, 'totalPay': 1015629, 'exercisedValue': 0, 'unexercisedValue': 0}, {'maxAge': 1, 'name': 'Ms. Ilene Fiszel Bieler', 'age': 55, 'title': 'Chief Financial Officer', 'yearBorn': 1969, 'fiscalYear': 2023, 'exercisedValue': 0, 'unexercisedValue': 0}, {'maxAge': 1, 'name': 'Mr. Michael R. Cianciulli', 'age': 36, 'title': 'Head of External Reporting &amp; Interim Principal Accounting Officer', 'yearBorn': 1988, 'fiscalYear': 2023, 'exercisedValue': 0, 'unexercisedValue': 0}, {'maxAge': 1, 'name': 'Mr. Stephen C. Davidson', 'title': 'Head of Investor Relations', 'fiscalYear': 2023, 'exercisedValue': 0, 'unexercisedValue': 0}, {'maxAge': 1, 'name': 'Mr. Scott  Pintoff J.D.', 'age': 53, 'title': 'General Counsel &amp; Corporate Secretary', 'yearBorn': 1971, 'fiscalYear': 2023, 'exercisedValue': 0, 'unexercisedValue': 0}, {'maxAge': 1, 'name': 'Ms. Julie  Sheffet', 'title': 'Chief Human Resources Officer', 'fiscalYear': 2023, 'exercisedValue': 0, 'unexercisedValue': 0}, {'maxAge': 1, 'name': 'Mr. Richard J. Schiffman', 'age': 58, 'title': 'Global Head of Trading Solutions', 'yearBorn': 1966,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</si>
  <si>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</si>
  <si>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</si>
  <si>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</si>
  <si>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</si>
  <si>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</si>
  <si>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</si>
  <si>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</si>
  <si>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</si>
  <si>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</si>
  <si>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</si>
  <si>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</si>
  <si>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</si>
  <si>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</si>
  <si>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</si>
  <si>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</si>
  <si>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</si>
  <si>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</si>
  <si>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</si>
  <si>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</si>
  <si>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</si>
  <si>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</si>
  <si>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</si>
  <si>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</si>
  <si>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</si>
  <si>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</si>
  <si>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</si>
  <si>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</si>
  <si>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</si>
  <si>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</si>
  <si>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</si>
  <si>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</si>
  <si>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</si>
  <si>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</si>
  <si>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</si>
  <si>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</si>
  <si>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</si>
  <si>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</si>
  <si>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</si>
  <si>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</si>
  <si>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</si>
  <si>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</si>
  <si>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</si>
  <si>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</si>
  <si>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</si>
  <si>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</si>
  <si>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</si>
  <si>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</si>
  <si>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</si>
  <si>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</si>
  <si>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</si>
  <si>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</si>
  <si>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</si>
  <si>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</si>
  <si>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</si>
  <si>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</si>
  <si>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</si>
  <si>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</si>
  <si>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</si>
  <si>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</si>
  <si>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</si>
  <si>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</si>
  <si>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</si>
  <si>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</si>
  <si>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</si>
  <si>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</si>
  <si>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</si>
  <si>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</si>
  <si>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</si>
  <si>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</si>
  <si>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</si>
  <si>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</si>
  <si>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</si>
  <si>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</si>
  <si>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</si>
  <si>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</si>
  <si>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</si>
  <si>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</si>
  <si>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</si>
  <si>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</si>
  <si>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</si>
  <si>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MarketAxess Holdings, Inc.</t>
  </si>
  <si>
    <t>longName</t>
  </si>
  <si>
    <t>MarketAxess Holdings Inc.</t>
  </si>
  <si>
    <t>firstTradeDateEpochUtc</t>
  </si>
  <si>
    <t>timeZoneFullName</t>
  </si>
  <si>
    <t>America/New_York</t>
  </si>
  <si>
    <t>timeZoneShortName</t>
  </si>
  <si>
    <t>EST</t>
  </si>
  <si>
    <t>uuid</t>
  </si>
  <si>
    <t>750421d0-e47b-3ae3-bcde-dc586754b5eb</t>
  </si>
  <si>
    <t>messageBoardId</t>
  </si>
  <si>
    <t>finmb_109450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</si>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</sst>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rketaxes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214.23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29.69557100629182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8.116626432E9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36.747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26.277853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74.0</v>
      </c>
      <c r="C2" s="1">
        <v>96.0</v>
      </c>
      <c r="D2" s="1">
        <v>126.0</v>
      </c>
      <c r="E2" s="1">
        <v>148.0</v>
      </c>
      <c r="F2" s="1">
        <v>173.0</v>
      </c>
      <c r="G2" s="1">
        <v>205.0</v>
      </c>
      <c r="H2" s="1">
        <v>299.0</v>
      </c>
      <c r="I2" s="1">
        <v>258.0</v>
      </c>
      <c r="J2" s="1">
        <v>250.0</v>
      </c>
      <c r="K2" s="1">
        <v>258.0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12.0</v>
      </c>
      <c r="C3" s="1">
        <v>14.0</v>
      </c>
      <c r="D3" s="1">
        <v>16.0</v>
      </c>
      <c r="E3" s="1">
        <v>18.0</v>
      </c>
      <c r="F3" s="1">
        <v>19.0</v>
      </c>
      <c r="G3" s="1">
        <v>29.0</v>
      </c>
      <c r="H3" s="1">
        <v>33.0</v>
      </c>
      <c r="I3" s="1">
        <v>40.0</v>
      </c>
      <c r="J3" s="1">
        <v>42.0</v>
      </c>
      <c r="K3" s="1">
        <v>57.0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2.0</v>
      </c>
      <c r="C4" s="1">
        <v>2.0</v>
      </c>
      <c r="D4" s="1">
        <v>70.0</v>
      </c>
      <c r="E4" s="1">
        <v>40.0</v>
      </c>
      <c r="F4" s="1">
        <v>40.0</v>
      </c>
      <c r="G4" s="1">
        <v>80.0</v>
      </c>
      <c r="H4" s="1">
        <v>3.0</v>
      </c>
      <c r="I4" s="1">
        <v>13.0</v>
      </c>
      <c r="J4" s="1">
        <v>16.0</v>
      </c>
      <c r="K4" s="1">
        <v>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15.0</v>
      </c>
      <c r="C5" s="1">
        <v>16.0</v>
      </c>
      <c r="D5" s="1">
        <v>17.0</v>
      </c>
      <c r="E5" s="1">
        <v>18.0</v>
      </c>
      <c r="F5" s="1">
        <v>20.0</v>
      </c>
      <c r="G5" s="1">
        <v>30.0</v>
      </c>
      <c r="H5" s="1">
        <v>37.0</v>
      </c>
      <c r="I5" s="1">
        <v>53.0</v>
      </c>
      <c r="J5" s="1">
        <v>58.0</v>
      </c>
      <c r="K5" s="1">
        <v>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2.0</v>
      </c>
      <c r="C6" s="1">
        <v>1.0</v>
      </c>
      <c r="D6" s="1">
        <v>80.0</v>
      </c>
      <c r="E6" s="1">
        <v>60.0</v>
      </c>
      <c r="F6" s="1">
        <v>2.0</v>
      </c>
      <c r="G6" s="1">
        <v>2.0</v>
      </c>
      <c r="H6" s="1">
        <v>5.0</v>
      </c>
      <c r="I6" s="1">
        <v>6.0</v>
      </c>
      <c r="J6" s="1">
        <v>8.0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9.0</v>
      </c>
      <c r="C7" s="1">
        <v>12.0</v>
      </c>
      <c r="D7" s="1">
        <v>14.0</v>
      </c>
      <c r="E7" s="1">
        <v>14.0</v>
      </c>
      <c r="F7" s="1">
        <v>15.0</v>
      </c>
      <c r="G7" s="1">
        <v>25.0</v>
      </c>
      <c r="H7" s="1">
        <v>25.0</v>
      </c>
      <c r="I7" s="1">
        <v>27.0</v>
      </c>
      <c r="J7" s="1">
        <v>29.0</v>
      </c>
      <c r="K7" s="1">
        <v>29.0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1.0</v>
      </c>
      <c r="C8" s="1">
        <v>-37.0</v>
      </c>
      <c r="D8" s="1">
        <v>-1.0</v>
      </c>
      <c r="E8" s="1">
        <v>8.0</v>
      </c>
      <c r="F8" s="1">
        <v>1.0</v>
      </c>
      <c r="G8" s="1">
        <v>1.0</v>
      </c>
      <c r="H8" s="1">
        <v>9.0</v>
      </c>
      <c r="I8" s="1">
        <v>2.0</v>
      </c>
      <c r="J8" s="1">
        <v>-14.0</v>
      </c>
      <c r="K8" s="1">
        <v>-4.0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-75.0</v>
      </c>
      <c r="E9" s="1">
        <v>-18.0</v>
      </c>
      <c r="F9" s="1">
        <v>-7.0</v>
      </c>
      <c r="G9" s="1">
        <v>1.0</v>
      </c>
      <c r="H9" s="1">
        <v>65.0</v>
      </c>
      <c r="I9" s="1">
        <v>-7.0</v>
      </c>
      <c r="J9" s="1">
        <v>-47.0</v>
      </c>
      <c r="K9" s="1">
        <v>-26.0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82.0</v>
      </c>
      <c r="C10" s="1">
        <v>-6.0</v>
      </c>
      <c r="D10" s="1">
        <v>-10.0</v>
      </c>
      <c r="E10" s="1">
        <v>-2.0</v>
      </c>
      <c r="F10" s="1">
        <v>-5.0</v>
      </c>
      <c r="G10" s="1">
        <v>-2.0</v>
      </c>
      <c r="H10" s="1">
        <v>-201.0</v>
      </c>
      <c r="I10" s="1">
        <v>-141.0</v>
      </c>
      <c r="J10" s="1">
        <v>-62.0</v>
      </c>
      <c r="K10" s="1">
        <v>-188.0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-95.0</v>
      </c>
      <c r="C11" s="1">
        <v>0.0</v>
      </c>
      <c r="D11" s="1">
        <v>2.0</v>
      </c>
      <c r="E11" s="1">
        <v>-1.0</v>
      </c>
      <c r="F11" s="1">
        <v>14.0</v>
      </c>
      <c r="G11" s="1">
        <v>-1.0</v>
      </c>
      <c r="H11" s="1">
        <v>139.0</v>
      </c>
      <c r="I11" s="1">
        <v>96.0</v>
      </c>
      <c r="J11" s="1">
        <v>86.0</v>
      </c>
      <c r="K11" s="1">
        <v>221.0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-24.0</v>
      </c>
      <c r="C12" s="1">
        <v>-15.0</v>
      </c>
      <c r="D12" s="1">
        <v>20.0</v>
      </c>
      <c r="E12" s="1">
        <v>14.0</v>
      </c>
      <c r="F12" s="1">
        <v>15.0</v>
      </c>
      <c r="G12" s="1">
        <v>68.0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2.0</v>
      </c>
      <c r="C13" s="1">
        <v>-94.0</v>
      </c>
      <c r="D13" s="1">
        <v>3.0</v>
      </c>
      <c r="E13" s="1">
        <v>5.0</v>
      </c>
      <c r="F13" s="1">
        <v>2.0</v>
      </c>
      <c r="G13" s="1">
        <v>18.0</v>
      </c>
      <c r="H13" s="1">
        <v>16.0</v>
      </c>
      <c r="I13" s="1">
        <v>-5.0</v>
      </c>
      <c r="J13" s="1">
        <v>-4.0</v>
      </c>
      <c r="K13" s="1">
        <v>-14.0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4.0</v>
      </c>
      <c r="C14" s="1">
        <v>1.0</v>
      </c>
      <c r="D14" s="1">
        <v>3.0</v>
      </c>
      <c r="E14" s="1">
        <v>-5.0</v>
      </c>
      <c r="F14" s="1">
        <v>-1.0</v>
      </c>
      <c r="G14" s="1">
        <v>2.0</v>
      </c>
      <c r="H14" s="1">
        <v>7.0</v>
      </c>
      <c r="I14" s="1">
        <v>-7.0</v>
      </c>
      <c r="J14" s="1">
        <v>-14.0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110.0</v>
      </c>
      <c r="C15" s="1">
        <v>120.0</v>
      </c>
      <c r="D15" s="1">
        <v>80.0</v>
      </c>
      <c r="E15" s="1">
        <v>168.0</v>
      </c>
      <c r="F15" s="1">
        <v>224.0</v>
      </c>
      <c r="G15" s="1">
        <v>266.0</v>
      </c>
      <c r="H15" s="1">
        <v>404.0</v>
      </c>
      <c r="I15" s="1">
        <v>282.0</v>
      </c>
      <c r="J15" s="1">
        <v>289.0</v>
      </c>
      <c r="K15" s="1">
        <v>334.0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-4.0</v>
      </c>
      <c r="C16" s="1">
        <v>-4.0</v>
      </c>
      <c r="D16" s="1">
        <v>-6.0</v>
      </c>
      <c r="E16" s="1">
        <v>-12.0</v>
      </c>
      <c r="F16" s="1">
        <v>-35.0</v>
      </c>
      <c r="G16" s="1">
        <v>-12.0</v>
      </c>
      <c r="H16" s="1">
        <v>-15.0</v>
      </c>
      <c r="I16" s="1">
        <v>-17.0</v>
      </c>
      <c r="J16" s="1">
        <v>-13.0</v>
      </c>
      <c r="K16" s="1">
        <v>-9.0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-97.0</v>
      </c>
      <c r="H17" s="1">
        <v>-23.0</v>
      </c>
      <c r="I17" s="1">
        <v>-17.0</v>
      </c>
      <c r="J17" s="1">
        <v>0.0</v>
      </c>
      <c r="K17" s="1">
        <v>-78.0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-10.0</v>
      </c>
      <c r="C18" s="1">
        <v>-10.0</v>
      </c>
      <c r="D18" s="1">
        <v>-12.0</v>
      </c>
      <c r="E18" s="1">
        <v>-13.0</v>
      </c>
      <c r="F18" s="1">
        <v>-11.0</v>
      </c>
      <c r="G18" s="1">
        <v>-22.0</v>
      </c>
      <c r="H18" s="1">
        <v>-30.0</v>
      </c>
      <c r="I18" s="1">
        <v>-33.0</v>
      </c>
      <c r="J18" s="1">
        <v>-38.0</v>
      </c>
      <c r="K18" s="1">
        <v>-43.0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1.0</v>
      </c>
      <c r="C19" s="1">
        <v>-21.0</v>
      </c>
      <c r="D19" s="1">
        <v>-35.0</v>
      </c>
      <c r="E19" s="1">
        <v>-28.0</v>
      </c>
      <c r="F19" s="1">
        <v>-2.0</v>
      </c>
      <c r="G19" s="1">
        <v>10.0</v>
      </c>
      <c r="H19" s="1">
        <v>138.0</v>
      </c>
      <c r="I19" s="1">
        <v>0.0</v>
      </c>
      <c r="J19" s="1">
        <v>-34.0</v>
      </c>
      <c r="K19" s="1">
        <v>-24.0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61.0</v>
      </c>
      <c r="C20" s="1">
        <v>-64.0</v>
      </c>
      <c r="D20" s="1">
        <v>41.0</v>
      </c>
      <c r="E20" s="1">
        <v>-5.0</v>
      </c>
      <c r="F20" s="1">
        <v>3.0</v>
      </c>
      <c r="G20" s="1">
        <v>-3.0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-13.0</v>
      </c>
      <c r="C21" s="1">
        <v>-37.0</v>
      </c>
      <c r="D21" s="1">
        <v>-53.0</v>
      </c>
      <c r="E21" s="1">
        <v>-53.0</v>
      </c>
      <c r="F21" s="1">
        <v>-50.0</v>
      </c>
      <c r="G21" s="1">
        <v>-122.0</v>
      </c>
      <c r="H21" s="1">
        <v>68.0</v>
      </c>
      <c r="I21" s="1">
        <v>-67.0</v>
      </c>
      <c r="J21" s="1">
        <v>-86.0</v>
      </c>
      <c r="K21" s="1">
        <v>-155.0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578.0</v>
      </c>
      <c r="I22" s="1">
        <v>70.0</v>
      </c>
      <c r="J22" s="1">
        <v>100.0</v>
      </c>
      <c r="K22" s="1">
        <v>124.0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578.0</v>
      </c>
      <c r="I23" s="1">
        <v>70.0</v>
      </c>
      <c r="J23" s="1">
        <v>100.0</v>
      </c>
      <c r="K23" s="1">
        <v>124.0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-578.0</v>
      </c>
      <c r="I24" s="1">
        <v>-70.0</v>
      </c>
      <c r="J24" s="1">
        <v>-100.0</v>
      </c>
      <c r="K24" s="1">
        <v>-124.0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-578.0</v>
      </c>
      <c r="I25" s="1">
        <v>-70.0</v>
      </c>
      <c r="J25" s="1">
        <v>-100.0</v>
      </c>
      <c r="K25" s="1">
        <v>-124.0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2.0</v>
      </c>
      <c r="C26" s="1">
        <v>1.0</v>
      </c>
      <c r="D26" s="1">
        <v>2.0</v>
      </c>
      <c r="E26" s="1">
        <v>1.0</v>
      </c>
      <c r="F26" s="1">
        <v>2.0</v>
      </c>
      <c r="G26" s="1">
        <v>1.0</v>
      </c>
      <c r="H26" s="1">
        <v>4.0</v>
      </c>
      <c r="I26" s="1">
        <v>7.0</v>
      </c>
      <c r="J26" s="1">
        <v>67.0</v>
      </c>
      <c r="K26" s="1">
        <v>94.0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-42.0</v>
      </c>
      <c r="C27" s="1">
        <v>-27.0</v>
      </c>
      <c r="D27" s="1">
        <v>-29.0</v>
      </c>
      <c r="E27" s="1">
        <v>-70.0</v>
      </c>
      <c r="F27" s="1">
        <v>-33.0</v>
      </c>
      <c r="G27" s="1">
        <v>-43.0</v>
      </c>
      <c r="H27" s="1">
        <v>-58.0</v>
      </c>
      <c r="I27" s="1">
        <v>-97.0</v>
      </c>
      <c r="J27" s="1">
        <v>-111.0</v>
      </c>
      <c r="K27" s="1">
        <v>-25.0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-23.0</v>
      </c>
      <c r="C28" s="1">
        <v>-29.0</v>
      </c>
      <c r="D28" s="1">
        <v>-38.0</v>
      </c>
      <c r="E28" s="1">
        <v>-48.0</v>
      </c>
      <c r="F28" s="1">
        <v>-62.0</v>
      </c>
      <c r="G28" s="1">
        <v>-76.0</v>
      </c>
      <c r="H28" s="1">
        <v>-90.0</v>
      </c>
      <c r="I28" s="1">
        <v>-99.0</v>
      </c>
      <c r="J28" s="1">
        <v>-106.0</v>
      </c>
      <c r="K28" s="1">
        <v>-110.0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-23.0</v>
      </c>
      <c r="C29" s="1">
        <v>-29.0</v>
      </c>
      <c r="D29" s="1">
        <v>-38.0</v>
      </c>
      <c r="E29" s="1">
        <v>-48.0</v>
      </c>
      <c r="F29" s="1">
        <v>-62.0</v>
      </c>
      <c r="G29" s="1">
        <v>-76.0</v>
      </c>
      <c r="H29" s="1">
        <v>-90.0</v>
      </c>
      <c r="I29" s="1">
        <v>-99.0</v>
      </c>
      <c r="J29" s="1">
        <v>-106.0</v>
      </c>
      <c r="K29" s="1">
        <v>-110.0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4.0</v>
      </c>
      <c r="C30" s="1">
        <v>4.0</v>
      </c>
      <c r="D30" s="1">
        <v>9.0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-26.0</v>
      </c>
      <c r="K30" s="1">
        <v>-12.0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-60.0</v>
      </c>
      <c r="C31" s="1">
        <v>-51.0</v>
      </c>
      <c r="D31" s="1">
        <v>-55.0</v>
      </c>
      <c r="E31" s="1">
        <v>-117.0</v>
      </c>
      <c r="F31" s="1">
        <v>-92.0</v>
      </c>
      <c r="G31" s="1">
        <v>-118.0</v>
      </c>
      <c r="H31" s="1">
        <v>-145.0</v>
      </c>
      <c r="I31" s="1">
        <v>-190.0</v>
      </c>
      <c r="J31" s="1">
        <v>-242.0</v>
      </c>
      <c r="K31" s="1">
        <v>-147.0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-47.0</v>
      </c>
      <c r="C32" s="1">
        <v>-38.0</v>
      </c>
      <c r="D32" s="1">
        <v>-2.0</v>
      </c>
      <c r="E32" s="1">
        <v>1.0</v>
      </c>
      <c r="F32" s="1">
        <v>-1.0</v>
      </c>
      <c r="G32" s="1">
        <v>1.0</v>
      </c>
      <c r="H32" s="1">
        <v>5.0</v>
      </c>
      <c r="I32" s="1">
        <v>-7.0</v>
      </c>
      <c r="J32" s="1">
        <v>-13.0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36.0</v>
      </c>
      <c r="C33" s="1">
        <v>30.0</v>
      </c>
      <c r="D33" s="1">
        <v>-31.0</v>
      </c>
      <c r="E33" s="1">
        <v>-1.0</v>
      </c>
      <c r="F33" s="1">
        <v>79.0</v>
      </c>
      <c r="G33" s="1">
        <v>26.0</v>
      </c>
      <c r="H33" s="1">
        <v>334.0</v>
      </c>
      <c r="I33" s="1">
        <v>17.0</v>
      </c>
      <c r="J33" s="1">
        <v>-52.0</v>
      </c>
      <c r="K33" s="1">
        <v>39.0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1.0</v>
      </c>
      <c r="I35" s="1">
        <v>83.0</v>
      </c>
      <c r="J35" s="1">
        <v>65.0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33.0</v>
      </c>
      <c r="C36" s="1">
        <v>50.0</v>
      </c>
      <c r="D36" s="1">
        <v>58.0</v>
      </c>
      <c r="E36" s="1">
        <v>44.0</v>
      </c>
      <c r="F36" s="1">
        <v>47.0</v>
      </c>
      <c r="G36" s="1">
        <v>51.0</v>
      </c>
      <c r="H36" s="1">
        <v>45.0</v>
      </c>
      <c r="I36" s="1">
        <v>70.0</v>
      </c>
      <c r="J36" s="1">
        <v>88.0</v>
      </c>
      <c r="K36" s="1">
        <v>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92.0</v>
      </c>
      <c r="C37" s="1">
        <v>101.0</v>
      </c>
      <c r="D37" s="1">
        <v>132.0</v>
      </c>
      <c r="E37" s="1">
        <v>130.0</v>
      </c>
      <c r="F37" s="1">
        <v>136.0</v>
      </c>
      <c r="G37" s="1">
        <v>165.0</v>
      </c>
      <c r="H37" s="1">
        <v>-28.0</v>
      </c>
      <c r="I37" s="1">
        <v>134.0</v>
      </c>
      <c r="J37" s="1">
        <v>105.0</v>
      </c>
      <c r="K37" s="1">
        <v>14.0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92.0</v>
      </c>
      <c r="C38" s="1">
        <v>101.0</v>
      </c>
      <c r="D38" s="1">
        <v>132.0</v>
      </c>
      <c r="E38" s="1">
        <v>130.0</v>
      </c>
      <c r="F38" s="1">
        <v>136.0</v>
      </c>
      <c r="G38" s="1">
        <v>165.0</v>
      </c>
      <c r="H38" s="1">
        <v>-27.0</v>
      </c>
      <c r="I38" s="1">
        <v>134.0</v>
      </c>
      <c r="J38" s="1">
        <v>105.0</v>
      </c>
      <c r="K38" s="1">
        <v>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-6.0</v>
      </c>
      <c r="C39" s="1">
        <v>7.0</v>
      </c>
      <c r="D39" s="1">
        <v>1.0</v>
      </c>
      <c r="E39" s="1">
        <v>4.0</v>
      </c>
      <c r="F39" s="1">
        <v>-11.0</v>
      </c>
      <c r="G39" s="1">
        <v>16.0</v>
      </c>
      <c r="H39" s="1">
        <v>285.0</v>
      </c>
      <c r="I39" s="1">
        <v>114.0</v>
      </c>
      <c r="J39" s="1">
        <v>144.0</v>
      </c>
      <c r="K39" s="1">
        <v>234.0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64</v>
      </c>
      <c r="I40" s="1" t="s">
        <v>64</v>
      </c>
      <c r="J40" s="1" t="s">
        <v>64</v>
      </c>
      <c r="K40" s="1" t="s">
        <v>64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169.0</v>
      </c>
      <c r="C3" s="1">
        <v>200.0</v>
      </c>
      <c r="D3" s="1">
        <v>168.0</v>
      </c>
      <c r="E3" s="1">
        <v>167.0</v>
      </c>
      <c r="F3" s="1">
        <v>246.0</v>
      </c>
      <c r="G3" s="1">
        <v>270.0</v>
      </c>
      <c r="H3" s="1">
        <v>461.0</v>
      </c>
      <c r="I3" s="1">
        <v>507.0</v>
      </c>
      <c r="J3" s="1">
        <v>431.0</v>
      </c>
      <c r="K3" s="1">
        <v>451.0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36.0</v>
      </c>
      <c r="C4" s="1">
        <v>37.0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0.0</v>
      </c>
      <c r="D5" s="1">
        <v>74.0</v>
      </c>
      <c r="E5" s="1">
        <v>91.0</v>
      </c>
      <c r="F5" s="1">
        <v>89.0</v>
      </c>
      <c r="G5" s="1">
        <v>86.0</v>
      </c>
      <c r="H5" s="1">
        <v>19.0</v>
      </c>
      <c r="I5" s="1">
        <v>24.0</v>
      </c>
      <c r="J5" s="1">
        <v>74.0</v>
      </c>
      <c r="K5" s="1">
        <v>99.0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205.0</v>
      </c>
      <c r="C6" s="1">
        <v>237.0</v>
      </c>
      <c r="D6" s="1">
        <v>242.0</v>
      </c>
      <c r="E6" s="1">
        <v>258.0</v>
      </c>
      <c r="F6" s="1">
        <v>335.0</v>
      </c>
      <c r="G6" s="1">
        <v>357.0</v>
      </c>
      <c r="H6" s="1">
        <v>480.0</v>
      </c>
      <c r="I6" s="1">
        <v>532.0</v>
      </c>
      <c r="J6" s="1">
        <v>505.0</v>
      </c>
      <c r="K6" s="1">
        <v>551.0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33.0</v>
      </c>
      <c r="C7" s="1">
        <v>40.0</v>
      </c>
      <c r="D7" s="1">
        <v>50.0</v>
      </c>
      <c r="E7" s="1">
        <v>52.0</v>
      </c>
      <c r="F7" s="1">
        <v>57.0</v>
      </c>
      <c r="G7" s="1">
        <v>62.0</v>
      </c>
      <c r="H7" s="1">
        <v>167.0</v>
      </c>
      <c r="I7" s="1">
        <v>246.0</v>
      </c>
      <c r="J7" s="1">
        <v>223.0</v>
      </c>
      <c r="K7" s="1">
        <v>374.0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95.0</v>
      </c>
      <c r="I8" s="1">
        <v>158.0</v>
      </c>
      <c r="J8" s="1">
        <v>243.0</v>
      </c>
      <c r="K8" s="1">
        <v>288.0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33.0</v>
      </c>
      <c r="C9" s="1">
        <v>40.0</v>
      </c>
      <c r="D9" s="1">
        <v>50.0</v>
      </c>
      <c r="E9" s="1">
        <v>52.0</v>
      </c>
      <c r="F9" s="1">
        <v>57.0</v>
      </c>
      <c r="G9" s="1">
        <v>62.0</v>
      </c>
      <c r="H9" s="1">
        <v>262.0</v>
      </c>
      <c r="I9" s="1">
        <v>404.0</v>
      </c>
      <c r="J9" s="1">
        <v>466.0</v>
      </c>
      <c r="K9" s="1">
        <v>663.0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5.0</v>
      </c>
      <c r="C10" s="1">
        <v>8.0</v>
      </c>
      <c r="D10" s="1">
        <v>10.0</v>
      </c>
      <c r="E10" s="1">
        <v>17.0</v>
      </c>
      <c r="F10" s="1">
        <v>21.0</v>
      </c>
      <c r="G10" s="1">
        <v>26.0</v>
      </c>
      <c r="H10" s="1">
        <v>28.0</v>
      </c>
      <c r="I10" s="1">
        <v>26.0</v>
      </c>
      <c r="J10" s="1">
        <v>66.0</v>
      </c>
      <c r="K10" s="1">
        <v>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90.0</v>
      </c>
      <c r="C11" s="1">
        <v>1.0</v>
      </c>
      <c r="D11" s="1">
        <v>1.0</v>
      </c>
      <c r="E11" s="1">
        <v>1.0</v>
      </c>
      <c r="F11" s="1">
        <v>1.0</v>
      </c>
      <c r="G11" s="1">
        <v>4.0</v>
      </c>
      <c r="H11" s="1">
        <v>147.0</v>
      </c>
      <c r="I11" s="1">
        <v>119.0</v>
      </c>
      <c r="J11" s="1">
        <v>142.0</v>
      </c>
      <c r="K11" s="1">
        <v>160.0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35.0</v>
      </c>
      <c r="D12" s="1">
        <v>1.0</v>
      </c>
      <c r="E12" s="1">
        <v>3.0</v>
      </c>
      <c r="F12" s="1">
        <v>4.0</v>
      </c>
      <c r="G12" s="1">
        <v>6.0</v>
      </c>
      <c r="H12" s="1">
        <v>8.0</v>
      </c>
      <c r="I12" s="1">
        <v>11.0</v>
      </c>
      <c r="J12" s="1">
        <v>9.0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246.0</v>
      </c>
      <c r="C13" s="1">
        <v>288.0</v>
      </c>
      <c r="D13" s="1">
        <v>306.0</v>
      </c>
      <c r="E13" s="1">
        <v>333.0</v>
      </c>
      <c r="F13" s="1">
        <v>419.0</v>
      </c>
      <c r="G13" s="1">
        <v>456.0</v>
      </c>
      <c r="H13" s="1">
        <v>928.0</v>
      </c>
      <c r="I13" s="1">
        <v>1090.0</v>
      </c>
      <c r="J13" s="1">
        <v>1190.0</v>
      </c>
      <c r="K13" s="1">
        <v>1430.0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88.0</v>
      </c>
      <c r="C14" s="1">
        <v>101.0</v>
      </c>
      <c r="D14" s="1">
        <v>106.0</v>
      </c>
      <c r="E14" s="1">
        <v>140.0</v>
      </c>
      <c r="F14" s="1">
        <v>184.0</v>
      </c>
      <c r="G14" s="1">
        <v>294.0</v>
      </c>
      <c r="H14" s="1">
        <v>325.0</v>
      </c>
      <c r="I14" s="1">
        <v>348.0</v>
      </c>
      <c r="J14" s="1">
        <v>374.0</v>
      </c>
      <c r="K14" s="1">
        <v>413.0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-56.0</v>
      </c>
      <c r="C15" s="1">
        <v>-69.0</v>
      </c>
      <c r="D15" s="1">
        <v>-75.0</v>
      </c>
      <c r="E15" s="1">
        <v>-101.0</v>
      </c>
      <c r="F15" s="1">
        <v>-121.0</v>
      </c>
      <c r="G15" s="1">
        <v>-141.0</v>
      </c>
      <c r="H15" s="1">
        <v>-164.0</v>
      </c>
      <c r="I15" s="1">
        <v>-181.0</v>
      </c>
      <c r="J15" s="1">
        <v>-208.0</v>
      </c>
      <c r="K15" s="1">
        <v>-247.0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32.0</v>
      </c>
      <c r="C16" s="1">
        <v>30.0</v>
      </c>
      <c r="D16" s="1">
        <v>31.0</v>
      </c>
      <c r="E16" s="1">
        <v>38.0</v>
      </c>
      <c r="F16" s="1">
        <v>63.0</v>
      </c>
      <c r="G16" s="1">
        <v>153.0</v>
      </c>
      <c r="H16" s="1">
        <v>161.0</v>
      </c>
      <c r="I16" s="1">
        <v>167.0</v>
      </c>
      <c r="J16" s="1">
        <v>166.0</v>
      </c>
      <c r="K16" s="1">
        <v>166.0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28.0</v>
      </c>
      <c r="C17" s="1">
        <v>47.0</v>
      </c>
      <c r="D17" s="1">
        <v>119.0</v>
      </c>
      <c r="E17" s="1">
        <v>145.0</v>
      </c>
      <c r="F17" s="1">
        <v>147.0</v>
      </c>
      <c r="G17" s="1">
        <v>138.0</v>
      </c>
      <c r="H17" s="1">
        <v>0.0</v>
      </c>
      <c r="I17" s="1">
        <v>0.0</v>
      </c>
      <c r="J17" s="1">
        <v>0.0</v>
      </c>
      <c r="K17" s="1">
        <v>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147.0</v>
      </c>
      <c r="H18" s="1">
        <v>147.0</v>
      </c>
      <c r="I18" s="1">
        <v>155.0</v>
      </c>
      <c r="J18" s="1">
        <v>155.0</v>
      </c>
      <c r="K18" s="1">
        <v>237.0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66.0</v>
      </c>
      <c r="C19" s="1">
        <v>64.0</v>
      </c>
      <c r="D19" s="1">
        <v>63.0</v>
      </c>
      <c r="E19" s="1">
        <v>63.0</v>
      </c>
      <c r="F19" s="1">
        <v>62.0</v>
      </c>
      <c r="G19" s="1">
        <v>60.0</v>
      </c>
      <c r="H19" s="1">
        <v>95.0</v>
      </c>
      <c r="I19" s="1">
        <v>116.0</v>
      </c>
      <c r="J19" s="1">
        <v>98.0</v>
      </c>
      <c r="K19" s="1">
        <v>119.0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6.0</v>
      </c>
      <c r="C20" s="1">
        <v>9.0</v>
      </c>
      <c r="D20" s="1">
        <v>8.0</v>
      </c>
      <c r="E20" s="1">
        <v>1.0</v>
      </c>
      <c r="F20" s="1">
        <v>3.0</v>
      </c>
      <c r="G20" s="1">
        <v>50.0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380.0</v>
      </c>
      <c r="C21" s="1">
        <v>439.0</v>
      </c>
      <c r="D21" s="1">
        <v>528.0</v>
      </c>
      <c r="E21" s="1">
        <v>581.0</v>
      </c>
      <c r="F21" s="1">
        <v>696.0</v>
      </c>
      <c r="G21" s="1">
        <v>955.0</v>
      </c>
      <c r="H21" s="1">
        <v>1330.0</v>
      </c>
      <c r="I21" s="1">
        <v>1530.0</v>
      </c>
      <c r="J21" s="1">
        <v>1610.0</v>
      </c>
      <c r="K21" s="1">
        <v>2020.0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11.0</v>
      </c>
      <c r="C23" s="1">
        <v>12.0</v>
      </c>
      <c r="D23" s="1">
        <v>14.0</v>
      </c>
      <c r="E23" s="1">
        <v>13.0</v>
      </c>
      <c r="F23" s="1">
        <v>16.0</v>
      </c>
      <c r="G23" s="1">
        <v>16.0</v>
      </c>
      <c r="H23" s="1">
        <v>43.0</v>
      </c>
      <c r="I23" s="1">
        <v>48.0</v>
      </c>
      <c r="J23" s="1">
        <v>41.0</v>
      </c>
      <c r="K23" s="1">
        <v>32.0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25.0</v>
      </c>
      <c r="C24" s="1">
        <v>29.0</v>
      </c>
      <c r="D24" s="1">
        <v>34.0</v>
      </c>
      <c r="E24" s="1">
        <v>36.0</v>
      </c>
      <c r="F24" s="1">
        <v>39.0</v>
      </c>
      <c r="G24" s="1">
        <v>47.0</v>
      </c>
      <c r="H24" s="1">
        <v>62.0</v>
      </c>
      <c r="I24" s="1">
        <v>59.0</v>
      </c>
      <c r="J24" s="1">
        <v>56.0</v>
      </c>
      <c r="K24" s="1">
        <v>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10.0</v>
      </c>
      <c r="H25" s="1">
        <v>12.0</v>
      </c>
      <c r="I25" s="1">
        <v>11.0</v>
      </c>
      <c r="J25" s="1">
        <v>11.0</v>
      </c>
      <c r="K25" s="1">
        <v>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5.0</v>
      </c>
      <c r="C26" s="1">
        <v>4.0</v>
      </c>
      <c r="D26" s="1">
        <v>7.0</v>
      </c>
      <c r="E26" s="1">
        <v>13.0</v>
      </c>
      <c r="F26" s="1">
        <v>16.0</v>
      </c>
      <c r="G26" s="1">
        <v>16.0</v>
      </c>
      <c r="H26" s="1">
        <v>42.0</v>
      </c>
      <c r="I26" s="1">
        <v>40.0</v>
      </c>
      <c r="J26" s="1">
        <v>28.0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26.0</v>
      </c>
      <c r="E27" s="1">
        <v>70.0</v>
      </c>
      <c r="F27" s="1">
        <v>12.0</v>
      </c>
      <c r="G27" s="1">
        <v>2.0</v>
      </c>
      <c r="H27" s="1">
        <v>80.0</v>
      </c>
      <c r="I27" s="1">
        <v>0.0</v>
      </c>
      <c r="J27" s="1">
        <v>1.0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43.0</v>
      </c>
      <c r="C28" s="1">
        <v>46.0</v>
      </c>
      <c r="D28" s="1">
        <v>57.0</v>
      </c>
      <c r="E28" s="1">
        <v>63.0</v>
      </c>
      <c r="F28" s="1">
        <v>84.0</v>
      </c>
      <c r="G28" s="1">
        <v>94.0</v>
      </c>
      <c r="H28" s="1">
        <v>162.0</v>
      </c>
      <c r="I28" s="1">
        <v>160.0</v>
      </c>
      <c r="J28" s="1">
        <v>139.0</v>
      </c>
      <c r="K28" s="1">
        <v>113.0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87.0</v>
      </c>
      <c r="H29" s="1">
        <v>81.0</v>
      </c>
      <c r="I29" s="1">
        <v>77.0</v>
      </c>
      <c r="J29" s="1">
        <v>71.0</v>
      </c>
      <c r="K29" s="1">
        <v>66.0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2.0</v>
      </c>
      <c r="C30" s="1">
        <v>2.0</v>
      </c>
      <c r="D30" s="1">
        <v>2.0</v>
      </c>
      <c r="E30" s="1">
        <v>2.0</v>
      </c>
      <c r="F30" s="1">
        <v>2.0</v>
      </c>
      <c r="G30" s="1">
        <v>3.0</v>
      </c>
      <c r="H30" s="1">
        <v>0.0</v>
      </c>
      <c r="I30" s="1">
        <v>0.0</v>
      </c>
      <c r="J30" s="1">
        <v>0.0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133.0</v>
      </c>
      <c r="I31" s="1">
        <v>252.0</v>
      </c>
      <c r="J31" s="1">
        <v>316.0</v>
      </c>
      <c r="K31" s="1">
        <v>537.0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45.0</v>
      </c>
      <c r="C32" s="1">
        <v>48.0</v>
      </c>
      <c r="D32" s="1">
        <v>60.0</v>
      </c>
      <c r="E32" s="1">
        <v>66.0</v>
      </c>
      <c r="F32" s="1">
        <v>87.0</v>
      </c>
      <c r="G32" s="1">
        <v>185.0</v>
      </c>
      <c r="H32" s="1">
        <v>376.0</v>
      </c>
      <c r="I32" s="1">
        <v>489.0</v>
      </c>
      <c r="J32" s="1">
        <v>527.0</v>
      </c>
      <c r="K32" s="1">
        <v>722.0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12.0</v>
      </c>
      <c r="C33" s="1">
        <v>12.0</v>
      </c>
      <c r="D33" s="1">
        <v>12.0</v>
      </c>
      <c r="E33" s="1">
        <v>12.0</v>
      </c>
      <c r="F33" s="1">
        <v>12.0</v>
      </c>
      <c r="G33" s="1">
        <v>12.0</v>
      </c>
      <c r="H33" s="1">
        <v>12.0</v>
      </c>
      <c r="I33" s="1">
        <v>12.0</v>
      </c>
      <c r="J33" s="1">
        <v>12.0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307.0</v>
      </c>
      <c r="C34" s="1">
        <v>321.0</v>
      </c>
      <c r="D34" s="1">
        <v>342.0</v>
      </c>
      <c r="E34" s="1">
        <v>331.0</v>
      </c>
      <c r="F34" s="1">
        <v>342.0</v>
      </c>
      <c r="G34" s="1">
        <v>343.0</v>
      </c>
      <c r="H34" s="1">
        <v>330.0</v>
      </c>
      <c r="I34" s="1">
        <v>330.0</v>
      </c>
      <c r="J34" s="1">
        <v>345.0</v>
      </c>
      <c r="K34" s="1">
        <v>333.0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102.0</v>
      </c>
      <c r="C35" s="1">
        <v>168.0</v>
      </c>
      <c r="D35" s="1">
        <v>255.0</v>
      </c>
      <c r="E35" s="1">
        <v>354.0</v>
      </c>
      <c r="F35" s="1">
        <v>463.0</v>
      </c>
      <c r="G35" s="1">
        <v>591.0</v>
      </c>
      <c r="H35" s="1">
        <v>799.0</v>
      </c>
      <c r="I35" s="1">
        <v>957.0</v>
      </c>
      <c r="J35" s="1">
        <v>1100.0</v>
      </c>
      <c r="K35" s="1">
        <v>1240.0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-70.0</v>
      </c>
      <c r="C36" s="1">
        <v>-93.0</v>
      </c>
      <c r="D36" s="1">
        <v>-117.0</v>
      </c>
      <c r="E36" s="1">
        <v>-160.0</v>
      </c>
      <c r="F36" s="1">
        <v>-185.0</v>
      </c>
      <c r="G36" s="1">
        <v>-153.0</v>
      </c>
      <c r="H36" s="1">
        <v>-170.0</v>
      </c>
      <c r="I36" s="1">
        <v>-233.0</v>
      </c>
      <c r="J36" s="1">
        <v>-328.0</v>
      </c>
      <c r="K36" s="1">
        <v>-260.0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-4.0</v>
      </c>
      <c r="C37" s="1">
        <v>-5.0</v>
      </c>
      <c r="D37" s="1">
        <v>-12.0</v>
      </c>
      <c r="E37" s="1">
        <v>-10.0</v>
      </c>
      <c r="F37" s="1">
        <v>-12.0</v>
      </c>
      <c r="G37" s="1">
        <v>-10.0</v>
      </c>
      <c r="H37" s="1">
        <v>-4.0</v>
      </c>
      <c r="I37" s="1">
        <v>-13.0</v>
      </c>
      <c r="J37" s="1">
        <v>-37.0</v>
      </c>
      <c r="K37" s="1">
        <v>-24.0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334.0</v>
      </c>
      <c r="C38" s="1">
        <v>391.0</v>
      </c>
      <c r="D38" s="1">
        <v>468.0</v>
      </c>
      <c r="E38" s="1">
        <v>515.0</v>
      </c>
      <c r="F38" s="1">
        <v>608.0</v>
      </c>
      <c r="G38" s="1">
        <v>770.0</v>
      </c>
      <c r="H38" s="1">
        <v>955.0</v>
      </c>
      <c r="I38" s="1">
        <v>1040.0</v>
      </c>
      <c r="J38" s="1">
        <v>1080.0</v>
      </c>
      <c r="K38" s="1">
        <v>1290.0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334.0</v>
      </c>
      <c r="C39" s="1">
        <v>391.0</v>
      </c>
      <c r="D39" s="1">
        <v>468.0</v>
      </c>
      <c r="E39" s="1">
        <v>515.0</v>
      </c>
      <c r="F39" s="1">
        <v>608.0</v>
      </c>
      <c r="G39" s="1">
        <v>770.0</v>
      </c>
      <c r="H39" s="1">
        <v>955.0</v>
      </c>
      <c r="I39" s="1">
        <v>1040.0</v>
      </c>
      <c r="J39" s="1">
        <v>1080.0</v>
      </c>
      <c r="K39" s="1">
        <v>1290.0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380.0</v>
      </c>
      <c r="C40" s="1">
        <v>439.0</v>
      </c>
      <c r="D40" s="1">
        <v>528.0</v>
      </c>
      <c r="E40" s="1">
        <v>581.0</v>
      </c>
      <c r="F40" s="1">
        <v>696.0</v>
      </c>
      <c r="G40" s="1">
        <v>955.0</v>
      </c>
      <c r="H40" s="1">
        <v>1330.0</v>
      </c>
      <c r="I40" s="1">
        <v>1530.0</v>
      </c>
      <c r="J40" s="1">
        <v>1610.0</v>
      </c>
      <c r="K40" s="1">
        <v>2020.0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37.0</v>
      </c>
      <c r="C42" s="1">
        <v>37.0</v>
      </c>
      <c r="D42" s="1">
        <v>37.0</v>
      </c>
      <c r="E42" s="1">
        <v>37.0</v>
      </c>
      <c r="F42" s="1">
        <v>37.0</v>
      </c>
      <c r="G42" s="1">
        <v>37.0</v>
      </c>
      <c r="H42" s="1">
        <v>38.0</v>
      </c>
      <c r="I42" s="1">
        <v>37.0</v>
      </c>
      <c r="J42" s="1">
        <v>37.0</v>
      </c>
      <c r="K42" s="1">
        <v>37.0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37.0</v>
      </c>
      <c r="C43" s="1">
        <v>37.0</v>
      </c>
      <c r="D43" s="1">
        <v>37.0</v>
      </c>
      <c r="E43" s="1">
        <v>37.0</v>
      </c>
      <c r="F43" s="1">
        <v>37.0</v>
      </c>
      <c r="G43" s="1">
        <v>37.0</v>
      </c>
      <c r="H43" s="1">
        <v>38.0</v>
      </c>
      <c r="I43" s="1">
        <v>37.0</v>
      </c>
      <c r="J43" s="1">
        <v>37.0</v>
      </c>
      <c r="K43" s="1">
        <v>37.0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 t="s">
        <v>107</v>
      </c>
      <c r="C44" s="1" t="s">
        <v>108</v>
      </c>
      <c r="D44" s="1" t="s">
        <v>109</v>
      </c>
      <c r="E44" s="1" t="s">
        <v>110</v>
      </c>
      <c r="F44" s="1" t="s">
        <v>111</v>
      </c>
      <c r="G44" s="1" t="s">
        <v>112</v>
      </c>
      <c r="H44" s="1" t="s">
        <v>113</v>
      </c>
      <c r="I44" s="1" t="s">
        <v>114</v>
      </c>
      <c r="J44" s="1" t="s">
        <v>115</v>
      </c>
      <c r="K44" s="1" t="s">
        <v>116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268.0</v>
      </c>
      <c r="C45" s="1">
        <v>327.0</v>
      </c>
      <c r="D45" s="1">
        <v>405.0</v>
      </c>
      <c r="E45" s="1">
        <v>452.0</v>
      </c>
      <c r="F45" s="1">
        <v>545.0</v>
      </c>
      <c r="G45" s="1">
        <v>562.0</v>
      </c>
      <c r="H45" s="1">
        <v>712.0</v>
      </c>
      <c r="I45" s="1">
        <v>770.0</v>
      </c>
      <c r="J45" s="1">
        <v>828.0</v>
      </c>
      <c r="K45" s="1">
        <v>937.0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 t="s">
        <v>119</v>
      </c>
      <c r="C46" s="1" t="s">
        <v>120</v>
      </c>
      <c r="D46" s="1" t="s">
        <v>121</v>
      </c>
      <c r="E46" s="1" t="s">
        <v>122</v>
      </c>
      <c r="F46" s="1" t="s">
        <v>123</v>
      </c>
      <c r="G46" s="1" t="s">
        <v>124</v>
      </c>
      <c r="H46" s="1" t="s">
        <v>125</v>
      </c>
      <c r="I46" s="1" t="s">
        <v>126</v>
      </c>
      <c r="J46" s="1">
        <v>22.0</v>
      </c>
      <c r="K46" s="1" t="s">
        <v>127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128</v>
      </c>
      <c r="B47" s="1" t="s">
        <v>64</v>
      </c>
      <c r="C47" s="1" t="s">
        <v>64</v>
      </c>
      <c r="D47" s="1" t="s">
        <v>64</v>
      </c>
      <c r="E47" s="1" t="s">
        <v>64</v>
      </c>
      <c r="F47" s="1" t="s">
        <v>64</v>
      </c>
      <c r="G47" s="1">
        <v>97.0</v>
      </c>
      <c r="H47" s="1">
        <v>93.0</v>
      </c>
      <c r="I47" s="1">
        <v>88.0</v>
      </c>
      <c r="J47" s="1">
        <v>82.0</v>
      </c>
      <c r="K47" s="1">
        <v>79.0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-205.0</v>
      </c>
      <c r="C48" s="1">
        <v>-237.0</v>
      </c>
      <c r="D48" s="1">
        <v>-242.0</v>
      </c>
      <c r="E48" s="1">
        <v>-258.0</v>
      </c>
      <c r="F48" s="1">
        <v>-335.0</v>
      </c>
      <c r="G48" s="1">
        <v>-259.0</v>
      </c>
      <c r="H48" s="1">
        <v>-386.0</v>
      </c>
      <c r="I48" s="1">
        <v>-443.0</v>
      </c>
      <c r="J48" s="1">
        <v>-422.0</v>
      </c>
      <c r="K48" s="1">
        <v>-471.0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35.0</v>
      </c>
      <c r="C49" s="1">
        <v>37.0</v>
      </c>
      <c r="D49" s="1">
        <v>37.0</v>
      </c>
      <c r="E49" s="1">
        <v>49.0</v>
      </c>
      <c r="F49" s="1">
        <v>113.0</v>
      </c>
      <c r="G49" s="1">
        <v>93.0</v>
      </c>
      <c r="H49" s="1">
        <v>108.0</v>
      </c>
      <c r="I49" s="1">
        <v>106.0</v>
      </c>
      <c r="J49" s="1">
        <v>113.0</v>
      </c>
      <c r="K49" s="1">
        <v>115.0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36.0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28.0</v>
      </c>
      <c r="C52" s="1">
        <v>31.0</v>
      </c>
      <c r="D52" s="1">
        <v>26.0</v>
      </c>
      <c r="E52" s="1">
        <v>42.0</v>
      </c>
      <c r="F52" s="1">
        <v>54.0</v>
      </c>
      <c r="G52" s="1">
        <v>59.0</v>
      </c>
      <c r="H52" s="1">
        <v>68.0</v>
      </c>
      <c r="I52" s="1">
        <v>61.0</v>
      </c>
      <c r="J52" s="1">
        <v>53.0</v>
      </c>
      <c r="K52" s="1">
        <v>57.0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303.0</v>
      </c>
      <c r="C53" s="1">
        <v>342.0</v>
      </c>
      <c r="D53" s="1">
        <v>383.0</v>
      </c>
      <c r="E53" s="1">
        <v>429.0</v>
      </c>
      <c r="F53" s="1">
        <v>454.0</v>
      </c>
      <c r="G53" s="1">
        <v>527.0</v>
      </c>
      <c r="H53" s="1">
        <v>606.0</v>
      </c>
      <c r="I53" s="1">
        <v>676.0</v>
      </c>
      <c r="J53" s="1">
        <v>744.0</v>
      </c>
      <c r="K53" s="1">
        <v>881.0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1.0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0.0</v>
      </c>
      <c r="C55" s="1">
        <v>10.0</v>
      </c>
      <c r="D55" s="1">
        <v>8.0</v>
      </c>
      <c r="E55" s="1">
        <v>17.0</v>
      </c>
      <c r="F55" s="1">
        <v>8.0</v>
      </c>
      <c r="G55" s="1">
        <v>5.0</v>
      </c>
      <c r="H55" s="1">
        <v>16.0</v>
      </c>
      <c r="I55" s="1">
        <v>14.0</v>
      </c>
      <c r="J55" s="1">
        <v>59.0</v>
      </c>
      <c r="K55" s="1">
        <v>57.0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260.0</v>
      </c>
      <c r="C2" s="1">
        <v>300.0</v>
      </c>
      <c r="D2" s="1">
        <v>364.0</v>
      </c>
      <c r="E2" s="1">
        <v>392.0</v>
      </c>
      <c r="F2" s="1">
        <v>434.0</v>
      </c>
      <c r="G2" s="1">
        <v>510.0</v>
      </c>
      <c r="H2" s="1">
        <v>688.0</v>
      </c>
      <c r="I2" s="1">
        <v>698.0</v>
      </c>
      <c r="J2" s="1">
        <v>717.0</v>
      </c>
      <c r="K2" s="1">
        <v>753.0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6.0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54.0</v>
      </c>
      <c r="C4" s="1">
        <v>90.0</v>
      </c>
      <c r="D4" s="1">
        <v>2.0</v>
      </c>
      <c r="E4" s="1">
        <v>3.0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1.0</v>
      </c>
      <c r="C5" s="1">
        <v>1.0</v>
      </c>
      <c r="D5" s="1">
        <v>4.0</v>
      </c>
      <c r="E5" s="1">
        <v>1.0</v>
      </c>
      <c r="F5" s="1">
        <v>1.0</v>
      </c>
      <c r="G5" s="1">
        <v>1.0</v>
      </c>
      <c r="H5" s="1">
        <v>87.0</v>
      </c>
      <c r="I5" s="1">
        <v>84.0</v>
      </c>
      <c r="J5" s="1">
        <v>92.0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262.0</v>
      </c>
      <c r="C6" s="1">
        <v>303.0</v>
      </c>
      <c r="D6" s="1">
        <v>370.0</v>
      </c>
      <c r="E6" s="1">
        <v>397.0</v>
      </c>
      <c r="F6" s="1">
        <v>436.0</v>
      </c>
      <c r="G6" s="1">
        <v>511.0</v>
      </c>
      <c r="H6" s="1">
        <v>689.0</v>
      </c>
      <c r="I6" s="1">
        <v>699.0</v>
      </c>
      <c r="J6" s="1">
        <v>718.0</v>
      </c>
      <c r="K6" s="1">
        <v>753.0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92.0</v>
      </c>
      <c r="C7" s="1">
        <v>99.0</v>
      </c>
      <c r="D7" s="1">
        <v>114.0</v>
      </c>
      <c r="E7" s="1">
        <v>123.0</v>
      </c>
      <c r="F7" s="1">
        <v>133.0</v>
      </c>
      <c r="G7" s="1">
        <v>158.0</v>
      </c>
      <c r="H7" s="1">
        <v>191.0</v>
      </c>
      <c r="I7" s="1">
        <v>213.0</v>
      </c>
      <c r="J7" s="1">
        <v>235.0</v>
      </c>
      <c r="K7" s="1">
        <v>270.0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169.0</v>
      </c>
      <c r="C8" s="1">
        <v>203.0</v>
      </c>
      <c r="D8" s="1">
        <v>256.0</v>
      </c>
      <c r="E8" s="1">
        <v>275.0</v>
      </c>
      <c r="F8" s="1">
        <v>303.0</v>
      </c>
      <c r="G8" s="1">
        <v>353.0</v>
      </c>
      <c r="H8" s="1">
        <v>498.0</v>
      </c>
      <c r="I8" s="1">
        <v>486.0</v>
      </c>
      <c r="J8" s="1">
        <v>483.0</v>
      </c>
      <c r="K8" s="1">
        <v>483.0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34.0</v>
      </c>
      <c r="C9" s="1">
        <v>36.0</v>
      </c>
      <c r="D9" s="1">
        <v>46.0</v>
      </c>
      <c r="E9" s="1">
        <v>53.0</v>
      </c>
      <c r="F9" s="1">
        <v>66.0</v>
      </c>
      <c r="G9" s="1">
        <v>74.0</v>
      </c>
      <c r="H9" s="1">
        <v>86.0</v>
      </c>
      <c r="I9" s="1">
        <v>94.0</v>
      </c>
      <c r="J9" s="1">
        <v>94.0</v>
      </c>
      <c r="K9" s="1">
        <v>97.0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17.0</v>
      </c>
      <c r="C10" s="1">
        <v>18.0</v>
      </c>
      <c r="D10" s="1">
        <v>17.0</v>
      </c>
      <c r="E10" s="1">
        <v>19.0</v>
      </c>
      <c r="F10" s="1">
        <v>23.0</v>
      </c>
      <c r="G10" s="1">
        <v>26.0</v>
      </c>
      <c r="H10" s="1">
        <v>36.0</v>
      </c>
      <c r="I10" s="1">
        <v>53.0</v>
      </c>
      <c r="J10" s="1">
        <v>61.0</v>
      </c>
      <c r="K10" s="1">
        <v>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51.0</v>
      </c>
      <c r="C11" s="1">
        <v>55.0</v>
      </c>
      <c r="D11" s="1">
        <v>64.0</v>
      </c>
      <c r="E11" s="1">
        <v>72.0</v>
      </c>
      <c r="F11" s="1">
        <v>90.0</v>
      </c>
      <c r="G11" s="1">
        <v>101.0</v>
      </c>
      <c r="H11" s="1">
        <v>122.0</v>
      </c>
      <c r="I11" s="1">
        <v>148.0</v>
      </c>
      <c r="J11" s="1">
        <v>156.0</v>
      </c>
      <c r="K11" s="1">
        <v>168.0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118.0</v>
      </c>
      <c r="C12" s="1">
        <v>148.0</v>
      </c>
      <c r="D12" s="1">
        <v>192.0</v>
      </c>
      <c r="E12" s="1">
        <v>202.0</v>
      </c>
      <c r="F12" s="1">
        <v>213.0</v>
      </c>
      <c r="G12" s="1">
        <v>253.0</v>
      </c>
      <c r="H12" s="1">
        <v>376.0</v>
      </c>
      <c r="I12" s="1">
        <v>337.0</v>
      </c>
      <c r="J12" s="1">
        <v>327.0</v>
      </c>
      <c r="K12" s="1">
        <v>315.0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-1.0</v>
      </c>
      <c r="I13" s="1">
        <v>-84.0</v>
      </c>
      <c r="J13" s="1">
        <v>-70.0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0.0</v>
      </c>
      <c r="C14" s="1">
        <v>0.0</v>
      </c>
      <c r="D14" s="1">
        <v>0.0</v>
      </c>
      <c r="E14" s="1">
        <v>0.0</v>
      </c>
      <c r="F14" s="1">
        <v>6.0</v>
      </c>
      <c r="G14" s="1">
        <v>8.0</v>
      </c>
      <c r="H14" s="1">
        <v>2.0</v>
      </c>
      <c r="I14" s="1">
        <v>40.0</v>
      </c>
      <c r="J14" s="1">
        <v>5.0</v>
      </c>
      <c r="K14" s="1">
        <v>22.0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0.0</v>
      </c>
      <c r="D15" s="1">
        <v>0.0</v>
      </c>
      <c r="E15" s="1">
        <v>0.0</v>
      </c>
      <c r="F15" s="1">
        <v>6.0</v>
      </c>
      <c r="G15" s="1">
        <v>8.0</v>
      </c>
      <c r="H15" s="1">
        <v>1.0</v>
      </c>
      <c r="I15" s="1">
        <v>-44.0</v>
      </c>
      <c r="J15" s="1">
        <v>4.0</v>
      </c>
      <c r="K15" s="1">
        <v>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1.0</v>
      </c>
      <c r="K16" s="1">
        <v>73.0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-90.0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0.0</v>
      </c>
      <c r="C18" s="1">
        <v>0.0</v>
      </c>
      <c r="D18" s="1">
        <v>0.0</v>
      </c>
      <c r="E18" s="1">
        <v>0.0</v>
      </c>
      <c r="F18" s="1">
        <v>-61.0</v>
      </c>
      <c r="G18" s="1">
        <v>-2.0</v>
      </c>
      <c r="H18" s="1">
        <v>-1.0</v>
      </c>
      <c r="I18" s="1">
        <v>-2.0</v>
      </c>
      <c r="J18" s="1">
        <v>6.0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118.0</v>
      </c>
      <c r="C19" s="1">
        <v>148.0</v>
      </c>
      <c r="D19" s="1">
        <v>192.0</v>
      </c>
      <c r="E19" s="1">
        <v>202.0</v>
      </c>
      <c r="F19" s="1">
        <v>218.0</v>
      </c>
      <c r="G19" s="1">
        <v>258.0</v>
      </c>
      <c r="H19" s="1">
        <v>375.0</v>
      </c>
      <c r="I19" s="1">
        <v>334.0</v>
      </c>
      <c r="J19" s="1">
        <v>338.0</v>
      </c>
      <c r="K19" s="1">
        <v>333.0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-1.0</v>
      </c>
      <c r="H20" s="1">
        <v>-1.0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80.0</v>
      </c>
      <c r="H21" s="1">
        <v>20.0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90.0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119.0</v>
      </c>
      <c r="C23" s="1">
        <v>148.0</v>
      </c>
      <c r="D23" s="1">
        <v>192.0</v>
      </c>
      <c r="E23" s="1">
        <v>202.0</v>
      </c>
      <c r="F23" s="1">
        <v>218.0</v>
      </c>
      <c r="G23" s="1">
        <v>257.0</v>
      </c>
      <c r="H23" s="1">
        <v>374.0</v>
      </c>
      <c r="I23" s="1">
        <v>334.0</v>
      </c>
      <c r="J23" s="1">
        <v>338.0</v>
      </c>
      <c r="K23" s="1">
        <v>333.0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43.0</v>
      </c>
      <c r="C24" s="1">
        <v>51.0</v>
      </c>
      <c r="D24" s="1">
        <v>65.0</v>
      </c>
      <c r="E24" s="1">
        <v>53.0</v>
      </c>
      <c r="F24" s="1">
        <v>45.0</v>
      </c>
      <c r="G24" s="1">
        <v>52.0</v>
      </c>
      <c r="H24" s="1">
        <v>74.0</v>
      </c>
      <c r="I24" s="1">
        <v>76.0</v>
      </c>
      <c r="J24" s="1">
        <v>88.0</v>
      </c>
      <c r="K24" s="1">
        <v>74.0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74.0</v>
      </c>
      <c r="C25" s="1">
        <v>96.0</v>
      </c>
      <c r="D25" s="1">
        <v>126.0</v>
      </c>
      <c r="E25" s="1">
        <v>148.0</v>
      </c>
      <c r="F25" s="1">
        <v>173.0</v>
      </c>
      <c r="G25" s="1">
        <v>205.0</v>
      </c>
      <c r="H25" s="1">
        <v>299.0</v>
      </c>
      <c r="I25" s="1">
        <v>258.0</v>
      </c>
      <c r="J25" s="1">
        <v>250.0</v>
      </c>
      <c r="K25" s="1">
        <v>258.0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74.0</v>
      </c>
      <c r="C26" s="1">
        <v>96.0</v>
      </c>
      <c r="D26" s="1">
        <v>126.0</v>
      </c>
      <c r="E26" s="1">
        <v>148.0</v>
      </c>
      <c r="F26" s="1">
        <v>173.0</v>
      </c>
      <c r="G26" s="1">
        <v>205.0</v>
      </c>
      <c r="H26" s="1">
        <v>299.0</v>
      </c>
      <c r="I26" s="1">
        <v>258.0</v>
      </c>
      <c r="J26" s="1">
        <v>250.0</v>
      </c>
      <c r="K26" s="1">
        <v>258.0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74.0</v>
      </c>
      <c r="C27" s="1">
        <v>96.0</v>
      </c>
      <c r="D27" s="1">
        <v>126.0</v>
      </c>
      <c r="E27" s="1">
        <v>148.0</v>
      </c>
      <c r="F27" s="1">
        <v>173.0</v>
      </c>
      <c r="G27" s="1">
        <v>205.0</v>
      </c>
      <c r="H27" s="1">
        <v>299.0</v>
      </c>
      <c r="I27" s="1">
        <v>258.0</v>
      </c>
      <c r="J27" s="1">
        <v>250.0</v>
      </c>
      <c r="K27" s="1">
        <v>258.0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74.0</v>
      </c>
      <c r="C28" s="1">
        <v>96.0</v>
      </c>
      <c r="D28" s="1">
        <v>126.0</v>
      </c>
      <c r="E28" s="1">
        <v>148.0</v>
      </c>
      <c r="F28" s="1">
        <v>173.0</v>
      </c>
      <c r="G28" s="1">
        <v>205.0</v>
      </c>
      <c r="H28" s="1">
        <v>299.0</v>
      </c>
      <c r="I28" s="1">
        <v>258.0</v>
      </c>
      <c r="J28" s="1">
        <v>250.0</v>
      </c>
      <c r="K28" s="1">
        <v>258.0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74.0</v>
      </c>
      <c r="C29" s="1">
        <v>96.0</v>
      </c>
      <c r="D29" s="1">
        <v>126.0</v>
      </c>
      <c r="E29" s="1">
        <v>148.0</v>
      </c>
      <c r="F29" s="1">
        <v>173.0</v>
      </c>
      <c r="G29" s="1">
        <v>205.0</v>
      </c>
      <c r="H29" s="1">
        <v>299.0</v>
      </c>
      <c r="I29" s="1">
        <v>258.0</v>
      </c>
      <c r="J29" s="1">
        <v>250.0</v>
      </c>
      <c r="K29" s="1">
        <v>258.0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 t="s">
        <v>167</v>
      </c>
      <c r="C31" s="1" t="s">
        <v>168</v>
      </c>
      <c r="D31" s="1" t="s">
        <v>169</v>
      </c>
      <c r="E31" s="1" t="s">
        <v>170</v>
      </c>
      <c r="F31" s="1" t="s">
        <v>171</v>
      </c>
      <c r="G31" s="1" t="s">
        <v>172</v>
      </c>
      <c r="H31" s="1" t="s">
        <v>173</v>
      </c>
      <c r="I31" s="1" t="s">
        <v>174</v>
      </c>
      <c r="J31" s="1" t="s">
        <v>175</v>
      </c>
      <c r="K31" s="1" t="s">
        <v>176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 t="s">
        <v>167</v>
      </c>
      <c r="C32" s="1" t="s">
        <v>168</v>
      </c>
      <c r="D32" s="1" t="s">
        <v>169</v>
      </c>
      <c r="E32" s="1" t="s">
        <v>170</v>
      </c>
      <c r="F32" s="1" t="s">
        <v>171</v>
      </c>
      <c r="G32" s="1" t="s">
        <v>172</v>
      </c>
      <c r="H32" s="1" t="s">
        <v>173</v>
      </c>
      <c r="I32" s="1" t="s">
        <v>174</v>
      </c>
      <c r="J32" s="1" t="s">
        <v>175</v>
      </c>
      <c r="K32" s="1" t="s">
        <v>176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>
        <v>36.0</v>
      </c>
      <c r="C33" s="1">
        <v>36.0</v>
      </c>
      <c r="D33" s="1">
        <v>36.0</v>
      </c>
      <c r="E33" s="1">
        <v>36.0</v>
      </c>
      <c r="F33" s="1">
        <v>36.0</v>
      </c>
      <c r="G33" s="1">
        <v>37.0</v>
      </c>
      <c r="H33" s="1">
        <v>37.0</v>
      </c>
      <c r="I33" s="1">
        <v>37.0</v>
      </c>
      <c r="J33" s="1">
        <v>37.0</v>
      </c>
      <c r="K33" s="1">
        <v>37.0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180</v>
      </c>
      <c r="C34" s="1" t="s">
        <v>181</v>
      </c>
      <c r="D34" s="1" t="s">
        <v>182</v>
      </c>
      <c r="E34" s="1" t="s">
        <v>183</v>
      </c>
      <c r="F34" s="1" t="s">
        <v>184</v>
      </c>
      <c r="G34" s="1" t="s">
        <v>185</v>
      </c>
      <c r="H34" s="1" t="s">
        <v>186</v>
      </c>
      <c r="I34" s="1" t="s">
        <v>187</v>
      </c>
      <c r="J34" s="1" t="s">
        <v>188</v>
      </c>
      <c r="K34" s="1" t="s">
        <v>189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185</v>
      </c>
      <c r="H35" s="1" t="s">
        <v>186</v>
      </c>
      <c r="I35" s="1" t="s">
        <v>187</v>
      </c>
      <c r="J35" s="1" t="s">
        <v>188</v>
      </c>
      <c r="K35" s="1" t="s">
        <v>189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191</v>
      </c>
      <c r="B36" s="1">
        <v>37.0</v>
      </c>
      <c r="C36" s="1">
        <v>37.0</v>
      </c>
      <c r="D36" s="1">
        <v>37.0</v>
      </c>
      <c r="E36" s="1">
        <v>38.0</v>
      </c>
      <c r="F36" s="1">
        <v>37.0</v>
      </c>
      <c r="G36" s="1">
        <v>37.0</v>
      </c>
      <c r="H36" s="1">
        <v>38.0</v>
      </c>
      <c r="I36" s="1">
        <v>38.0</v>
      </c>
      <c r="J36" s="1">
        <v>37.0</v>
      </c>
      <c r="K36" s="1">
        <v>37.0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 t="s">
        <v>193</v>
      </c>
      <c r="C37" s="1" t="s">
        <v>194</v>
      </c>
      <c r="D37" s="1" t="s">
        <v>195</v>
      </c>
      <c r="E37" s="1" t="s">
        <v>169</v>
      </c>
      <c r="F37" s="1" t="s">
        <v>196</v>
      </c>
      <c r="G37" s="1" t="s">
        <v>197</v>
      </c>
      <c r="H37" s="1" t="s">
        <v>198</v>
      </c>
      <c r="I37" s="1" t="s">
        <v>199</v>
      </c>
      <c r="J37" s="1" t="s">
        <v>200</v>
      </c>
      <c r="K37" s="1" t="s">
        <v>201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202</v>
      </c>
      <c r="B38" s="1" t="s">
        <v>203</v>
      </c>
      <c r="C38" s="1" t="s">
        <v>204</v>
      </c>
      <c r="D38" s="1" t="s">
        <v>205</v>
      </c>
      <c r="E38" s="1" t="s">
        <v>206</v>
      </c>
      <c r="F38" s="1" t="s">
        <v>207</v>
      </c>
      <c r="G38" s="1" t="s">
        <v>208</v>
      </c>
      <c r="H38" s="1" t="s">
        <v>209</v>
      </c>
      <c r="I38" s="1" t="s">
        <v>210</v>
      </c>
      <c r="J38" s="1" t="s">
        <v>211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 t="s">
        <v>214</v>
      </c>
      <c r="C39" s="1" t="s">
        <v>215</v>
      </c>
      <c r="D39" s="1" t="s">
        <v>216</v>
      </c>
      <c r="E39" s="1" t="s">
        <v>217</v>
      </c>
      <c r="F39" s="1" t="s">
        <v>218</v>
      </c>
      <c r="G39" s="1" t="s">
        <v>219</v>
      </c>
      <c r="H39" s="1" t="s">
        <v>220</v>
      </c>
      <c r="I39" s="1" t="s">
        <v>221</v>
      </c>
      <c r="J39" s="1" t="s">
        <v>222</v>
      </c>
      <c r="K39" s="1" t="s">
        <v>223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224</v>
      </c>
      <c r="B40" s="1">
        <v>32.0</v>
      </c>
      <c r="C40" s="1" t="s">
        <v>225</v>
      </c>
      <c r="D40" s="1" t="s">
        <v>226</v>
      </c>
      <c r="E40" s="1" t="s">
        <v>227</v>
      </c>
      <c r="F40" s="1" t="s">
        <v>228</v>
      </c>
      <c r="G40" s="1" t="s">
        <v>229</v>
      </c>
      <c r="H40" s="1" t="s">
        <v>230</v>
      </c>
      <c r="I40" s="1" t="s">
        <v>231</v>
      </c>
      <c r="J40" s="1" t="s">
        <v>232</v>
      </c>
      <c r="K40" s="1" t="s">
        <v>233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234</v>
      </c>
      <c r="B42" s="1">
        <v>133.0</v>
      </c>
      <c r="C42" s="1">
        <v>165.0</v>
      </c>
      <c r="D42" s="1">
        <v>209.0</v>
      </c>
      <c r="E42" s="1">
        <v>220.0</v>
      </c>
      <c r="F42" s="1">
        <v>233.0</v>
      </c>
      <c r="G42" s="1">
        <v>277.0</v>
      </c>
      <c r="H42" s="1">
        <v>407.0</v>
      </c>
      <c r="I42" s="1">
        <v>384.0</v>
      </c>
      <c r="J42" s="1">
        <v>380.0</v>
      </c>
      <c r="K42" s="1">
        <v>386.0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235</v>
      </c>
      <c r="B43" s="1">
        <v>120.0</v>
      </c>
      <c r="C43" s="1">
        <v>150.0</v>
      </c>
      <c r="D43" s="1">
        <v>192.0</v>
      </c>
      <c r="E43" s="1">
        <v>202.0</v>
      </c>
      <c r="F43" s="1">
        <v>213.0</v>
      </c>
      <c r="G43" s="1">
        <v>253.0</v>
      </c>
      <c r="H43" s="1">
        <v>380.0</v>
      </c>
      <c r="I43" s="1">
        <v>351.0</v>
      </c>
      <c r="J43" s="1">
        <v>343.0</v>
      </c>
      <c r="K43" s="1">
        <v>334.0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236</v>
      </c>
      <c r="B44" s="1">
        <v>118.0</v>
      </c>
      <c r="C44" s="1">
        <v>148.0</v>
      </c>
      <c r="D44" s="1">
        <v>192.0</v>
      </c>
      <c r="E44" s="1">
        <v>202.0</v>
      </c>
      <c r="F44" s="1">
        <v>213.0</v>
      </c>
      <c r="G44" s="1">
        <v>253.0</v>
      </c>
      <c r="H44" s="1">
        <v>376.0</v>
      </c>
      <c r="I44" s="1">
        <v>337.0</v>
      </c>
      <c r="J44" s="1">
        <v>327.0</v>
      </c>
      <c r="K44" s="1">
        <v>315.0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237</v>
      </c>
      <c r="B45" s="1">
        <v>137.0</v>
      </c>
      <c r="C45" s="1">
        <v>169.0</v>
      </c>
      <c r="D45" s="1">
        <v>213.0</v>
      </c>
      <c r="E45" s="1">
        <v>227.0</v>
      </c>
      <c r="F45" s="1">
        <v>247.0</v>
      </c>
      <c r="G45" s="1">
        <v>289.0</v>
      </c>
      <c r="H45" s="1">
        <v>420.0</v>
      </c>
      <c r="I45" s="1">
        <v>398.0</v>
      </c>
      <c r="J45" s="1">
        <v>394.0</v>
      </c>
      <c r="K45" s="1">
        <v>400.0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>
        <v>263.0</v>
      </c>
      <c r="C46" s="1">
        <v>303.0</v>
      </c>
      <c r="D46" s="1">
        <v>370.0</v>
      </c>
      <c r="E46" s="1">
        <v>397.0</v>
      </c>
      <c r="F46" s="1">
        <v>436.0</v>
      </c>
      <c r="G46" s="1">
        <v>511.0</v>
      </c>
      <c r="H46" s="1">
        <v>689.0</v>
      </c>
      <c r="I46" s="1">
        <v>699.0</v>
      </c>
      <c r="J46" s="1">
        <v>718.0</v>
      </c>
      <c r="K46" s="1">
        <v>753.0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239</v>
      </c>
      <c r="B47" s="1" t="s">
        <v>240</v>
      </c>
      <c r="C47" s="1" t="s">
        <v>241</v>
      </c>
      <c r="D47" s="1" t="s">
        <v>242</v>
      </c>
      <c r="E47" s="1" t="s">
        <v>243</v>
      </c>
      <c r="F47" s="1" t="s">
        <v>244</v>
      </c>
      <c r="G47" s="1" t="s">
        <v>245</v>
      </c>
      <c r="H47" s="1" t="s">
        <v>246</v>
      </c>
      <c r="I47" s="1" t="s">
        <v>247</v>
      </c>
      <c r="J47" s="1" t="s">
        <v>248</v>
      </c>
      <c r="K47" s="1" t="s">
        <v>249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250</v>
      </c>
      <c r="B48" s="1">
        <v>38.0</v>
      </c>
      <c r="C48" s="1">
        <v>45.0</v>
      </c>
      <c r="D48" s="1">
        <v>52.0</v>
      </c>
      <c r="E48" s="1">
        <v>39.0</v>
      </c>
      <c r="F48" s="1">
        <v>37.0</v>
      </c>
      <c r="G48" s="1">
        <v>36.0</v>
      </c>
      <c r="H48" s="1">
        <v>49.0</v>
      </c>
      <c r="I48" s="1">
        <v>53.0</v>
      </c>
      <c r="J48" s="1">
        <v>73.0</v>
      </c>
      <c r="K48" s="1">
        <v>53.0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251</v>
      </c>
      <c r="B49" s="1">
        <v>1.0</v>
      </c>
      <c r="C49" s="1">
        <v>4.0</v>
      </c>
      <c r="D49" s="1">
        <v>6.0</v>
      </c>
      <c r="E49" s="1">
        <v>7.0</v>
      </c>
      <c r="F49" s="1">
        <v>8.0</v>
      </c>
      <c r="G49" s="1">
        <v>13.0</v>
      </c>
      <c r="H49" s="1">
        <v>15.0</v>
      </c>
      <c r="I49" s="1">
        <v>19.0</v>
      </c>
      <c r="J49" s="1">
        <v>21.0</v>
      </c>
      <c r="K49" s="1">
        <v>27.0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252</v>
      </c>
      <c r="B50" s="1">
        <v>39.0</v>
      </c>
      <c r="C50" s="1">
        <v>49.0</v>
      </c>
      <c r="D50" s="1">
        <v>58.0</v>
      </c>
      <c r="E50" s="1">
        <v>47.0</v>
      </c>
      <c r="F50" s="1">
        <v>46.0</v>
      </c>
      <c r="G50" s="1">
        <v>49.0</v>
      </c>
      <c r="H50" s="1">
        <v>64.0</v>
      </c>
      <c r="I50" s="1">
        <v>72.0</v>
      </c>
      <c r="J50" s="1">
        <v>94.0</v>
      </c>
      <c r="K50" s="1">
        <v>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253</v>
      </c>
      <c r="B51" s="1">
        <v>4.0</v>
      </c>
      <c r="C51" s="1">
        <v>1.0</v>
      </c>
      <c r="D51" s="1">
        <v>7.0</v>
      </c>
      <c r="E51" s="1">
        <v>6.0</v>
      </c>
      <c r="F51" s="1">
        <v>-1.0</v>
      </c>
      <c r="G51" s="1">
        <v>2.0</v>
      </c>
      <c r="H51" s="1">
        <v>8.0</v>
      </c>
      <c r="I51" s="1">
        <v>3.0</v>
      </c>
      <c r="J51" s="1">
        <v>-7.0</v>
      </c>
      <c r="K51" s="1">
        <v>-3.0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254</v>
      </c>
      <c r="B52" s="1">
        <v>-4.0</v>
      </c>
      <c r="C52" s="1">
        <v>18.0</v>
      </c>
      <c r="D52" s="1">
        <v>-30.0</v>
      </c>
      <c r="E52" s="1">
        <v>-28.0</v>
      </c>
      <c r="F52" s="1">
        <v>51.0</v>
      </c>
      <c r="G52" s="1">
        <v>-30.0</v>
      </c>
      <c r="H52" s="1">
        <v>1.0</v>
      </c>
      <c r="I52" s="1">
        <v>9.0</v>
      </c>
      <c r="J52" s="1">
        <v>63.0</v>
      </c>
      <c r="K52" s="1">
        <v>-2.0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255</v>
      </c>
      <c r="B53" s="1">
        <v>4.0</v>
      </c>
      <c r="C53" s="1">
        <v>1.0</v>
      </c>
      <c r="D53" s="1">
        <v>6.0</v>
      </c>
      <c r="E53" s="1">
        <v>6.0</v>
      </c>
      <c r="F53" s="1">
        <v>-1.0</v>
      </c>
      <c r="G53" s="1">
        <v>2.0</v>
      </c>
      <c r="H53" s="1">
        <v>10.0</v>
      </c>
      <c r="I53" s="1">
        <v>3.0</v>
      </c>
      <c r="J53" s="1">
        <v>-6.0</v>
      </c>
      <c r="K53" s="1">
        <v>-5.0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256</v>
      </c>
      <c r="B54" s="1">
        <v>73.0</v>
      </c>
      <c r="C54" s="1">
        <v>92.0</v>
      </c>
      <c r="D54" s="1">
        <v>120.0</v>
      </c>
      <c r="E54" s="1">
        <v>126.0</v>
      </c>
      <c r="F54" s="1">
        <v>136.0</v>
      </c>
      <c r="G54" s="1">
        <v>161.0</v>
      </c>
      <c r="H54" s="1">
        <v>235.0</v>
      </c>
      <c r="I54" s="1">
        <v>209.0</v>
      </c>
      <c r="J54" s="1">
        <v>211.0</v>
      </c>
      <c r="K54" s="1">
        <v>208.0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30.0</v>
      </c>
      <c r="K55" s="1">
        <v>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259</v>
      </c>
      <c r="B57" s="1">
        <v>5.0</v>
      </c>
      <c r="C57" s="1">
        <v>6.0</v>
      </c>
      <c r="D57" s="1">
        <v>8.0</v>
      </c>
      <c r="E57" s="1">
        <v>9.0</v>
      </c>
      <c r="F57" s="1">
        <v>12.0</v>
      </c>
      <c r="G57" s="1">
        <v>11.0</v>
      </c>
      <c r="H57" s="1">
        <v>7.0</v>
      </c>
      <c r="I57" s="1">
        <v>9.0</v>
      </c>
      <c r="J57" s="1">
        <v>9.0</v>
      </c>
      <c r="K57" s="1">
        <v>11.0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260</v>
      </c>
      <c r="B58" s="1">
        <v>5.0</v>
      </c>
      <c r="C58" s="1">
        <v>6.0</v>
      </c>
      <c r="D58" s="1">
        <v>8.0</v>
      </c>
      <c r="E58" s="1">
        <v>9.0</v>
      </c>
      <c r="F58" s="1">
        <v>12.0</v>
      </c>
      <c r="G58" s="1">
        <v>11.0</v>
      </c>
      <c r="H58" s="1">
        <v>7.0</v>
      </c>
      <c r="I58" s="1">
        <v>9.0</v>
      </c>
      <c r="J58" s="1">
        <v>9.0</v>
      </c>
      <c r="K58" s="1">
        <v>11.0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261</v>
      </c>
      <c r="B59" s="1">
        <v>24.0</v>
      </c>
      <c r="C59" s="1">
        <v>26.0</v>
      </c>
      <c r="D59" s="1">
        <v>32.0</v>
      </c>
      <c r="E59" s="1">
        <v>37.0</v>
      </c>
      <c r="F59" s="1">
        <v>40.0</v>
      </c>
      <c r="G59" s="1">
        <v>50.0</v>
      </c>
      <c r="H59" s="1">
        <v>64.0</v>
      </c>
      <c r="I59" s="1">
        <v>72.0</v>
      </c>
      <c r="J59" s="1">
        <v>70.0</v>
      </c>
      <c r="K59" s="1">
        <v>71.0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262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6.0</v>
      </c>
      <c r="J60" s="1">
        <v>6.0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263</v>
      </c>
      <c r="B61" s="1">
        <v>4.0</v>
      </c>
      <c r="C61" s="1">
        <v>4.0</v>
      </c>
      <c r="D61" s="1">
        <v>4.0</v>
      </c>
      <c r="E61" s="1">
        <v>6.0</v>
      </c>
      <c r="F61" s="1">
        <v>14.0</v>
      </c>
      <c r="G61" s="1">
        <v>11.0</v>
      </c>
      <c r="H61" s="1">
        <v>13.0</v>
      </c>
      <c r="I61" s="1">
        <v>13.0</v>
      </c>
      <c r="J61" s="1">
        <v>14.0</v>
      </c>
      <c r="K61" s="1">
        <v>14.0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1.0</v>
      </c>
      <c r="I62" s="1">
        <v>98.0</v>
      </c>
      <c r="J62" s="1">
        <v>92.0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12.0</v>
      </c>
      <c r="I63" s="1">
        <v>12.0</v>
      </c>
      <c r="J63" s="1">
        <v>13.0</v>
      </c>
      <c r="K63" s="1">
        <v>11.0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266</v>
      </c>
      <c r="B64" s="1">
        <v>8.0</v>
      </c>
      <c r="C64" s="1">
        <v>11.0</v>
      </c>
      <c r="D64" s="1">
        <v>13.0</v>
      </c>
      <c r="E64" s="1">
        <v>13.0</v>
      </c>
      <c r="F64" s="1">
        <v>14.0</v>
      </c>
      <c r="G64" s="1">
        <v>24.0</v>
      </c>
      <c r="H64" s="1">
        <v>24.0</v>
      </c>
      <c r="I64" s="1">
        <v>26.0</v>
      </c>
      <c r="J64" s="1">
        <v>28.0</v>
      </c>
      <c r="K64" s="1">
        <v>27.0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267</v>
      </c>
      <c r="B65" s="1">
        <v>90.0</v>
      </c>
      <c r="C65" s="1">
        <v>90.0</v>
      </c>
      <c r="D65" s="1">
        <v>90.0</v>
      </c>
      <c r="E65" s="1">
        <v>97.0</v>
      </c>
      <c r="F65" s="1">
        <v>1.0</v>
      </c>
      <c r="G65" s="1">
        <v>1.0</v>
      </c>
      <c r="H65" s="1">
        <v>1.0</v>
      </c>
      <c r="I65" s="1">
        <v>1.0</v>
      </c>
      <c r="J65" s="1">
        <v>1.0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268</v>
      </c>
      <c r="B66" s="1">
        <v>9.0</v>
      </c>
      <c r="C66" s="1">
        <v>12.0</v>
      </c>
      <c r="D66" s="1">
        <v>14.0</v>
      </c>
      <c r="E66" s="1">
        <v>14.0</v>
      </c>
      <c r="F66" s="1">
        <v>15.0</v>
      </c>
      <c r="G66" s="1">
        <v>25.0</v>
      </c>
      <c r="H66" s="1">
        <v>25.0</v>
      </c>
      <c r="I66" s="1">
        <v>27.0</v>
      </c>
      <c r="J66" s="1">
        <v>29.0</v>
      </c>
      <c r="K66" s="1">
        <v>29.0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270</v>
      </c>
      <c r="B3" s="1" t="s">
        <v>271</v>
      </c>
      <c r="C3" s="1" t="s">
        <v>272</v>
      </c>
      <c r="D3" s="1" t="s">
        <v>273</v>
      </c>
      <c r="E3" s="1" t="s">
        <v>274</v>
      </c>
      <c r="F3" s="1" t="s">
        <v>275</v>
      </c>
      <c r="G3" s="1" t="s">
        <v>276</v>
      </c>
      <c r="H3" s="1" t="s">
        <v>277</v>
      </c>
      <c r="I3" s="1" t="s">
        <v>278</v>
      </c>
      <c r="J3" s="1" t="s">
        <v>279</v>
      </c>
      <c r="K3" s="1" t="s">
        <v>280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281</v>
      </c>
      <c r="B4" s="1" t="s">
        <v>282</v>
      </c>
      <c r="C4" s="1" t="s">
        <v>283</v>
      </c>
      <c r="D4" s="1" t="s">
        <v>284</v>
      </c>
      <c r="E4" s="1" t="s">
        <v>285</v>
      </c>
      <c r="F4" s="1" t="s">
        <v>286</v>
      </c>
      <c r="G4" s="1" t="s">
        <v>287</v>
      </c>
      <c r="H4" s="1" t="s">
        <v>288</v>
      </c>
      <c r="I4" s="1" t="s">
        <v>289</v>
      </c>
      <c r="J4" s="1" t="s">
        <v>290</v>
      </c>
      <c r="K4" s="1" t="s">
        <v>291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292</v>
      </c>
      <c r="B5" s="1" t="s">
        <v>293</v>
      </c>
      <c r="C5" s="1" t="s">
        <v>294</v>
      </c>
      <c r="D5" s="1" t="s">
        <v>295</v>
      </c>
      <c r="E5" s="1" t="s">
        <v>296</v>
      </c>
      <c r="F5" s="1" t="s">
        <v>297</v>
      </c>
      <c r="G5" s="1" t="s">
        <v>298</v>
      </c>
      <c r="H5" s="1" t="s">
        <v>299</v>
      </c>
      <c r="I5" s="1" t="s">
        <v>300</v>
      </c>
      <c r="J5" s="1" t="s">
        <v>301</v>
      </c>
      <c r="K5" s="1" t="s">
        <v>302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303</v>
      </c>
      <c r="B6" s="1" t="s">
        <v>293</v>
      </c>
      <c r="C6" s="1" t="s">
        <v>294</v>
      </c>
      <c r="D6" s="1" t="s">
        <v>295</v>
      </c>
      <c r="E6" s="1" t="s">
        <v>296</v>
      </c>
      <c r="F6" s="1" t="s">
        <v>297</v>
      </c>
      <c r="G6" s="1" t="s">
        <v>298</v>
      </c>
      <c r="H6" s="1" t="s">
        <v>299</v>
      </c>
      <c r="I6" s="1" t="s">
        <v>300</v>
      </c>
      <c r="J6" s="1" t="s">
        <v>301</v>
      </c>
      <c r="K6" s="1" t="s">
        <v>302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305</v>
      </c>
      <c r="B8" s="1" t="s">
        <v>306</v>
      </c>
      <c r="C8" s="1" t="s">
        <v>307</v>
      </c>
      <c r="D8" s="1" t="s">
        <v>308</v>
      </c>
      <c r="E8" s="1" t="s">
        <v>309</v>
      </c>
      <c r="F8" s="1" t="s">
        <v>310</v>
      </c>
      <c r="G8" s="1" t="s">
        <v>311</v>
      </c>
      <c r="H8" s="1" t="s">
        <v>312</v>
      </c>
      <c r="I8" s="1" t="s">
        <v>310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1" t="s">
        <v>319</v>
      </c>
      <c r="F9" s="1" t="s">
        <v>320</v>
      </c>
      <c r="G9" s="1" t="s">
        <v>123</v>
      </c>
      <c r="H9" s="1" t="s">
        <v>321</v>
      </c>
      <c r="I9" s="1" t="s">
        <v>322</v>
      </c>
      <c r="J9" s="1" t="s">
        <v>323</v>
      </c>
      <c r="K9" s="1" t="s">
        <v>324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325</v>
      </c>
      <c r="B10" s="1" t="s">
        <v>326</v>
      </c>
      <c r="C10" s="1" t="s">
        <v>327</v>
      </c>
      <c r="D10" s="1" t="s">
        <v>328</v>
      </c>
      <c r="E10" s="1" t="s">
        <v>329</v>
      </c>
      <c r="F10" s="1" t="s">
        <v>330</v>
      </c>
      <c r="G10" s="1" t="s">
        <v>331</v>
      </c>
      <c r="H10" s="1" t="s">
        <v>332</v>
      </c>
      <c r="I10" s="1">
        <v>55.0</v>
      </c>
      <c r="J10" s="1" t="s">
        <v>333</v>
      </c>
      <c r="K10" s="1" t="s">
        <v>334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335</v>
      </c>
      <c r="B11" s="1" t="s">
        <v>336</v>
      </c>
      <c r="C11" s="1" t="s">
        <v>337</v>
      </c>
      <c r="D11" s="1" t="s">
        <v>338</v>
      </c>
      <c r="E11" s="1" t="s">
        <v>339</v>
      </c>
      <c r="F11" s="1" t="s">
        <v>340</v>
      </c>
      <c r="G11" s="1" t="s">
        <v>337</v>
      </c>
      <c r="H11" s="1" t="s">
        <v>341</v>
      </c>
      <c r="I11" s="1" t="s">
        <v>342</v>
      </c>
      <c r="J11" s="1" t="s">
        <v>343</v>
      </c>
      <c r="K11" s="1" t="s">
        <v>344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345</v>
      </c>
      <c r="B12" s="1" t="s">
        <v>346</v>
      </c>
      <c r="C12" s="1" t="s">
        <v>347</v>
      </c>
      <c r="D12" s="1" t="s">
        <v>348</v>
      </c>
      <c r="E12" s="1" t="s">
        <v>349</v>
      </c>
      <c r="F12" s="1" t="s">
        <v>350</v>
      </c>
      <c r="G12" s="1" t="s">
        <v>351</v>
      </c>
      <c r="H12" s="1" t="s">
        <v>352</v>
      </c>
      <c r="I12" s="1" t="s">
        <v>353</v>
      </c>
      <c r="J12" s="1" t="s">
        <v>354</v>
      </c>
      <c r="K12" s="1" t="s">
        <v>355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356</v>
      </c>
      <c r="B13" s="1" t="s">
        <v>357</v>
      </c>
      <c r="C13" s="1" t="s">
        <v>358</v>
      </c>
      <c r="D13" s="1" t="s">
        <v>359</v>
      </c>
      <c r="E13" s="1" t="s">
        <v>360</v>
      </c>
      <c r="F13" s="1" t="s">
        <v>361</v>
      </c>
      <c r="G13" s="1" t="s">
        <v>362</v>
      </c>
      <c r="H13" s="1" t="s">
        <v>363</v>
      </c>
      <c r="I13" s="1" t="s">
        <v>364</v>
      </c>
      <c r="J13" s="1" t="s">
        <v>365</v>
      </c>
      <c r="K13" s="1" t="s">
        <v>366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367</v>
      </c>
      <c r="B14" s="1" t="s">
        <v>357</v>
      </c>
      <c r="C14" s="1" t="s">
        <v>358</v>
      </c>
      <c r="D14" s="1" t="s">
        <v>359</v>
      </c>
      <c r="E14" s="1" t="s">
        <v>360</v>
      </c>
      <c r="F14" s="1" t="s">
        <v>361</v>
      </c>
      <c r="G14" s="1" t="s">
        <v>362</v>
      </c>
      <c r="H14" s="1" t="s">
        <v>363</v>
      </c>
      <c r="I14" s="1" t="s">
        <v>364</v>
      </c>
      <c r="J14" s="1" t="s">
        <v>365</v>
      </c>
      <c r="K14" s="1" t="s">
        <v>366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368</v>
      </c>
      <c r="B15" s="1" t="s">
        <v>357</v>
      </c>
      <c r="C15" s="1" t="s">
        <v>358</v>
      </c>
      <c r="D15" s="1" t="s">
        <v>359</v>
      </c>
      <c r="E15" s="1" t="s">
        <v>360</v>
      </c>
      <c r="F15" s="1" t="s">
        <v>361</v>
      </c>
      <c r="G15" s="1" t="s">
        <v>362</v>
      </c>
      <c r="H15" s="1" t="s">
        <v>363</v>
      </c>
      <c r="I15" s="1" t="s">
        <v>364</v>
      </c>
      <c r="J15" s="1" t="s">
        <v>365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369</v>
      </c>
      <c r="B16" s="1" t="s">
        <v>370</v>
      </c>
      <c r="C16" s="1" t="s">
        <v>371</v>
      </c>
      <c r="D16" s="1" t="s">
        <v>372</v>
      </c>
      <c r="E16" s="1" t="s">
        <v>373</v>
      </c>
      <c r="F16" s="1" t="s">
        <v>374</v>
      </c>
      <c r="G16" s="1" t="s">
        <v>375</v>
      </c>
      <c r="H16" s="1" t="s">
        <v>376</v>
      </c>
      <c r="I16" s="1" t="s">
        <v>377</v>
      </c>
      <c r="J16" s="1" t="s">
        <v>378</v>
      </c>
      <c r="K16" s="1" t="s">
        <v>379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380</v>
      </c>
      <c r="B17" s="1" t="s">
        <v>381</v>
      </c>
      <c r="C17" s="1" t="s">
        <v>382</v>
      </c>
      <c r="D17" s="1" t="s">
        <v>383</v>
      </c>
      <c r="E17" s="1" t="s">
        <v>384</v>
      </c>
      <c r="F17" s="1" t="s">
        <v>385</v>
      </c>
      <c r="G17" s="1" t="s">
        <v>386</v>
      </c>
      <c r="H17" s="1" t="s">
        <v>387</v>
      </c>
      <c r="I17" s="1" t="s">
        <v>388</v>
      </c>
      <c r="J17" s="1" t="s">
        <v>389</v>
      </c>
      <c r="K17" s="1" t="s">
        <v>390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391</v>
      </c>
      <c r="B18" s="1" t="s">
        <v>381</v>
      </c>
      <c r="C18" s="1" t="s">
        <v>382</v>
      </c>
      <c r="D18" s="1" t="s">
        <v>383</v>
      </c>
      <c r="E18" s="1" t="s">
        <v>384</v>
      </c>
      <c r="F18" s="1" t="s">
        <v>385</v>
      </c>
      <c r="G18" s="1" t="s">
        <v>386</v>
      </c>
      <c r="H18" s="1" t="s">
        <v>392</v>
      </c>
      <c r="I18" s="1" t="s">
        <v>393</v>
      </c>
      <c r="J18" s="1" t="s">
        <v>394</v>
      </c>
      <c r="K18" s="1" t="s">
        <v>395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396</v>
      </c>
      <c r="B20" s="1" t="s">
        <v>397</v>
      </c>
      <c r="C20" s="1" t="s">
        <v>398</v>
      </c>
      <c r="D20" s="1" t="s">
        <v>399</v>
      </c>
      <c r="E20" s="1" t="s">
        <v>400</v>
      </c>
      <c r="F20" s="1" t="s">
        <v>401</v>
      </c>
      <c r="G20" s="1" t="s">
        <v>402</v>
      </c>
      <c r="H20" s="1" t="s">
        <v>403</v>
      </c>
      <c r="I20" s="1" t="s">
        <v>404</v>
      </c>
      <c r="J20" s="1" t="s">
        <v>405</v>
      </c>
      <c r="K20" s="1" t="s">
        <v>406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407</v>
      </c>
      <c r="B21" s="1" t="s">
        <v>408</v>
      </c>
      <c r="C21" s="1" t="s">
        <v>409</v>
      </c>
      <c r="D21" s="1" t="s">
        <v>410</v>
      </c>
      <c r="E21" s="1" t="s">
        <v>411</v>
      </c>
      <c r="F21" s="1" t="s">
        <v>412</v>
      </c>
      <c r="G21" s="1" t="s">
        <v>413</v>
      </c>
      <c r="H21" s="1" t="s">
        <v>414</v>
      </c>
      <c r="I21" s="1" t="s">
        <v>415</v>
      </c>
      <c r="J21" s="1" t="s">
        <v>416</v>
      </c>
      <c r="K21" s="1" t="s">
        <v>417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418</v>
      </c>
      <c r="B22" s="1" t="s">
        <v>419</v>
      </c>
      <c r="C22" s="1" t="s">
        <v>420</v>
      </c>
      <c r="D22" s="1" t="s">
        <v>421</v>
      </c>
      <c r="E22" s="1" t="s">
        <v>422</v>
      </c>
      <c r="F22" s="1" t="s">
        <v>423</v>
      </c>
      <c r="G22" s="1" t="s">
        <v>424</v>
      </c>
      <c r="H22" s="1">
        <v>6.0</v>
      </c>
      <c r="I22" s="1" t="s">
        <v>425</v>
      </c>
      <c r="J22" s="1" t="s">
        <v>426</v>
      </c>
      <c r="K22" s="1" t="s">
        <v>427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429</v>
      </c>
      <c r="B24" s="1" t="s">
        <v>430</v>
      </c>
      <c r="C24" s="1" t="s">
        <v>431</v>
      </c>
      <c r="D24" s="1" t="s">
        <v>432</v>
      </c>
      <c r="E24" s="1" t="s">
        <v>433</v>
      </c>
      <c r="F24" s="1" t="s">
        <v>434</v>
      </c>
      <c r="G24" s="1" t="s">
        <v>435</v>
      </c>
      <c r="H24" s="1" t="s">
        <v>436</v>
      </c>
      <c r="I24" s="1" t="s">
        <v>437</v>
      </c>
      <c r="J24" s="1" t="s">
        <v>438</v>
      </c>
      <c r="K24" s="1" t="s">
        <v>439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440</v>
      </c>
      <c r="B25" s="1" t="s">
        <v>172</v>
      </c>
      <c r="C25" s="1" t="s">
        <v>441</v>
      </c>
      <c r="D25" s="1" t="s">
        <v>442</v>
      </c>
      <c r="E25" s="1" t="s">
        <v>443</v>
      </c>
      <c r="F25" s="1" t="s">
        <v>444</v>
      </c>
      <c r="G25" s="1" t="s">
        <v>445</v>
      </c>
      <c r="H25" s="1" t="s">
        <v>446</v>
      </c>
      <c r="I25" s="1" t="s">
        <v>447</v>
      </c>
      <c r="J25" s="1">
        <v>7.0</v>
      </c>
      <c r="K25" s="1" t="s">
        <v>448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449</v>
      </c>
      <c r="B26" s="1" t="s">
        <v>450</v>
      </c>
      <c r="C26" s="1" t="s">
        <v>451</v>
      </c>
      <c r="D26" s="1" t="s">
        <v>452</v>
      </c>
      <c r="E26" s="1" t="s">
        <v>453</v>
      </c>
      <c r="F26" s="1" t="s">
        <v>221</v>
      </c>
      <c r="G26" s="1" t="s">
        <v>454</v>
      </c>
      <c r="H26" s="1" t="s">
        <v>455</v>
      </c>
      <c r="I26" s="1" t="s">
        <v>456</v>
      </c>
      <c r="J26" s="1" t="s">
        <v>457</v>
      </c>
      <c r="K26" s="1" t="s">
        <v>458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459</v>
      </c>
      <c r="B27" s="1" t="s">
        <v>460</v>
      </c>
      <c r="C27" s="1" t="s">
        <v>461</v>
      </c>
      <c r="D27" s="1" t="s">
        <v>462</v>
      </c>
      <c r="E27" s="1" t="s">
        <v>463</v>
      </c>
      <c r="F27" s="1" t="s">
        <v>464</v>
      </c>
      <c r="G27" s="1" t="s">
        <v>465</v>
      </c>
      <c r="H27" s="1" t="s">
        <v>466</v>
      </c>
      <c r="I27" s="1" t="s">
        <v>467</v>
      </c>
      <c r="J27" s="1" t="s">
        <v>468</v>
      </c>
      <c r="K27" s="1" t="s">
        <v>469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470</v>
      </c>
      <c r="B28" s="1" t="s">
        <v>471</v>
      </c>
      <c r="C28" s="1" t="s">
        <v>472</v>
      </c>
      <c r="D28" s="1" t="s">
        <v>473</v>
      </c>
      <c r="E28" s="1" t="s">
        <v>474</v>
      </c>
      <c r="F28" s="1" t="s">
        <v>475</v>
      </c>
      <c r="G28" s="1" t="s">
        <v>476</v>
      </c>
      <c r="H28" s="1" t="s">
        <v>477</v>
      </c>
      <c r="I28" s="1" t="s">
        <v>478</v>
      </c>
      <c r="J28" s="1" t="s">
        <v>479</v>
      </c>
      <c r="K28" s="1" t="s">
        <v>480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483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489</v>
      </c>
      <c r="H31" s="1" t="s">
        <v>490</v>
      </c>
      <c r="I31" s="1" t="s">
        <v>491</v>
      </c>
      <c r="J31" s="1" t="s">
        <v>492</v>
      </c>
      <c r="K31" s="1" t="s">
        <v>493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495</v>
      </c>
      <c r="H32" s="1" t="s">
        <v>496</v>
      </c>
      <c r="I32" s="1" t="s">
        <v>497</v>
      </c>
      <c r="J32" s="1" t="s">
        <v>498</v>
      </c>
      <c r="K32" s="1" t="s">
        <v>499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507</v>
      </c>
      <c r="C34" s="1" t="s">
        <v>508</v>
      </c>
      <c r="D34" s="1" t="s">
        <v>509</v>
      </c>
      <c r="E34" s="1" t="s">
        <v>510</v>
      </c>
      <c r="F34" s="1" t="s">
        <v>511</v>
      </c>
      <c r="G34" s="1" t="s">
        <v>512</v>
      </c>
      <c r="H34" s="1" t="s">
        <v>513</v>
      </c>
      <c r="I34" s="1" t="s">
        <v>514</v>
      </c>
      <c r="J34" s="1" t="s">
        <v>515</v>
      </c>
      <c r="K34" s="1" t="s">
        <v>516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518</v>
      </c>
      <c r="I35" s="1" t="s">
        <v>519</v>
      </c>
      <c r="J35" s="1" t="s">
        <v>520</v>
      </c>
      <c r="K35" s="1" t="s">
        <v>521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523</v>
      </c>
      <c r="I36" s="1" t="s">
        <v>524</v>
      </c>
      <c r="J36" s="1" t="s">
        <v>525</v>
      </c>
      <c r="K36" s="1" t="s">
        <v>526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527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 t="s">
        <v>528</v>
      </c>
      <c r="I37" s="1" t="s">
        <v>529</v>
      </c>
      <c r="J37" s="1" t="s">
        <v>530</v>
      </c>
      <c r="K37" s="1" t="s">
        <v>531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533</v>
      </c>
      <c r="H38" s="1" t="s">
        <v>534</v>
      </c>
      <c r="I38" s="1" t="s">
        <v>534</v>
      </c>
      <c r="J38" s="1" t="s">
        <v>535</v>
      </c>
      <c r="K38" s="1" t="s">
        <v>536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537</v>
      </c>
      <c r="B39" s="1" t="s">
        <v>538</v>
      </c>
      <c r="C39" s="1" t="s">
        <v>539</v>
      </c>
      <c r="D39" s="1" t="s">
        <v>540</v>
      </c>
      <c r="E39" s="1" t="s">
        <v>541</v>
      </c>
      <c r="F39" s="1" t="s">
        <v>539</v>
      </c>
      <c r="G39" s="1" t="s">
        <v>542</v>
      </c>
      <c r="H39" s="1" t="s">
        <v>543</v>
      </c>
      <c r="I39" s="1" t="s">
        <v>544</v>
      </c>
      <c r="J39" s="1" t="s">
        <v>545</v>
      </c>
      <c r="K39" s="1" t="s">
        <v>546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547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548</v>
      </c>
      <c r="H40" s="1" t="s">
        <v>549</v>
      </c>
      <c r="I40" s="1" t="s">
        <v>549</v>
      </c>
      <c r="J40" s="1" t="s">
        <v>534</v>
      </c>
      <c r="K40" s="1" t="s">
        <v>536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550</v>
      </c>
      <c r="B41" s="1" t="s">
        <v>551</v>
      </c>
      <c r="C41" s="1" t="s">
        <v>552</v>
      </c>
      <c r="D41" s="1" t="s">
        <v>553</v>
      </c>
      <c r="E41" s="1" t="s">
        <v>554</v>
      </c>
      <c r="F41" s="1" t="s">
        <v>555</v>
      </c>
      <c r="G41" s="1" t="s">
        <v>556</v>
      </c>
      <c r="H41" s="1" t="s">
        <v>557</v>
      </c>
      <c r="I41" s="1" t="s">
        <v>541</v>
      </c>
      <c r="J41" s="1" t="s">
        <v>544</v>
      </c>
      <c r="K41" s="1" t="s">
        <v>558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560</v>
      </c>
      <c r="B43" s="1" t="s">
        <v>561</v>
      </c>
      <c r="C43" s="1" t="s">
        <v>562</v>
      </c>
      <c r="D43" s="1" t="s">
        <v>563</v>
      </c>
      <c r="E43" s="1" t="s">
        <v>564</v>
      </c>
      <c r="F43" s="1" t="s">
        <v>565</v>
      </c>
      <c r="G43" s="1" t="s">
        <v>566</v>
      </c>
      <c r="H43" s="1" t="s">
        <v>567</v>
      </c>
      <c r="I43" s="1" t="s">
        <v>568</v>
      </c>
      <c r="J43" s="1" t="s">
        <v>569</v>
      </c>
      <c r="K43" s="1" t="s">
        <v>570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571</v>
      </c>
      <c r="B44" s="1" t="s">
        <v>572</v>
      </c>
      <c r="C44" s="1" t="s">
        <v>573</v>
      </c>
      <c r="D44" s="1" t="s">
        <v>300</v>
      </c>
      <c r="E44" s="1" t="s">
        <v>574</v>
      </c>
      <c r="F44" s="1" t="s">
        <v>575</v>
      </c>
      <c r="G44" s="1" t="s">
        <v>576</v>
      </c>
      <c r="H44" s="1" t="s">
        <v>577</v>
      </c>
      <c r="I44" s="1" t="s">
        <v>578</v>
      </c>
      <c r="J44" s="1" t="s">
        <v>579</v>
      </c>
      <c r="K44" s="1" t="s">
        <v>580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581</v>
      </c>
      <c r="B45" s="1" t="s">
        <v>582</v>
      </c>
      <c r="C45" s="1" t="s">
        <v>583</v>
      </c>
      <c r="D45" s="1" t="s">
        <v>584</v>
      </c>
      <c r="E45" s="1" t="s">
        <v>585</v>
      </c>
      <c r="F45" s="1" t="s">
        <v>175</v>
      </c>
      <c r="G45" s="1" t="s">
        <v>586</v>
      </c>
      <c r="H45" s="1" t="s">
        <v>587</v>
      </c>
      <c r="I45" s="1" t="s">
        <v>588</v>
      </c>
      <c r="J45" s="1" t="s">
        <v>589</v>
      </c>
      <c r="K45" s="1" t="s">
        <v>590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591</v>
      </c>
      <c r="B46" s="1" t="s">
        <v>592</v>
      </c>
      <c r="C46" s="1" t="s">
        <v>593</v>
      </c>
      <c r="D46" s="1" t="s">
        <v>594</v>
      </c>
      <c r="E46" s="1" t="s">
        <v>595</v>
      </c>
      <c r="F46" s="1" t="s">
        <v>596</v>
      </c>
      <c r="G46" s="1" t="s">
        <v>597</v>
      </c>
      <c r="H46" s="1" t="s">
        <v>598</v>
      </c>
      <c r="I46" s="1" t="s">
        <v>599</v>
      </c>
      <c r="J46" s="1" t="s">
        <v>600</v>
      </c>
      <c r="K46" s="1" t="s">
        <v>601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602</v>
      </c>
      <c r="B47" s="1" t="s">
        <v>603</v>
      </c>
      <c r="C47" s="1" t="s">
        <v>604</v>
      </c>
      <c r="D47" s="1" t="s">
        <v>605</v>
      </c>
      <c r="E47" s="1" t="s">
        <v>606</v>
      </c>
      <c r="F47" s="1" t="s">
        <v>607</v>
      </c>
      <c r="G47" s="1" t="s">
        <v>608</v>
      </c>
      <c r="H47" s="1" t="s">
        <v>609</v>
      </c>
      <c r="I47" s="1">
        <v>-10.0</v>
      </c>
      <c r="J47" s="1" t="s">
        <v>610</v>
      </c>
      <c r="K47" s="1" t="s">
        <v>611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612</v>
      </c>
      <c r="B48" s="1" t="s">
        <v>613</v>
      </c>
      <c r="C48" s="1" t="s">
        <v>614</v>
      </c>
      <c r="D48" s="1" t="s">
        <v>615</v>
      </c>
      <c r="E48" s="1" t="s">
        <v>616</v>
      </c>
      <c r="F48" s="1" t="s">
        <v>617</v>
      </c>
      <c r="G48" s="1" t="s">
        <v>618</v>
      </c>
      <c r="H48" s="1" t="s">
        <v>619</v>
      </c>
      <c r="I48" s="1" t="s">
        <v>620</v>
      </c>
      <c r="J48" s="1" t="s">
        <v>621</v>
      </c>
      <c r="K48" s="1" t="s">
        <v>622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623</v>
      </c>
      <c r="B49" s="1" t="s">
        <v>624</v>
      </c>
      <c r="C49" s="1" t="s">
        <v>614</v>
      </c>
      <c r="D49" s="1" t="s">
        <v>615</v>
      </c>
      <c r="E49" s="1" t="s">
        <v>616</v>
      </c>
      <c r="F49" s="1" t="s">
        <v>617</v>
      </c>
      <c r="G49" s="1" t="s">
        <v>618</v>
      </c>
      <c r="H49" s="1" t="s">
        <v>619</v>
      </c>
      <c r="I49" s="1" t="s">
        <v>620</v>
      </c>
      <c r="J49" s="1" t="s">
        <v>621</v>
      </c>
      <c r="K49" s="1" t="s">
        <v>622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625</v>
      </c>
      <c r="B50" s="1" t="s">
        <v>603</v>
      </c>
      <c r="C50" s="1" t="s">
        <v>604</v>
      </c>
      <c r="D50" s="1" t="s">
        <v>605</v>
      </c>
      <c r="E50" s="1" t="s">
        <v>606</v>
      </c>
      <c r="F50" s="1" t="s">
        <v>626</v>
      </c>
      <c r="G50" s="1" t="s">
        <v>627</v>
      </c>
      <c r="H50" s="1" t="s">
        <v>628</v>
      </c>
      <c r="I50" s="1" t="s">
        <v>629</v>
      </c>
      <c r="J50" s="1" t="s">
        <v>630</v>
      </c>
      <c r="K50" s="1" t="s">
        <v>551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631</v>
      </c>
      <c r="B51" s="1" t="s">
        <v>632</v>
      </c>
      <c r="C51" s="1" t="s">
        <v>633</v>
      </c>
      <c r="D51" s="1" t="s">
        <v>634</v>
      </c>
      <c r="E51" s="1" t="s">
        <v>635</v>
      </c>
      <c r="F51" s="1" t="s">
        <v>636</v>
      </c>
      <c r="G51" s="1" t="s">
        <v>637</v>
      </c>
      <c r="H51" s="1" t="s">
        <v>638</v>
      </c>
      <c r="I51" s="1" t="s">
        <v>639</v>
      </c>
      <c r="J51" s="1" t="s">
        <v>640</v>
      </c>
      <c r="K51" s="1" t="s">
        <v>641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642</v>
      </c>
      <c r="B52" s="1" t="s">
        <v>643</v>
      </c>
      <c r="C52" s="1" t="s">
        <v>644</v>
      </c>
      <c r="D52" s="1" t="s">
        <v>593</v>
      </c>
      <c r="E52" s="1" t="s">
        <v>645</v>
      </c>
      <c r="F52" s="1" t="s">
        <v>646</v>
      </c>
      <c r="G52" s="1" t="s">
        <v>647</v>
      </c>
      <c r="H52" s="1" t="s">
        <v>648</v>
      </c>
      <c r="I52" s="1" t="s">
        <v>649</v>
      </c>
      <c r="J52" s="1" t="s">
        <v>650</v>
      </c>
      <c r="K52" s="1" t="s">
        <v>289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651</v>
      </c>
      <c r="B53" s="1" t="s">
        <v>652</v>
      </c>
      <c r="C53" s="1">
        <v>-4.0</v>
      </c>
      <c r="D53" s="1" t="s">
        <v>653</v>
      </c>
      <c r="E53" s="1" t="s">
        <v>654</v>
      </c>
      <c r="F53" s="1" t="s">
        <v>655</v>
      </c>
      <c r="G53" s="1" t="s">
        <v>656</v>
      </c>
      <c r="H53" s="1" t="s">
        <v>657</v>
      </c>
      <c r="I53" s="1" t="s">
        <v>658</v>
      </c>
      <c r="J53" s="1" t="s">
        <v>659</v>
      </c>
      <c r="K53" s="1" t="s">
        <v>659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660</v>
      </c>
      <c r="B54" s="1" t="s">
        <v>661</v>
      </c>
      <c r="C54" s="1" t="s">
        <v>662</v>
      </c>
      <c r="D54" s="1" t="s">
        <v>663</v>
      </c>
      <c r="E54" s="1" t="s">
        <v>664</v>
      </c>
      <c r="F54" s="1" t="s">
        <v>665</v>
      </c>
      <c r="G54" s="1" t="s">
        <v>666</v>
      </c>
      <c r="H54" s="1" t="s">
        <v>667</v>
      </c>
      <c r="I54" s="1" t="s">
        <v>668</v>
      </c>
      <c r="J54" s="1" t="s">
        <v>669</v>
      </c>
      <c r="K54" s="1" t="s">
        <v>670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671</v>
      </c>
      <c r="B55" s="1" t="s">
        <v>672</v>
      </c>
      <c r="C55" s="1" t="s">
        <v>673</v>
      </c>
      <c r="D55" s="1" t="s">
        <v>674</v>
      </c>
      <c r="E55" s="1" t="s">
        <v>675</v>
      </c>
      <c r="F55" s="1" t="s">
        <v>676</v>
      </c>
      <c r="G55" s="1" t="s">
        <v>622</v>
      </c>
      <c r="H55" s="1" t="s">
        <v>677</v>
      </c>
      <c r="I55" s="1" t="s">
        <v>678</v>
      </c>
      <c r="J55" s="1" t="s">
        <v>679</v>
      </c>
      <c r="K55" s="1" t="s">
        <v>680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681</v>
      </c>
      <c r="B56" s="1" t="s">
        <v>682</v>
      </c>
      <c r="C56" s="1" t="s">
        <v>683</v>
      </c>
      <c r="D56" s="1" t="s">
        <v>684</v>
      </c>
      <c r="E56" s="1" t="s">
        <v>685</v>
      </c>
      <c r="F56" s="1" t="s">
        <v>686</v>
      </c>
      <c r="G56" s="1" t="s">
        <v>677</v>
      </c>
      <c r="H56" s="1" t="s">
        <v>687</v>
      </c>
      <c r="I56" s="1" t="s">
        <v>688</v>
      </c>
      <c r="J56" s="1" t="s">
        <v>689</v>
      </c>
      <c r="K56" s="1" t="s">
        <v>690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691</v>
      </c>
      <c r="B57" s="1" t="s">
        <v>692</v>
      </c>
      <c r="C57" s="1" t="s">
        <v>693</v>
      </c>
      <c r="D57" s="1" t="s">
        <v>694</v>
      </c>
      <c r="E57" s="1" t="s">
        <v>695</v>
      </c>
      <c r="F57" s="1" t="s">
        <v>696</v>
      </c>
      <c r="G57" s="1" t="s">
        <v>697</v>
      </c>
      <c r="H57" s="1" t="s">
        <v>698</v>
      </c>
      <c r="I57" s="1" t="s">
        <v>699</v>
      </c>
      <c r="J57" s="1" t="s">
        <v>700</v>
      </c>
      <c r="K57" s="1" t="s">
        <v>701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702</v>
      </c>
      <c r="B58" s="1" t="s">
        <v>703</v>
      </c>
      <c r="C58" s="1" t="s">
        <v>704</v>
      </c>
      <c r="D58" s="1" t="s">
        <v>705</v>
      </c>
      <c r="E58" s="1" t="s">
        <v>706</v>
      </c>
      <c r="F58" s="1" t="s">
        <v>707</v>
      </c>
      <c r="G58" s="1" t="s">
        <v>708</v>
      </c>
      <c r="H58" s="1" t="s">
        <v>709</v>
      </c>
      <c r="I58" s="1" t="s">
        <v>710</v>
      </c>
      <c r="J58" s="1" t="s">
        <v>711</v>
      </c>
      <c r="K58" s="1" t="s">
        <v>712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713</v>
      </c>
      <c r="B59" s="1" t="s">
        <v>714</v>
      </c>
      <c r="C59" s="1" t="s">
        <v>715</v>
      </c>
      <c r="D59" s="1" t="s">
        <v>716</v>
      </c>
      <c r="E59" s="1" t="s">
        <v>717</v>
      </c>
      <c r="F59" s="1" t="s">
        <v>718</v>
      </c>
      <c r="G59" s="1" t="s">
        <v>719</v>
      </c>
      <c r="H59" s="1" t="s">
        <v>720</v>
      </c>
      <c r="I59" s="1" t="s">
        <v>721</v>
      </c>
      <c r="J59" s="1" t="s">
        <v>722</v>
      </c>
      <c r="K59" s="1" t="s">
        <v>723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724</v>
      </c>
      <c r="B60" s="1" t="s">
        <v>714</v>
      </c>
      <c r="C60" s="1" t="s">
        <v>715</v>
      </c>
      <c r="D60" s="1" t="s">
        <v>716</v>
      </c>
      <c r="E60" s="1" t="s">
        <v>717</v>
      </c>
      <c r="F60" s="1" t="s">
        <v>718</v>
      </c>
      <c r="G60" s="1" t="s">
        <v>719</v>
      </c>
      <c r="H60" s="1" t="s">
        <v>725</v>
      </c>
      <c r="I60" s="1" t="s">
        <v>726</v>
      </c>
      <c r="J60" s="1" t="s">
        <v>727</v>
      </c>
      <c r="K60" s="1" t="s">
        <v>728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729</v>
      </c>
      <c r="B61" s="1" t="s">
        <v>730</v>
      </c>
      <c r="C61" s="1">
        <v>25.0</v>
      </c>
      <c r="D61" s="1">
        <v>30.0</v>
      </c>
      <c r="E61" s="1" t="s">
        <v>731</v>
      </c>
      <c r="F61" s="1" t="s">
        <v>732</v>
      </c>
      <c r="G61" s="1" t="s">
        <v>733</v>
      </c>
      <c r="H61" s="1" t="s">
        <v>734</v>
      </c>
      <c r="I61" s="1">
        <v>10.0</v>
      </c>
      <c r="J61" s="1" t="s">
        <v>735</v>
      </c>
      <c r="K61" s="1" t="s">
        <v>736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738</v>
      </c>
      <c r="B63" s="1" t="s">
        <v>739</v>
      </c>
      <c r="C63" s="1" t="s">
        <v>740</v>
      </c>
      <c r="D63" s="1" t="s">
        <v>741</v>
      </c>
      <c r="E63" s="1" t="s">
        <v>742</v>
      </c>
      <c r="F63" s="1" t="s">
        <v>743</v>
      </c>
      <c r="G63" s="1" t="s">
        <v>744</v>
      </c>
      <c r="H63" s="1" t="s">
        <v>745</v>
      </c>
      <c r="I63" s="1" t="s">
        <v>683</v>
      </c>
      <c r="J63" s="1" t="s">
        <v>457</v>
      </c>
      <c r="K63" s="1" t="s">
        <v>746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747</v>
      </c>
      <c r="B64" s="1" t="s">
        <v>748</v>
      </c>
      <c r="C64" s="1" t="s">
        <v>749</v>
      </c>
      <c r="D64" s="1" t="s">
        <v>750</v>
      </c>
      <c r="E64" s="1" t="s">
        <v>751</v>
      </c>
      <c r="F64" s="1" t="s">
        <v>752</v>
      </c>
      <c r="G64" s="1" t="s">
        <v>753</v>
      </c>
      <c r="H64" s="1" t="s">
        <v>754</v>
      </c>
      <c r="I64" s="1" t="s">
        <v>755</v>
      </c>
      <c r="J64" s="1" t="s">
        <v>756</v>
      </c>
      <c r="K64" s="1" t="s">
        <v>757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758</v>
      </c>
      <c r="B65" s="1" t="s">
        <v>759</v>
      </c>
      <c r="C65" s="1" t="s">
        <v>760</v>
      </c>
      <c r="D65" s="1" t="s">
        <v>761</v>
      </c>
      <c r="E65" s="1" t="s">
        <v>762</v>
      </c>
      <c r="F65" s="1" t="s">
        <v>763</v>
      </c>
      <c r="G65" s="1" t="s">
        <v>764</v>
      </c>
      <c r="H65" s="1" t="s">
        <v>765</v>
      </c>
      <c r="I65" s="1" t="s">
        <v>734</v>
      </c>
      <c r="J65" s="1" t="s">
        <v>766</v>
      </c>
      <c r="K65" s="1" t="s">
        <v>767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768</v>
      </c>
      <c r="B66" s="1" t="s">
        <v>769</v>
      </c>
      <c r="C66" s="1" t="s">
        <v>770</v>
      </c>
      <c r="D66" s="1" t="s">
        <v>771</v>
      </c>
      <c r="E66" s="1" t="s">
        <v>772</v>
      </c>
      <c r="F66" s="1" t="s">
        <v>773</v>
      </c>
      <c r="G66" s="1" t="s">
        <v>318</v>
      </c>
      <c r="H66" s="1" t="s">
        <v>774</v>
      </c>
      <c r="I66" s="1" t="s">
        <v>775</v>
      </c>
      <c r="J66" s="1" t="s">
        <v>776</v>
      </c>
      <c r="K66" s="1" t="s">
        <v>777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778</v>
      </c>
      <c r="B67" s="1" t="s">
        <v>278</v>
      </c>
      <c r="C67" s="1" t="s">
        <v>779</v>
      </c>
      <c r="D67" s="1" t="s">
        <v>780</v>
      </c>
      <c r="E67" s="1" t="s">
        <v>781</v>
      </c>
      <c r="F67" s="1" t="s">
        <v>782</v>
      </c>
      <c r="G67" s="1" t="s">
        <v>783</v>
      </c>
      <c r="H67" s="1" t="s">
        <v>784</v>
      </c>
      <c r="I67" s="1" t="s">
        <v>785</v>
      </c>
      <c r="J67" s="1" t="s">
        <v>786</v>
      </c>
      <c r="K67" s="1" t="s">
        <v>787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788</v>
      </c>
      <c r="B68" s="1" t="s">
        <v>501</v>
      </c>
      <c r="C68" s="1" t="s">
        <v>789</v>
      </c>
      <c r="D68" s="1" t="s">
        <v>790</v>
      </c>
      <c r="E68" s="1" t="s">
        <v>791</v>
      </c>
      <c r="F68" s="1" t="s">
        <v>792</v>
      </c>
      <c r="G68" s="1" t="s">
        <v>793</v>
      </c>
      <c r="H68" s="1" t="s">
        <v>794</v>
      </c>
      <c r="I68" s="1" t="s">
        <v>795</v>
      </c>
      <c r="J68" s="1" t="s">
        <v>796</v>
      </c>
      <c r="K68" s="1" t="s">
        <v>797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798</v>
      </c>
      <c r="B69" s="1" t="s">
        <v>799</v>
      </c>
      <c r="C69" s="1" t="s">
        <v>800</v>
      </c>
      <c r="D69" s="1" t="s">
        <v>790</v>
      </c>
      <c r="E69" s="1" t="s">
        <v>791</v>
      </c>
      <c r="F69" s="1" t="s">
        <v>792</v>
      </c>
      <c r="G69" s="1" t="s">
        <v>793</v>
      </c>
      <c r="H69" s="1" t="s">
        <v>794</v>
      </c>
      <c r="I69" s="1" t="s">
        <v>795</v>
      </c>
      <c r="J69" s="1" t="s">
        <v>796</v>
      </c>
      <c r="K69" s="1" t="s">
        <v>797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801</v>
      </c>
      <c r="B70" s="1" t="s">
        <v>278</v>
      </c>
      <c r="C70" s="1" t="s">
        <v>779</v>
      </c>
      <c r="D70" s="1" t="s">
        <v>780</v>
      </c>
      <c r="E70" s="1" t="s">
        <v>781</v>
      </c>
      <c r="F70" s="1" t="s">
        <v>802</v>
      </c>
      <c r="G70" s="1" t="s">
        <v>680</v>
      </c>
      <c r="H70" s="1" t="s">
        <v>803</v>
      </c>
      <c r="I70" s="1" t="s">
        <v>804</v>
      </c>
      <c r="J70" s="1" t="s">
        <v>805</v>
      </c>
      <c r="K70" s="1" t="s">
        <v>806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807</v>
      </c>
      <c r="B71" s="1" t="s">
        <v>808</v>
      </c>
      <c r="C71" s="1" t="s">
        <v>809</v>
      </c>
      <c r="D71" s="1" t="s">
        <v>810</v>
      </c>
      <c r="E71" s="1" t="s">
        <v>811</v>
      </c>
      <c r="F71" s="1" t="s">
        <v>812</v>
      </c>
      <c r="G71" s="1" t="s">
        <v>813</v>
      </c>
      <c r="H71" s="1" t="s">
        <v>814</v>
      </c>
      <c r="I71" s="1" t="s">
        <v>815</v>
      </c>
      <c r="J71" s="1" t="s">
        <v>816</v>
      </c>
      <c r="K71" s="1" t="s">
        <v>817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818</v>
      </c>
      <c r="B72" s="1" t="s">
        <v>819</v>
      </c>
      <c r="C72" s="1" t="s">
        <v>820</v>
      </c>
      <c r="D72" s="1" t="s">
        <v>821</v>
      </c>
      <c r="E72" s="1" t="s">
        <v>822</v>
      </c>
      <c r="F72" s="1" t="s">
        <v>823</v>
      </c>
      <c r="G72" s="1" t="s">
        <v>824</v>
      </c>
      <c r="H72" s="1" t="s">
        <v>825</v>
      </c>
      <c r="I72" s="1" t="s">
        <v>826</v>
      </c>
      <c r="J72" s="1" t="s">
        <v>827</v>
      </c>
      <c r="K72" s="1" t="s">
        <v>828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829</v>
      </c>
      <c r="B73" s="1" t="s">
        <v>830</v>
      </c>
      <c r="C73" s="1" t="s">
        <v>601</v>
      </c>
      <c r="D73" s="1" t="s">
        <v>831</v>
      </c>
      <c r="E73" s="1" t="s">
        <v>832</v>
      </c>
      <c r="F73" s="1" t="s">
        <v>833</v>
      </c>
      <c r="G73" s="1" t="s">
        <v>834</v>
      </c>
      <c r="H73" s="1" t="s">
        <v>835</v>
      </c>
      <c r="I73" s="1" t="s">
        <v>836</v>
      </c>
      <c r="J73" s="1" t="s">
        <v>837</v>
      </c>
      <c r="K73" s="1" t="s">
        <v>659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838</v>
      </c>
      <c r="B74" s="1" t="s">
        <v>839</v>
      </c>
      <c r="C74" s="1" t="s">
        <v>840</v>
      </c>
      <c r="D74" s="1" t="s">
        <v>841</v>
      </c>
      <c r="E74" s="1" t="s">
        <v>842</v>
      </c>
      <c r="F74" s="1" t="s">
        <v>843</v>
      </c>
      <c r="G74" s="1" t="s">
        <v>844</v>
      </c>
      <c r="H74" s="1" t="s">
        <v>845</v>
      </c>
      <c r="I74" s="1" t="s">
        <v>243</v>
      </c>
      <c r="J74" s="1" t="s">
        <v>846</v>
      </c>
      <c r="K74" s="1" t="s">
        <v>847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848</v>
      </c>
      <c r="B75" s="1" t="s">
        <v>849</v>
      </c>
      <c r="C75" s="1" t="s">
        <v>850</v>
      </c>
      <c r="D75" s="1" t="s">
        <v>851</v>
      </c>
      <c r="E75" s="1" t="s">
        <v>852</v>
      </c>
      <c r="F75" s="1" t="s">
        <v>853</v>
      </c>
      <c r="G75" s="1" t="s">
        <v>854</v>
      </c>
      <c r="H75" s="1" t="s">
        <v>855</v>
      </c>
      <c r="I75" s="1" t="s">
        <v>856</v>
      </c>
      <c r="J75" s="1" t="s">
        <v>491</v>
      </c>
      <c r="K75" s="1" t="s">
        <v>857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858</v>
      </c>
      <c r="B76" s="1" t="s">
        <v>859</v>
      </c>
      <c r="C76" s="1" t="s">
        <v>860</v>
      </c>
      <c r="D76" s="1" t="s">
        <v>861</v>
      </c>
      <c r="E76" s="1" t="s">
        <v>862</v>
      </c>
      <c r="F76" s="1" t="s">
        <v>863</v>
      </c>
      <c r="G76" s="1" t="s">
        <v>864</v>
      </c>
      <c r="H76" s="1" t="s">
        <v>865</v>
      </c>
      <c r="I76" s="1" t="s">
        <v>866</v>
      </c>
      <c r="J76" s="1" t="s">
        <v>867</v>
      </c>
      <c r="K76" s="1" t="s">
        <v>868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869</v>
      </c>
      <c r="B77" s="1" t="s">
        <v>853</v>
      </c>
      <c r="C77" s="1">
        <v>15.0</v>
      </c>
      <c r="D77" s="1" t="s">
        <v>870</v>
      </c>
      <c r="E77" s="1" t="s">
        <v>871</v>
      </c>
      <c r="F77" s="1" t="s">
        <v>872</v>
      </c>
      <c r="G77" s="1" t="s">
        <v>873</v>
      </c>
      <c r="H77" s="1" t="s">
        <v>874</v>
      </c>
      <c r="I77" s="1" t="s">
        <v>875</v>
      </c>
      <c r="J77" s="1" t="s">
        <v>876</v>
      </c>
      <c r="K77" s="1" t="s">
        <v>877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878</v>
      </c>
      <c r="B78" s="1" t="s">
        <v>879</v>
      </c>
      <c r="C78" s="1" t="s">
        <v>880</v>
      </c>
      <c r="D78" s="1" t="s">
        <v>881</v>
      </c>
      <c r="E78" s="1" t="s">
        <v>882</v>
      </c>
      <c r="F78" s="1" t="s">
        <v>883</v>
      </c>
      <c r="G78" s="1" t="s">
        <v>884</v>
      </c>
      <c r="H78" s="1" t="s">
        <v>885</v>
      </c>
      <c r="I78" s="1" t="s">
        <v>886</v>
      </c>
      <c r="J78" s="1" t="s">
        <v>887</v>
      </c>
      <c r="K78" s="1" t="s">
        <v>888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889</v>
      </c>
      <c r="B79" s="1" t="s">
        <v>890</v>
      </c>
      <c r="C79" s="1" t="s">
        <v>891</v>
      </c>
      <c r="D79" s="1" t="s">
        <v>289</v>
      </c>
      <c r="E79" s="1" t="s">
        <v>892</v>
      </c>
      <c r="F79" s="1" t="s">
        <v>893</v>
      </c>
      <c r="G79" s="1" t="s">
        <v>894</v>
      </c>
      <c r="H79" s="1" t="s">
        <v>895</v>
      </c>
      <c r="I79" s="1" t="s">
        <v>896</v>
      </c>
      <c r="J79" s="1" t="s">
        <v>897</v>
      </c>
      <c r="K79" s="1" t="s">
        <v>898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899</v>
      </c>
      <c r="B80" s="1" t="s">
        <v>890</v>
      </c>
      <c r="C80" s="1" t="s">
        <v>891</v>
      </c>
      <c r="D80" s="1" t="s">
        <v>289</v>
      </c>
      <c r="E80" s="1" t="s">
        <v>892</v>
      </c>
      <c r="F80" s="1" t="s">
        <v>893</v>
      </c>
      <c r="G80" s="1" t="s">
        <v>894</v>
      </c>
      <c r="H80" s="1" t="s">
        <v>900</v>
      </c>
      <c r="I80" s="1" t="s">
        <v>901</v>
      </c>
      <c r="J80" s="1" t="s">
        <v>902</v>
      </c>
      <c r="K80" s="1" t="s">
        <v>903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904</v>
      </c>
      <c r="B81" s="1" t="s">
        <v>905</v>
      </c>
      <c r="C81" s="1" t="s">
        <v>906</v>
      </c>
      <c r="D81" s="1" t="s">
        <v>907</v>
      </c>
      <c r="E81" s="1" t="s">
        <v>908</v>
      </c>
      <c r="F81" s="1" t="s">
        <v>909</v>
      </c>
      <c r="G81" s="1" t="s">
        <v>910</v>
      </c>
      <c r="H81" s="1" t="s">
        <v>911</v>
      </c>
      <c r="I81" s="1" t="s">
        <v>912</v>
      </c>
      <c r="J81" s="1" t="s">
        <v>173</v>
      </c>
      <c r="K81" s="1" t="s">
        <v>913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914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915</v>
      </c>
      <c r="B83" s="1" t="s">
        <v>916</v>
      </c>
      <c r="C83" s="1" t="s">
        <v>917</v>
      </c>
      <c r="D83" s="1" t="s">
        <v>918</v>
      </c>
      <c r="E83" s="1" t="s">
        <v>919</v>
      </c>
      <c r="F83" s="1" t="s">
        <v>920</v>
      </c>
      <c r="G83" s="1" t="s">
        <v>921</v>
      </c>
      <c r="H83" s="1" t="s">
        <v>922</v>
      </c>
      <c r="I83" s="1" t="s">
        <v>923</v>
      </c>
      <c r="J83" s="1" t="s">
        <v>924</v>
      </c>
      <c r="K83" s="1" t="s">
        <v>925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926</v>
      </c>
      <c r="B84" s="1" t="s">
        <v>927</v>
      </c>
      <c r="C84" s="1" t="s">
        <v>775</v>
      </c>
      <c r="D84" s="1" t="s">
        <v>928</v>
      </c>
      <c r="E84" s="1" t="s">
        <v>929</v>
      </c>
      <c r="F84" s="1" t="s">
        <v>930</v>
      </c>
      <c r="G84" s="1" t="s">
        <v>931</v>
      </c>
      <c r="H84" s="1" t="s">
        <v>932</v>
      </c>
      <c r="I84" s="1" t="s">
        <v>923</v>
      </c>
      <c r="J84" s="1" t="s">
        <v>933</v>
      </c>
      <c r="K84" s="1" t="s">
        <v>934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935</v>
      </c>
      <c r="B85" s="1" t="s">
        <v>936</v>
      </c>
      <c r="C85" s="1" t="s">
        <v>937</v>
      </c>
      <c r="D85" s="1" t="s">
        <v>938</v>
      </c>
      <c r="E85" s="1" t="s">
        <v>939</v>
      </c>
      <c r="F85" s="1" t="s">
        <v>940</v>
      </c>
      <c r="G85" s="1" t="s">
        <v>941</v>
      </c>
      <c r="H85" s="1" t="s">
        <v>942</v>
      </c>
      <c r="I85" s="1" t="s">
        <v>943</v>
      </c>
      <c r="J85" s="1" t="s">
        <v>944</v>
      </c>
      <c r="K85" s="1" t="s">
        <v>945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946</v>
      </c>
      <c r="B86" s="1" t="s">
        <v>947</v>
      </c>
      <c r="C86" s="1" t="s">
        <v>948</v>
      </c>
      <c r="D86" s="1" t="s">
        <v>949</v>
      </c>
      <c r="E86" s="1" t="s">
        <v>950</v>
      </c>
      <c r="F86" s="1" t="s">
        <v>951</v>
      </c>
      <c r="G86" s="1" t="s">
        <v>952</v>
      </c>
      <c r="H86" s="1" t="s">
        <v>953</v>
      </c>
      <c r="I86" s="1" t="s">
        <v>954</v>
      </c>
      <c r="J86" s="1" t="s">
        <v>955</v>
      </c>
      <c r="K86" s="1" t="s">
        <v>956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957</v>
      </c>
      <c r="B87" s="1" t="s">
        <v>849</v>
      </c>
      <c r="C87" s="1" t="s">
        <v>958</v>
      </c>
      <c r="D87" s="1" t="s">
        <v>959</v>
      </c>
      <c r="E87" s="1" t="s">
        <v>960</v>
      </c>
      <c r="F87" s="1" t="s">
        <v>961</v>
      </c>
      <c r="G87" s="1" t="s">
        <v>962</v>
      </c>
      <c r="H87" s="1" t="s">
        <v>963</v>
      </c>
      <c r="I87" s="1" t="s">
        <v>964</v>
      </c>
      <c r="J87" s="1" t="s">
        <v>965</v>
      </c>
      <c r="K87" s="1" t="s">
        <v>966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967</v>
      </c>
      <c r="B88" s="1" t="s">
        <v>968</v>
      </c>
      <c r="C88" s="1" t="s">
        <v>969</v>
      </c>
      <c r="D88" s="1" t="s">
        <v>970</v>
      </c>
      <c r="E88" s="1" t="s">
        <v>971</v>
      </c>
      <c r="F88" s="1" t="s">
        <v>972</v>
      </c>
      <c r="G88" s="1" t="s">
        <v>973</v>
      </c>
      <c r="H88" s="1" t="s">
        <v>974</v>
      </c>
      <c r="I88" s="1" t="s">
        <v>975</v>
      </c>
      <c r="J88" s="1" t="s">
        <v>572</v>
      </c>
      <c r="K88" s="1" t="s">
        <v>976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977</v>
      </c>
      <c r="B89" s="1" t="s">
        <v>978</v>
      </c>
      <c r="C89" s="1" t="s">
        <v>979</v>
      </c>
      <c r="D89" s="1" t="s">
        <v>980</v>
      </c>
      <c r="E89" s="1" t="s">
        <v>971</v>
      </c>
      <c r="F89" s="1" t="s">
        <v>972</v>
      </c>
      <c r="G89" s="1" t="s">
        <v>973</v>
      </c>
      <c r="H89" s="1" t="s">
        <v>974</v>
      </c>
      <c r="I89" s="1" t="s">
        <v>975</v>
      </c>
      <c r="J89" s="1" t="s">
        <v>572</v>
      </c>
      <c r="K89" s="1" t="s">
        <v>976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981</v>
      </c>
      <c r="B90" s="1" t="s">
        <v>849</v>
      </c>
      <c r="C90" s="1" t="s">
        <v>958</v>
      </c>
      <c r="D90" s="1" t="s">
        <v>959</v>
      </c>
      <c r="E90" s="1" t="s">
        <v>960</v>
      </c>
      <c r="F90" s="1" t="s">
        <v>982</v>
      </c>
      <c r="G90" s="1" t="s">
        <v>983</v>
      </c>
      <c r="H90" s="1" t="s">
        <v>984</v>
      </c>
      <c r="I90" s="1" t="s">
        <v>985</v>
      </c>
      <c r="J90" s="1" t="s">
        <v>986</v>
      </c>
      <c r="K90" s="1" t="s">
        <v>987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988</v>
      </c>
      <c r="B91" s="1" t="s">
        <v>989</v>
      </c>
      <c r="C91" s="1" t="s">
        <v>927</v>
      </c>
      <c r="D91" s="1" t="s">
        <v>990</v>
      </c>
      <c r="E91" s="1" t="s">
        <v>991</v>
      </c>
      <c r="F91" s="1" t="s">
        <v>992</v>
      </c>
      <c r="G91" s="1" t="s">
        <v>616</v>
      </c>
      <c r="H91" s="1" t="s">
        <v>993</v>
      </c>
      <c r="I91" s="1">
        <v>14.0</v>
      </c>
      <c r="J91" s="1" t="s">
        <v>994</v>
      </c>
      <c r="K91" s="1" t="s">
        <v>995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996</v>
      </c>
      <c r="B92" s="1" t="s">
        <v>997</v>
      </c>
      <c r="C92" s="1" t="s">
        <v>998</v>
      </c>
      <c r="D92" s="1" t="s">
        <v>999</v>
      </c>
      <c r="E92" s="1" t="s">
        <v>1000</v>
      </c>
      <c r="F92" s="1" t="s">
        <v>1001</v>
      </c>
      <c r="G92" s="1" t="s">
        <v>1002</v>
      </c>
      <c r="H92" s="1" t="s">
        <v>1003</v>
      </c>
      <c r="I92" s="1" t="s">
        <v>1004</v>
      </c>
      <c r="J92" s="1" t="s">
        <v>1005</v>
      </c>
      <c r="K92" s="1" t="s">
        <v>1006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1007</v>
      </c>
      <c r="B93" s="1" t="s">
        <v>1008</v>
      </c>
      <c r="C93" s="1" t="s">
        <v>1009</v>
      </c>
      <c r="D93" s="1" t="s">
        <v>1010</v>
      </c>
      <c r="E93" s="1" t="s">
        <v>1011</v>
      </c>
      <c r="F93" s="1" t="s">
        <v>1012</v>
      </c>
      <c r="G93" s="1" t="s">
        <v>1013</v>
      </c>
      <c r="H93" s="1" t="s">
        <v>1014</v>
      </c>
      <c r="I93" s="1" t="s">
        <v>1015</v>
      </c>
      <c r="J93" s="1" t="s">
        <v>1016</v>
      </c>
      <c r="K93" s="1" t="s">
        <v>1017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1018</v>
      </c>
      <c r="B94" s="1" t="s">
        <v>454</v>
      </c>
      <c r="C94" s="1" t="s">
        <v>1019</v>
      </c>
      <c r="D94" s="1" t="s">
        <v>975</v>
      </c>
      <c r="E94" s="1" t="s">
        <v>1020</v>
      </c>
      <c r="F94" s="1" t="s">
        <v>1021</v>
      </c>
      <c r="G94" s="1" t="s">
        <v>1022</v>
      </c>
      <c r="H94" s="1" t="s">
        <v>1023</v>
      </c>
      <c r="I94" s="1" t="s">
        <v>1024</v>
      </c>
      <c r="J94" s="1" t="s">
        <v>1025</v>
      </c>
      <c r="K94" s="1" t="s">
        <v>1026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1027</v>
      </c>
      <c r="B95" s="1" t="s">
        <v>1028</v>
      </c>
      <c r="C95" s="1" t="s">
        <v>1029</v>
      </c>
      <c r="D95" s="1" t="s">
        <v>125</v>
      </c>
      <c r="E95" s="1" t="s">
        <v>1030</v>
      </c>
      <c r="F95" s="1" t="s">
        <v>1031</v>
      </c>
      <c r="G95" s="1" t="s">
        <v>799</v>
      </c>
      <c r="H95" s="1" t="s">
        <v>1032</v>
      </c>
      <c r="I95" s="1" t="s">
        <v>860</v>
      </c>
      <c r="J95" s="1" t="s">
        <v>1033</v>
      </c>
      <c r="K95" s="1" t="s">
        <v>1034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1035</v>
      </c>
      <c r="B96" s="1" t="s">
        <v>1036</v>
      </c>
      <c r="C96" s="1" t="s">
        <v>755</v>
      </c>
      <c r="D96" s="1" t="s">
        <v>1037</v>
      </c>
      <c r="E96" s="1" t="s">
        <v>1038</v>
      </c>
      <c r="F96" s="1" t="s">
        <v>1039</v>
      </c>
      <c r="G96" s="1" t="s">
        <v>1040</v>
      </c>
      <c r="H96" s="1" t="s">
        <v>1041</v>
      </c>
      <c r="I96" s="1" t="s">
        <v>1042</v>
      </c>
      <c r="J96" s="1" t="s">
        <v>815</v>
      </c>
      <c r="K96" s="1" t="s">
        <v>1043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1044</v>
      </c>
      <c r="B97" s="1" t="s">
        <v>1045</v>
      </c>
      <c r="C97" s="1" t="s">
        <v>1046</v>
      </c>
      <c r="D97" s="1" t="s">
        <v>1047</v>
      </c>
      <c r="E97" s="1" t="s">
        <v>1048</v>
      </c>
      <c r="F97" s="1" t="s">
        <v>1049</v>
      </c>
      <c r="G97" s="1" t="s">
        <v>1050</v>
      </c>
      <c r="H97" s="1" t="s">
        <v>1051</v>
      </c>
      <c r="I97" s="1">
        <v>8.0</v>
      </c>
      <c r="J97" s="1" t="s">
        <v>1052</v>
      </c>
      <c r="K97" s="1" t="s">
        <v>1053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1054</v>
      </c>
      <c r="B98" s="1" t="s">
        <v>1055</v>
      </c>
      <c r="C98" s="1" t="s">
        <v>1056</v>
      </c>
      <c r="D98" s="1" t="s">
        <v>1057</v>
      </c>
      <c r="E98" s="1" t="s">
        <v>1058</v>
      </c>
      <c r="F98" s="1" t="s">
        <v>1059</v>
      </c>
      <c r="G98" s="1" t="s">
        <v>1060</v>
      </c>
      <c r="H98" s="1" t="s">
        <v>1061</v>
      </c>
      <c r="I98" s="1" t="s">
        <v>1062</v>
      </c>
      <c r="J98" s="1" t="s">
        <v>1063</v>
      </c>
      <c r="K98" s="1" t="s">
        <v>1064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1065</v>
      </c>
      <c r="B99" s="1" t="s">
        <v>1066</v>
      </c>
      <c r="C99" s="1" t="s">
        <v>1067</v>
      </c>
      <c r="D99" s="1" t="s">
        <v>1068</v>
      </c>
      <c r="E99" s="1" t="s">
        <v>1069</v>
      </c>
      <c r="F99" s="1" t="s">
        <v>1070</v>
      </c>
      <c r="G99" s="1" t="s">
        <v>421</v>
      </c>
      <c r="H99" s="1" t="s">
        <v>1071</v>
      </c>
      <c r="I99" s="1" t="s">
        <v>1072</v>
      </c>
      <c r="J99" s="1" t="s">
        <v>1073</v>
      </c>
      <c r="K99" s="1" t="s">
        <v>1074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1075</v>
      </c>
      <c r="B100" s="1" t="s">
        <v>1066</v>
      </c>
      <c r="C100" s="1" t="s">
        <v>1067</v>
      </c>
      <c r="D100" s="1" t="s">
        <v>1068</v>
      </c>
      <c r="E100" s="1" t="s">
        <v>1069</v>
      </c>
      <c r="F100" s="1" t="s">
        <v>1070</v>
      </c>
      <c r="G100" s="1" t="s">
        <v>421</v>
      </c>
      <c r="H100" s="1" t="s">
        <v>1076</v>
      </c>
      <c r="I100" s="1" t="s">
        <v>1077</v>
      </c>
      <c r="J100" s="1" t="s">
        <v>1078</v>
      </c>
      <c r="K100" s="1" t="s">
        <v>1079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1080</v>
      </c>
      <c r="B101" s="1" t="s">
        <v>1081</v>
      </c>
      <c r="C101" s="1" t="s">
        <v>563</v>
      </c>
      <c r="D101" s="1" t="s">
        <v>1082</v>
      </c>
      <c r="E101" s="1" t="s">
        <v>1083</v>
      </c>
      <c r="F101" s="1" t="s">
        <v>1084</v>
      </c>
      <c r="G101" s="1" t="s">
        <v>1085</v>
      </c>
      <c r="H101" s="1" t="s">
        <v>563</v>
      </c>
      <c r="I101" s="1" t="s">
        <v>1086</v>
      </c>
      <c r="J101" s="1" t="s">
        <v>1087</v>
      </c>
      <c r="K101" s="1" t="s">
        <v>1088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1089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1090</v>
      </c>
      <c r="B103" s="1" t="s">
        <v>1091</v>
      </c>
      <c r="C103" s="1" t="s">
        <v>1092</v>
      </c>
      <c r="D103" s="1" t="s">
        <v>1093</v>
      </c>
      <c r="E103" s="1" t="s">
        <v>1094</v>
      </c>
      <c r="F103" s="1" t="s">
        <v>1095</v>
      </c>
      <c r="G103" s="1" t="s">
        <v>1096</v>
      </c>
      <c r="H103" s="1" t="s">
        <v>1097</v>
      </c>
      <c r="I103" s="1" t="s">
        <v>1098</v>
      </c>
      <c r="J103" s="1" t="s">
        <v>1099</v>
      </c>
      <c r="K103" s="1" t="s">
        <v>1100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1101</v>
      </c>
      <c r="B104" s="1" t="s">
        <v>1102</v>
      </c>
      <c r="C104" s="1" t="s">
        <v>1103</v>
      </c>
      <c r="D104" s="1" t="s">
        <v>1104</v>
      </c>
      <c r="E104" s="1" t="s">
        <v>1105</v>
      </c>
      <c r="F104" s="1" t="s">
        <v>1106</v>
      </c>
      <c r="G104" s="1" t="s">
        <v>1107</v>
      </c>
      <c r="H104" s="1" t="s">
        <v>1108</v>
      </c>
      <c r="I104" s="1" t="s">
        <v>1109</v>
      </c>
      <c r="J104" s="1" t="s">
        <v>1110</v>
      </c>
      <c r="K104" s="1" t="s">
        <v>484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1111</v>
      </c>
      <c r="B105" s="1" t="s">
        <v>1112</v>
      </c>
      <c r="C105" s="1" t="s">
        <v>1113</v>
      </c>
      <c r="D105" s="1" t="s">
        <v>1114</v>
      </c>
      <c r="E105" s="1" t="s">
        <v>1115</v>
      </c>
      <c r="F105" s="1" t="s">
        <v>804</v>
      </c>
      <c r="G105" s="1" t="s">
        <v>1116</v>
      </c>
      <c r="H105" s="1" t="s">
        <v>1117</v>
      </c>
      <c r="I105" s="1" t="s">
        <v>1118</v>
      </c>
      <c r="J105" s="1" t="s">
        <v>931</v>
      </c>
      <c r="K105" s="1" t="s">
        <v>1119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1120</v>
      </c>
      <c r="B106" s="1" t="s">
        <v>1121</v>
      </c>
      <c r="C106" s="1" t="s">
        <v>274</v>
      </c>
      <c r="D106" s="1" t="s">
        <v>1122</v>
      </c>
      <c r="E106" s="1" t="s">
        <v>943</v>
      </c>
      <c r="F106" s="1" t="s">
        <v>1123</v>
      </c>
      <c r="G106" s="1" t="s">
        <v>1124</v>
      </c>
      <c r="H106" s="1" t="s">
        <v>1125</v>
      </c>
      <c r="I106" s="1" t="s">
        <v>1126</v>
      </c>
      <c r="J106" s="1" t="s">
        <v>1127</v>
      </c>
      <c r="K106" s="1" t="s">
        <v>1128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1129</v>
      </c>
      <c r="B107" s="1" t="s">
        <v>1130</v>
      </c>
      <c r="C107" s="1" t="s">
        <v>1131</v>
      </c>
      <c r="D107" s="1" t="s">
        <v>1132</v>
      </c>
      <c r="E107" s="1" t="s">
        <v>1133</v>
      </c>
      <c r="F107" s="1" t="s">
        <v>1134</v>
      </c>
      <c r="G107" s="1" t="s">
        <v>839</v>
      </c>
      <c r="H107" s="1" t="s">
        <v>1135</v>
      </c>
      <c r="I107" s="1" t="s">
        <v>1136</v>
      </c>
      <c r="J107" s="1" t="s">
        <v>1137</v>
      </c>
      <c r="K107" s="1" t="s">
        <v>1138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1139</v>
      </c>
      <c r="B108" s="1" t="s">
        <v>1140</v>
      </c>
      <c r="C108" s="1" t="s">
        <v>1141</v>
      </c>
      <c r="D108" s="1" t="s">
        <v>905</v>
      </c>
      <c r="E108" s="1" t="s">
        <v>388</v>
      </c>
      <c r="F108" s="1" t="s">
        <v>126</v>
      </c>
      <c r="G108" s="1" t="s">
        <v>1142</v>
      </c>
      <c r="H108" s="1" t="s">
        <v>1143</v>
      </c>
      <c r="I108" s="1" t="s">
        <v>1144</v>
      </c>
      <c r="J108" s="1" t="s">
        <v>1145</v>
      </c>
      <c r="K108" s="1" t="s">
        <v>1146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1147</v>
      </c>
      <c r="B109" s="1" t="s">
        <v>1140</v>
      </c>
      <c r="C109" s="1" t="s">
        <v>1141</v>
      </c>
      <c r="D109" s="1" t="s">
        <v>992</v>
      </c>
      <c r="E109" s="1" t="s">
        <v>684</v>
      </c>
      <c r="F109" s="1" t="s">
        <v>1148</v>
      </c>
      <c r="G109" s="1" t="s">
        <v>1142</v>
      </c>
      <c r="H109" s="1" t="s">
        <v>1143</v>
      </c>
      <c r="I109" s="1" t="s">
        <v>1144</v>
      </c>
      <c r="J109" s="1" t="s">
        <v>1145</v>
      </c>
      <c r="K109" s="1" t="s">
        <v>1146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1149</v>
      </c>
      <c r="B110" s="1" t="s">
        <v>1130</v>
      </c>
      <c r="C110" s="1" t="s">
        <v>1131</v>
      </c>
      <c r="D110" s="1" t="s">
        <v>1132</v>
      </c>
      <c r="E110" s="1" t="s">
        <v>1133</v>
      </c>
      <c r="F110" s="1" t="s">
        <v>1150</v>
      </c>
      <c r="G110" s="1" t="s">
        <v>856</v>
      </c>
      <c r="H110" s="1" t="s">
        <v>1151</v>
      </c>
      <c r="I110" s="1" t="s">
        <v>1152</v>
      </c>
      <c r="J110" s="1" t="s">
        <v>955</v>
      </c>
      <c r="K110" s="1" t="s">
        <v>1153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1154</v>
      </c>
      <c r="B111" s="1" t="s">
        <v>1155</v>
      </c>
      <c r="C111" s="1" t="s">
        <v>1156</v>
      </c>
      <c r="D111" s="1" t="s">
        <v>1157</v>
      </c>
      <c r="E111" s="1" t="s">
        <v>1045</v>
      </c>
      <c r="F111" s="1" t="s">
        <v>1158</v>
      </c>
      <c r="G111" s="1" t="s">
        <v>1159</v>
      </c>
      <c r="H111" s="1" t="s">
        <v>1160</v>
      </c>
      <c r="I111" s="1" t="s">
        <v>1161</v>
      </c>
      <c r="J111" s="1" t="s">
        <v>1162</v>
      </c>
      <c r="K111" s="1" t="s">
        <v>1163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1164</v>
      </c>
      <c r="B112" s="1" t="s">
        <v>423</v>
      </c>
      <c r="C112" s="1" t="s">
        <v>693</v>
      </c>
      <c r="D112" s="1" t="s">
        <v>1165</v>
      </c>
      <c r="E112" s="1" t="s">
        <v>1166</v>
      </c>
      <c r="F112" s="1" t="s">
        <v>1167</v>
      </c>
      <c r="G112" s="1" t="s">
        <v>1168</v>
      </c>
      <c r="H112" s="1" t="s">
        <v>1169</v>
      </c>
      <c r="I112" s="1" t="s">
        <v>1170</v>
      </c>
      <c r="J112" s="1" t="s">
        <v>1171</v>
      </c>
      <c r="K112" s="1" t="s">
        <v>1172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1173</v>
      </c>
      <c r="B113" s="1" t="s">
        <v>1174</v>
      </c>
      <c r="C113" s="1" t="s">
        <v>1175</v>
      </c>
      <c r="D113" s="1" t="s">
        <v>1176</v>
      </c>
      <c r="E113" s="1" t="s">
        <v>1177</v>
      </c>
      <c r="F113" s="1" t="s">
        <v>1178</v>
      </c>
      <c r="G113" s="1" t="s">
        <v>1179</v>
      </c>
      <c r="H113" s="1" t="s">
        <v>1180</v>
      </c>
      <c r="I113" s="1" t="s">
        <v>1181</v>
      </c>
      <c r="J113" s="1" t="s">
        <v>1182</v>
      </c>
      <c r="K113" s="1" t="s">
        <v>1183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1184</v>
      </c>
      <c r="B114" s="1" t="s">
        <v>607</v>
      </c>
      <c r="C114" s="1" t="s">
        <v>1185</v>
      </c>
      <c r="D114" s="1" t="s">
        <v>1186</v>
      </c>
      <c r="E114" s="1" t="s">
        <v>562</v>
      </c>
      <c r="F114" s="1" t="s">
        <v>1187</v>
      </c>
      <c r="G114" s="1" t="s">
        <v>1188</v>
      </c>
      <c r="H114" s="1" t="s">
        <v>1189</v>
      </c>
      <c r="I114" s="1" t="s">
        <v>1190</v>
      </c>
      <c r="J114" s="1" t="s">
        <v>1191</v>
      </c>
      <c r="K114" s="1" t="s">
        <v>1192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1193</v>
      </c>
      <c r="B115" s="1" t="s">
        <v>1194</v>
      </c>
      <c r="C115" s="1" t="s">
        <v>983</v>
      </c>
      <c r="D115" s="1" t="s">
        <v>1195</v>
      </c>
      <c r="E115" s="1" t="s">
        <v>1196</v>
      </c>
      <c r="F115" s="1" t="s">
        <v>1197</v>
      </c>
      <c r="G115" s="1" t="s">
        <v>1000</v>
      </c>
      <c r="H115" s="1" t="s">
        <v>1198</v>
      </c>
      <c r="I115" s="1" t="s">
        <v>1199</v>
      </c>
      <c r="J115" s="1" t="s">
        <v>1200</v>
      </c>
      <c r="K115" s="1" t="s">
        <v>510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1201</v>
      </c>
      <c r="B116" s="1" t="s">
        <v>1202</v>
      </c>
      <c r="C116" s="1" t="s">
        <v>1203</v>
      </c>
      <c r="D116" s="1" t="s">
        <v>1204</v>
      </c>
      <c r="E116" s="1" t="s">
        <v>751</v>
      </c>
      <c r="F116" s="1" t="s">
        <v>1205</v>
      </c>
      <c r="G116" s="1" t="s">
        <v>1206</v>
      </c>
      <c r="H116" s="1" t="s">
        <v>1117</v>
      </c>
      <c r="I116" s="1" t="s">
        <v>859</v>
      </c>
      <c r="J116" s="1">
        <v>16.0</v>
      </c>
      <c r="K116" s="1" t="s">
        <v>1207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1208</v>
      </c>
      <c r="B117" s="1" t="s">
        <v>1151</v>
      </c>
      <c r="C117" s="1" t="s">
        <v>1209</v>
      </c>
      <c r="D117" s="1" t="s">
        <v>1210</v>
      </c>
      <c r="E117" s="1" t="s">
        <v>1211</v>
      </c>
      <c r="F117" s="1" t="s">
        <v>1212</v>
      </c>
      <c r="G117" s="1" t="s">
        <v>1213</v>
      </c>
      <c r="H117" s="1" t="s">
        <v>1214</v>
      </c>
      <c r="I117" s="1" t="s">
        <v>1215</v>
      </c>
      <c r="J117" s="1" t="s">
        <v>1216</v>
      </c>
      <c r="K117" s="1" t="s">
        <v>1217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1218</v>
      </c>
      <c r="B118" s="1" t="s">
        <v>546</v>
      </c>
      <c r="C118" s="1" t="s">
        <v>1219</v>
      </c>
      <c r="D118" s="1" t="s">
        <v>1220</v>
      </c>
      <c r="E118" s="1" t="s">
        <v>1221</v>
      </c>
      <c r="F118" s="1" t="s">
        <v>1222</v>
      </c>
      <c r="G118" s="1" t="s">
        <v>1223</v>
      </c>
      <c r="H118" s="1" t="s">
        <v>1224</v>
      </c>
      <c r="I118" s="1" t="s">
        <v>1142</v>
      </c>
      <c r="J118" s="1" t="s">
        <v>1225</v>
      </c>
      <c r="K118" s="1" t="s">
        <v>1226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1227</v>
      </c>
      <c r="B119" s="1" t="s">
        <v>1228</v>
      </c>
      <c r="C119" s="1" t="s">
        <v>1229</v>
      </c>
      <c r="D119" s="1" t="s">
        <v>1230</v>
      </c>
      <c r="E119" s="1" t="s">
        <v>1098</v>
      </c>
      <c r="F119" s="1" t="s">
        <v>1231</v>
      </c>
      <c r="G119" s="1" t="s">
        <v>1232</v>
      </c>
      <c r="H119" s="1" t="s">
        <v>1233</v>
      </c>
      <c r="I119" s="1" t="s">
        <v>1234</v>
      </c>
      <c r="J119" s="1" t="s">
        <v>1235</v>
      </c>
      <c r="K119" s="1" t="s">
        <v>1236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1237</v>
      </c>
      <c r="B120" s="1" t="s">
        <v>1228</v>
      </c>
      <c r="C120" s="1" t="s">
        <v>1229</v>
      </c>
      <c r="D120" s="1" t="s">
        <v>1230</v>
      </c>
      <c r="E120" s="1" t="s">
        <v>1098</v>
      </c>
      <c r="F120" s="1" t="s">
        <v>1231</v>
      </c>
      <c r="G120" s="1" t="s">
        <v>1232</v>
      </c>
      <c r="H120" s="1" t="s">
        <v>1238</v>
      </c>
      <c r="I120" s="1" t="s">
        <v>404</v>
      </c>
      <c r="J120" s="1" t="s">
        <v>987</v>
      </c>
      <c r="K120" s="1" t="s">
        <v>1239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1240</v>
      </c>
      <c r="B121" s="1" t="s">
        <v>1241</v>
      </c>
      <c r="C121" s="1" t="s">
        <v>1242</v>
      </c>
      <c r="D121" s="1" t="s">
        <v>1243</v>
      </c>
      <c r="E121" s="1" t="s">
        <v>1244</v>
      </c>
      <c r="F121" s="1" t="s">
        <v>1245</v>
      </c>
      <c r="G121" s="1" t="s">
        <v>1246</v>
      </c>
      <c r="H121" s="1" t="s">
        <v>1244</v>
      </c>
      <c r="I121" s="1" t="s">
        <v>1247</v>
      </c>
      <c r="J121" s="1" t="s">
        <v>751</v>
      </c>
      <c r="K121" s="1" t="s">
        <v>840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1248</v>
      </c>
      <c r="C1" s="1" t="s">
        <v>1249</v>
      </c>
      <c r="D1" s="1" t="s">
        <v>1250</v>
      </c>
      <c r="E1" s="1" t="s">
        <v>1251</v>
      </c>
      <c r="F1" s="1" t="s">
        <v>1252</v>
      </c>
      <c r="G1" s="1" t="s">
        <v>1253</v>
      </c>
      <c r="H1" s="1" t="s">
        <v>1254</v>
      </c>
      <c r="I1" s="1" t="s">
        <v>1255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1256</v>
      </c>
      <c r="B2" s="1" t="s">
        <v>1257</v>
      </c>
      <c r="C2" s="1" t="s">
        <v>1258</v>
      </c>
      <c r="D2" s="1" t="s">
        <v>1259</v>
      </c>
      <c r="E2" s="1" t="s">
        <v>1260</v>
      </c>
      <c r="F2" s="1" t="s">
        <v>1261</v>
      </c>
      <c r="G2" s="1" t="s">
        <v>1262</v>
      </c>
      <c r="H2" s="1" t="s">
        <v>1262</v>
      </c>
      <c r="I2" s="1" t="s">
        <v>1263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1264</v>
      </c>
      <c r="B3" s="1" t="s">
        <v>1263</v>
      </c>
      <c r="C3" s="1" t="s">
        <v>1265</v>
      </c>
      <c r="D3" s="1" t="s">
        <v>1266</v>
      </c>
      <c r="E3" s="1" t="s">
        <v>1267</v>
      </c>
      <c r="F3" s="1" t="s">
        <v>1268</v>
      </c>
      <c r="G3" s="1" t="s">
        <v>1269</v>
      </c>
      <c r="H3" s="1" t="s">
        <v>1270</v>
      </c>
      <c r="I3" s="1" t="s">
        <v>1263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1271</v>
      </c>
      <c r="B4" s="1" t="s">
        <v>1272</v>
      </c>
      <c r="C4" s="1" t="s">
        <v>1273</v>
      </c>
      <c r="D4" s="1" t="s">
        <v>1274</v>
      </c>
      <c r="E4" s="1" t="s">
        <v>1275</v>
      </c>
      <c r="F4" s="1" t="s">
        <v>1276</v>
      </c>
      <c r="G4" s="1" t="s">
        <v>1277</v>
      </c>
      <c r="H4" s="1" t="s">
        <v>1278</v>
      </c>
      <c r="I4" s="1" t="s">
        <v>1279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1264</v>
      </c>
      <c r="B5" s="1" t="s">
        <v>1263</v>
      </c>
      <c r="C5" s="1" t="s">
        <v>1280</v>
      </c>
      <c r="D5" s="1" t="s">
        <v>1281</v>
      </c>
      <c r="E5" s="1" t="s">
        <v>1282</v>
      </c>
      <c r="F5" s="1" t="s">
        <v>1283</v>
      </c>
      <c r="G5" s="1" t="s">
        <v>1284</v>
      </c>
      <c r="H5" s="1" t="s">
        <v>1285</v>
      </c>
      <c r="I5" s="1" t="s">
        <v>1286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1287</v>
      </c>
      <c r="B6" s="1" t="s">
        <v>1288</v>
      </c>
      <c r="C6" s="1" t="s">
        <v>1289</v>
      </c>
      <c r="D6" s="1" t="s">
        <v>1290</v>
      </c>
      <c r="E6" s="1" t="s">
        <v>1291</v>
      </c>
      <c r="F6" s="1" t="s">
        <v>1292</v>
      </c>
      <c r="G6" s="1" t="s">
        <v>1293</v>
      </c>
      <c r="H6" s="1" t="s">
        <v>1294</v>
      </c>
      <c r="I6" s="1" t="s">
        <v>1295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1296</v>
      </c>
      <c r="B7" s="1" t="s">
        <v>1297</v>
      </c>
      <c r="C7" s="1" t="s">
        <v>1298</v>
      </c>
      <c r="D7" s="1" t="s">
        <v>1299</v>
      </c>
      <c r="E7" s="1" t="s">
        <v>1300</v>
      </c>
      <c r="F7" s="1" t="s">
        <v>1301</v>
      </c>
      <c r="G7" s="1" t="s">
        <v>1302</v>
      </c>
      <c r="H7" s="1" t="s">
        <v>1303</v>
      </c>
      <c r="I7" s="1" t="s">
        <v>1304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1305</v>
      </c>
      <c r="B8" s="1" t="s">
        <v>1263</v>
      </c>
      <c r="C8" s="1" t="s">
        <v>1306</v>
      </c>
      <c r="D8" s="1" t="s">
        <v>1307</v>
      </c>
      <c r="E8" s="1" t="s">
        <v>1308</v>
      </c>
      <c r="F8" s="1" t="s">
        <v>1309</v>
      </c>
      <c r="G8" s="1" t="s">
        <v>1310</v>
      </c>
      <c r="H8" s="1" t="s">
        <v>1311</v>
      </c>
      <c r="I8" s="1" t="s">
        <v>1306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1312</v>
      </c>
      <c r="B9" s="1" t="s">
        <v>1313</v>
      </c>
      <c r="C9" s="1" t="s">
        <v>1314</v>
      </c>
      <c r="D9" s="1" t="s">
        <v>1315</v>
      </c>
      <c r="E9" s="1" t="s">
        <v>1316</v>
      </c>
      <c r="F9" s="1" t="s">
        <v>1317</v>
      </c>
      <c r="G9" s="1" t="s">
        <v>1318</v>
      </c>
      <c r="H9" s="1" t="s">
        <v>1319</v>
      </c>
      <c r="I9" s="1" t="s">
        <v>1320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1321</v>
      </c>
      <c r="B10" s="1" t="s">
        <v>1322</v>
      </c>
      <c r="C10" s="1" t="s">
        <v>1323</v>
      </c>
      <c r="D10" s="1" t="s">
        <v>1324</v>
      </c>
      <c r="E10" s="1" t="s">
        <v>1325</v>
      </c>
      <c r="F10" s="1" t="s">
        <v>1326</v>
      </c>
      <c r="G10" s="1" t="s">
        <v>1327</v>
      </c>
      <c r="H10" s="1" t="s">
        <v>1328</v>
      </c>
      <c r="I10" s="1" t="s">
        <v>1329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1330</v>
      </c>
      <c r="B11" s="1" t="s">
        <v>1331</v>
      </c>
      <c r="C11" s="1" t="s">
        <v>1332</v>
      </c>
      <c r="D11" s="1" t="s">
        <v>1333</v>
      </c>
      <c r="E11" s="1" t="s">
        <v>1334</v>
      </c>
      <c r="F11" s="1" t="s">
        <v>1335</v>
      </c>
      <c r="G11" s="1" t="s">
        <v>1336</v>
      </c>
      <c r="H11" s="1" t="s">
        <v>1337</v>
      </c>
      <c r="I11" s="1" t="s">
        <v>1338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1339</v>
      </c>
      <c r="B12" s="1" t="s">
        <v>1340</v>
      </c>
      <c r="C12" s="1" t="s">
        <v>1341</v>
      </c>
      <c r="D12" s="1" t="s">
        <v>1342</v>
      </c>
      <c r="E12" s="1" t="s">
        <v>1343</v>
      </c>
      <c r="F12" s="1" t="s">
        <v>1344</v>
      </c>
      <c r="G12" s="1" t="s">
        <v>1345</v>
      </c>
      <c r="H12" s="1" t="s">
        <v>1346</v>
      </c>
      <c r="I12" s="1" t="s">
        <v>1347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1348</v>
      </c>
      <c r="B13" s="1" t="s">
        <v>1349</v>
      </c>
      <c r="C13" s="1" t="s">
        <v>1350</v>
      </c>
      <c r="D13" s="1" t="s">
        <v>1351</v>
      </c>
      <c r="E13" s="1" t="s">
        <v>1352</v>
      </c>
      <c r="F13" s="1" t="s">
        <v>1353</v>
      </c>
      <c r="G13" s="1" t="s">
        <v>1354</v>
      </c>
      <c r="H13" s="1" t="s">
        <v>1355</v>
      </c>
      <c r="I13" s="1" t="s">
        <v>1356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1357</v>
      </c>
      <c r="B14" s="1" t="s">
        <v>1358</v>
      </c>
      <c r="C14" s="1" t="s">
        <v>1359</v>
      </c>
      <c r="D14" s="1" t="s">
        <v>1360</v>
      </c>
      <c r="E14" s="1" t="s">
        <v>1361</v>
      </c>
      <c r="F14" s="1" t="s">
        <v>1362</v>
      </c>
      <c r="G14" s="1" t="s">
        <v>1363</v>
      </c>
      <c r="H14" s="1" t="s">
        <v>1364</v>
      </c>
      <c r="I14" s="1" t="s">
        <v>1365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1366</v>
      </c>
      <c r="B15" s="1" t="s">
        <v>219</v>
      </c>
      <c r="C15" s="1" t="s">
        <v>220</v>
      </c>
      <c r="D15" s="1" t="s">
        <v>221</v>
      </c>
      <c r="E15" s="1" t="s">
        <v>222</v>
      </c>
      <c r="F15" s="1" t="s">
        <v>223</v>
      </c>
      <c r="G15" s="1" t="s">
        <v>1367</v>
      </c>
      <c r="H15" s="1" t="s">
        <v>1368</v>
      </c>
      <c r="I15" s="1" t="s">
        <v>1369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1370</v>
      </c>
      <c r="B16" s="1" t="s">
        <v>1371</v>
      </c>
      <c r="C16" s="1" t="s">
        <v>1372</v>
      </c>
      <c r="D16" s="1" t="s">
        <v>1373</v>
      </c>
      <c r="E16" s="1" t="s">
        <v>1374</v>
      </c>
      <c r="F16" s="1" t="s">
        <v>1375</v>
      </c>
      <c r="G16" s="1" t="s">
        <v>1376</v>
      </c>
      <c r="H16" s="1" t="s">
        <v>1377</v>
      </c>
      <c r="I16" s="1" t="s">
        <v>1378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1379</v>
      </c>
      <c r="B17" s="1" t="s">
        <v>185</v>
      </c>
      <c r="C17" s="1" t="s">
        <v>186</v>
      </c>
      <c r="D17" s="1" t="s">
        <v>187</v>
      </c>
      <c r="E17" s="1" t="s">
        <v>188</v>
      </c>
      <c r="F17" s="1" t="s">
        <v>189</v>
      </c>
      <c r="G17" s="1" t="s">
        <v>1380</v>
      </c>
      <c r="H17" s="1" t="s">
        <v>1381</v>
      </c>
      <c r="I17" s="1" t="s">
        <v>1382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1383</v>
      </c>
      <c r="B18" s="1" t="s">
        <v>1384</v>
      </c>
      <c r="C18" s="1" t="s">
        <v>1385</v>
      </c>
      <c r="D18" s="1" t="s">
        <v>1386</v>
      </c>
      <c r="E18" s="1" t="s">
        <v>1387</v>
      </c>
      <c r="F18" s="1" t="s">
        <v>1388</v>
      </c>
      <c r="G18" s="1" t="s">
        <v>1389</v>
      </c>
      <c r="H18" s="1" t="s">
        <v>1390</v>
      </c>
      <c r="I18" s="1" t="s">
        <v>1391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1392</v>
      </c>
      <c r="B19" s="1" t="s">
        <v>1393</v>
      </c>
      <c r="C19" s="1" t="s">
        <v>1394</v>
      </c>
      <c r="D19" s="1" t="s">
        <v>1395</v>
      </c>
      <c r="E19" s="1" t="s">
        <v>1396</v>
      </c>
      <c r="F19" s="1" t="s">
        <v>1397</v>
      </c>
      <c r="G19" s="1" t="s">
        <v>1398</v>
      </c>
      <c r="H19" s="1" t="s">
        <v>1399</v>
      </c>
      <c r="I19" s="1" t="s">
        <v>1400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1401</v>
      </c>
      <c r="B20" s="1" t="s">
        <v>1402</v>
      </c>
      <c r="C20" s="1" t="s">
        <v>1403</v>
      </c>
      <c r="D20" s="1" t="s">
        <v>1404</v>
      </c>
      <c r="E20" s="1" t="s">
        <v>1405</v>
      </c>
      <c r="F20" s="1" t="s">
        <v>1406</v>
      </c>
      <c r="G20" s="1" t="s">
        <v>1407</v>
      </c>
      <c r="H20" s="1" t="s">
        <v>1408</v>
      </c>
      <c r="I20" s="1" t="s">
        <v>1409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1410</v>
      </c>
      <c r="B21" s="1" t="s">
        <v>1411</v>
      </c>
      <c r="C21" s="1" t="s">
        <v>1412</v>
      </c>
      <c r="D21" s="1" t="s">
        <v>1413</v>
      </c>
      <c r="E21" s="1" t="s">
        <v>1414</v>
      </c>
      <c r="F21" s="1" t="s">
        <v>1415</v>
      </c>
      <c r="G21" s="1" t="s">
        <v>1416</v>
      </c>
      <c r="H21" s="1" t="s">
        <v>1417</v>
      </c>
      <c r="I21" s="1" t="s">
        <v>1418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1419</v>
      </c>
      <c r="B22" s="1" t="s">
        <v>1420</v>
      </c>
      <c r="C22" s="1" t="s">
        <v>1421</v>
      </c>
      <c r="D22" s="1" t="s">
        <v>1422</v>
      </c>
      <c r="E22" s="1" t="s">
        <v>1423</v>
      </c>
      <c r="F22" s="1" t="s">
        <v>1424</v>
      </c>
      <c r="G22" s="1" t="s">
        <v>1425</v>
      </c>
      <c r="H22" s="1" t="s">
        <v>1426</v>
      </c>
      <c r="I22" s="1" t="s">
        <v>1427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1428</v>
      </c>
      <c r="B23" s="1" t="s">
        <v>1429</v>
      </c>
      <c r="C23" s="1" t="s">
        <v>1430</v>
      </c>
      <c r="D23" s="1" t="s">
        <v>1431</v>
      </c>
      <c r="E23" s="1" t="s">
        <v>1432</v>
      </c>
      <c r="F23" s="1" t="s">
        <v>1433</v>
      </c>
      <c r="G23" s="1" t="s">
        <v>1434</v>
      </c>
      <c r="H23" s="1" t="s">
        <v>1435</v>
      </c>
      <c r="I23" s="1" t="s">
        <v>1436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1437</v>
      </c>
      <c r="B24" s="1" t="s">
        <v>1438</v>
      </c>
      <c r="C24" s="1" t="s">
        <v>1439</v>
      </c>
      <c r="D24" s="1" t="s">
        <v>1440</v>
      </c>
      <c r="E24" s="1" t="s">
        <v>1441</v>
      </c>
      <c r="F24" s="1" t="s">
        <v>1442</v>
      </c>
      <c r="G24" s="1" t="s">
        <v>1443</v>
      </c>
      <c r="H24" s="1" t="s">
        <v>1443</v>
      </c>
      <c r="I24" s="1" t="s">
        <v>1443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1444</v>
      </c>
      <c r="B25" s="1" t="s">
        <v>1445</v>
      </c>
      <c r="C25" s="1" t="s">
        <v>1446</v>
      </c>
      <c r="D25" s="1" t="s">
        <v>1447</v>
      </c>
      <c r="E25" s="1" t="s">
        <v>1448</v>
      </c>
      <c r="F25" s="1" t="s">
        <v>1449</v>
      </c>
      <c r="G25" s="1" t="s">
        <v>1450</v>
      </c>
      <c r="H25" s="1" t="s">
        <v>1450</v>
      </c>
      <c r="I25" s="1" t="s">
        <v>1263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1451</v>
      </c>
      <c r="B26" s="1" t="s">
        <v>1452</v>
      </c>
      <c r="C26" s="1" t="s">
        <v>1453</v>
      </c>
      <c r="D26" s="1" t="s">
        <v>1454</v>
      </c>
      <c r="E26" s="1" t="s">
        <v>1455</v>
      </c>
      <c r="F26" s="1" t="s">
        <v>1456</v>
      </c>
      <c r="G26" s="1" t="s">
        <v>1263</v>
      </c>
      <c r="H26" s="1" t="s">
        <v>1263</v>
      </c>
      <c r="I26" s="1" t="s">
        <v>1263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1457</v>
      </c>
      <c r="B2" s="1" t="s">
        <v>1458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1459</v>
      </c>
      <c r="B3" s="1" t="s">
        <v>1460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1461</v>
      </c>
      <c r="B4" s="1" t="s">
        <v>1462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1463</v>
      </c>
      <c r="B5" s="1" t="s">
        <v>1464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1465</v>
      </c>
      <c r="B6" s="1" t="s">
        <v>1466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1468</v>
      </c>
      <c r="B8" s="1" t="s">
        <v>1469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1470</v>
      </c>
      <c r="B9" s="1" t="s">
        <v>1471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1472</v>
      </c>
      <c r="B10" s="4" t="s">
        <v>1473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1474</v>
      </c>
      <c r="B11" s="1" t="s">
        <v>1475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1476</v>
      </c>
      <c r="B12" s="1" t="s">
        <v>1477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1478</v>
      </c>
      <c r="B13" s="1" t="s">
        <v>1475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1479</v>
      </c>
      <c r="B14" s="1" t="s">
        <v>1480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1481</v>
      </c>
      <c r="B15" s="1" t="s">
        <v>1482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1483</v>
      </c>
      <c r="B16" s="1" t="s">
        <v>1480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1484</v>
      </c>
      <c r="B17" s="1" t="s">
        <v>1485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1486</v>
      </c>
      <c r="B18" s="1">
        <v>881.0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1487</v>
      </c>
      <c r="B19" s="1" t="s">
        <v>1488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1489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1490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1491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1492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1493</v>
      </c>
      <c r="B24" s="1">
        <v>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1494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1495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1496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1497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1498</v>
      </c>
      <c r="B29" s="1">
        <v>215.46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1499</v>
      </c>
      <c r="B30" s="1">
        <v>214.23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1500</v>
      </c>
      <c r="B31" s="1">
        <v>210.77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1501</v>
      </c>
      <c r="B32" s="1">
        <v>216.205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1502</v>
      </c>
      <c r="B33" s="1">
        <v>215.46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1503</v>
      </c>
      <c r="B34" s="1">
        <v>214.23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1504</v>
      </c>
      <c r="B35" s="1">
        <v>210.77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1505</v>
      </c>
      <c r="B36" s="1">
        <v>216.205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1506</v>
      </c>
      <c r="B37" s="1">
        <v>2.96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1507</v>
      </c>
      <c r="B38" s="1">
        <v>0.0137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1508</v>
      </c>
      <c r="B39" s="1">
        <v>1.7320608E9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1509</v>
      </c>
      <c r="B40" s="1">
        <v>0.3978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1510</v>
      </c>
      <c r="B41" s="1">
        <v>0.87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1511</v>
      </c>
      <c r="B42" s="1">
        <v>1.053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1512</v>
      </c>
      <c r="B43" s="1">
        <v>29.129906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1513</v>
      </c>
      <c r="B44" s="1">
        <v>26.277853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1514</v>
      </c>
      <c r="B45" s="1">
        <v>129804.0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1515</v>
      </c>
      <c r="B46" s="1">
        <v>129804.0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1516</v>
      </c>
      <c r="B47" s="1">
        <v>401034.0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1517</v>
      </c>
      <c r="B48" s="1">
        <v>358450.0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1518</v>
      </c>
      <c r="B49" s="1">
        <v>358450.0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1519</v>
      </c>
      <c r="B50" s="1">
        <v>197.8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1520</v>
      </c>
      <c r="B51" s="1">
        <v>215.91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1521</v>
      </c>
      <c r="B52" s="1">
        <v>200.0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1522</v>
      </c>
      <c r="B53" s="1">
        <v>100.0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1523</v>
      </c>
      <c r="B54" s="1">
        <v>8.116626432E9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1524</v>
      </c>
      <c r="B55" s="1">
        <v>192.42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1525</v>
      </c>
      <c r="B56" s="1">
        <v>296.68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1526</v>
      </c>
      <c r="B57" s="1">
        <v>9.996572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1527</v>
      </c>
      <c r="B58" s="1">
        <v>251.2154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1528</v>
      </c>
      <c r="B59" s="1">
        <v>234.08455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1529</v>
      </c>
      <c r="B60" s="1">
        <v>2.94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1530</v>
      </c>
      <c r="B61" s="1">
        <v>0.013645224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1531</v>
      </c>
      <c r="B62" s="1" t="s">
        <v>1532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1533</v>
      </c>
      <c r="B63" s="1">
        <v>7.651442176E9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1534</v>
      </c>
      <c r="B64" s="1">
        <v>0.34320998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1535</v>
      </c>
      <c r="B65" s="1">
        <v>3.6981194E7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1536</v>
      </c>
      <c r="B66" s="1">
        <v>3.77044E7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1537</v>
      </c>
      <c r="B67" s="1">
        <v>976111.0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1538</v>
      </c>
      <c r="B68" s="1">
        <v>656167.0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1539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1540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1541</v>
      </c>
      <c r="B71" s="1">
        <v>0.025899999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1542</v>
      </c>
      <c r="B72" s="1">
        <v>0.02182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1543</v>
      </c>
      <c r="B73" s="1">
        <v>0.99684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1544</v>
      </c>
      <c r="B74" s="1">
        <v>2.21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1545</v>
      </c>
      <c r="B75" s="1">
        <v>0.0301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1546</v>
      </c>
      <c r="B76" s="1">
        <v>3.77044E7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1547</v>
      </c>
      <c r="B77" s="1">
        <v>36.747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1548</v>
      </c>
      <c r="B78" s="1">
        <v>5.8581653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1549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1550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1551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1552</v>
      </c>
      <c r="B82" s="1">
        <v>0.301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1553</v>
      </c>
      <c r="B83" s="1">
        <v>2.78668992E8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1554</v>
      </c>
      <c r="B84" s="1">
        <v>7.39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1555</v>
      </c>
      <c r="B85" s="1">
        <v>8.23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1556</v>
      </c>
      <c r="B86" s="1">
        <v>9.424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1557</v>
      </c>
      <c r="B87" s="1">
        <v>18.538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1558</v>
      </c>
      <c r="B88" s="1">
        <v>-0.19903344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1559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1560</v>
      </c>
      <c r="B90" s="1">
        <v>0.74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1561</v>
      </c>
      <c r="B91" s="1">
        <v>1.7320608E9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1562</v>
      </c>
      <c r="B92" s="1" t="s">
        <v>1563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1564</v>
      </c>
      <c r="B93" s="1" t="s">
        <v>1565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1566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1567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1568</v>
      </c>
      <c r="B96" s="1" t="s">
        <v>1569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1570</v>
      </c>
      <c r="B97" s="1" t="s">
        <v>1571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1572</v>
      </c>
      <c r="B98" s="1">
        <v>1.099665E9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1573</v>
      </c>
      <c r="B99" s="1" t="s">
        <v>1574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1575</v>
      </c>
      <c r="B100" s="1" t="s">
        <v>1576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1577</v>
      </c>
      <c r="B101" s="1" t="s">
        <v>1578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1579</v>
      </c>
      <c r="B102" s="1" t="s">
        <v>1580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1581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1582</v>
      </c>
      <c r="B104" s="1">
        <v>215.27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1583</v>
      </c>
      <c r="B105" s="1">
        <v>330.0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1584</v>
      </c>
      <c r="B106" s="1">
        <v>197.0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1585</v>
      </c>
      <c r="B107" s="1">
        <v>267.41666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1586</v>
      </c>
      <c r="B108" s="1">
        <v>256.0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1587</v>
      </c>
      <c r="B109" s="1">
        <v>2.46667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1588</v>
      </c>
      <c r="B110" s="1" t="s">
        <v>1589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1590</v>
      </c>
      <c r="B111" s="1">
        <v>12.0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1591</v>
      </c>
      <c r="B112" s="1">
        <v>5.47529984E8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1592</v>
      </c>
      <c r="B113" s="1">
        <v>14.522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1593</v>
      </c>
      <c r="B114" s="1">
        <v>4.12735008E8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1594</v>
      </c>
      <c r="B115" s="1">
        <v>7.519E7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1595</v>
      </c>
      <c r="B116" s="1">
        <v>11.769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1596</v>
      </c>
      <c r="B117" s="1">
        <v>14.216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1597</v>
      </c>
      <c r="B118" s="1">
        <v>8.11940992E8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1598</v>
      </c>
      <c r="B119" s="1">
        <v>5.424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1599</v>
      </c>
      <c r="B120" s="1">
        <v>21.558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1600</v>
      </c>
      <c r="B121" s="1">
        <v>0.1183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1601</v>
      </c>
      <c r="B122" s="1">
        <v>0.21625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1602</v>
      </c>
      <c r="B123" s="1">
        <v>3.21532256E8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1603</v>
      </c>
      <c r="B124" s="1">
        <v>3.50673984E8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1604</v>
      </c>
      <c r="B125" s="1">
        <v>0.301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1605</v>
      </c>
      <c r="B126" s="1">
        <v>0.2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1606</v>
      </c>
      <c r="B127" s="1">
        <v>0.62552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1607</v>
      </c>
      <c r="B128" s="1">
        <v>0.50833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1608</v>
      </c>
      <c r="B129" s="1">
        <v>0.42646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1609</v>
      </c>
      <c r="B130" s="1" t="s">
        <v>1532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1610</v>
      </c>
      <c r="B131" s="1">
        <v>2.6602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92.0</v>
      </c>
      <c r="C3" s="1">
        <v>101.0</v>
      </c>
      <c r="D3" s="1">
        <v>132.0</v>
      </c>
      <c r="E3" s="1">
        <v>130.0</v>
      </c>
      <c r="F3" s="1">
        <v>136.0</v>
      </c>
      <c r="G3" s="1">
        <v>165.0</v>
      </c>
      <c r="H3" s="1">
        <v>-27.0</v>
      </c>
      <c r="I3" s="1">
        <v>134.0</v>
      </c>
      <c r="J3" s="1">
        <v>105.0</v>
      </c>
      <c r="K3" s="1">
        <v>16.0</v>
      </c>
      <c r="L3" s="1">
        <f>IF(K3*FORECAST(L2,B3:K3,B2:K2)&gt;0,FORECAST(L2,B3:K3,B2:K2),K3)*$X$1</f>
        <v>62.13333333</v>
      </c>
      <c r="M3" s="1">
        <f>IF(L3*FORECAST(M2,B3:L3,B2:L2)&gt;0,FORECAST(M2,B3:L3,B2:L2),L3)*$X$1</f>
        <v>55.53939394</v>
      </c>
      <c r="N3" s="1">
        <f>IF(M3*FORECAST(N2,B3:M3,B2:M2)&gt;0,FORECAST(N2,B3:M3,B2:M2),M3)*$X$1</f>
        <v>48.94545455</v>
      </c>
      <c r="O3" s="1">
        <f>IF(N3*FORECAST(O2,B3:N3,B2:N2)&gt;0,FORECAST(O2,B3:N3,B2:N2),N3)*$X$1</f>
        <v>42.35151515</v>
      </c>
      <c r="P3" s="1">
        <f>IF(O3*FORECAST(P2,B3:O3,B2:O2)&gt;0,FORECAST(P2,B3:O3,B2:O2),O3)*$X$1</f>
        <v>35.75757576</v>
      </c>
      <c r="Q3" s="1">
        <f>IF(P3*FORECAST(Q2,B3:P3,B2:P2)&gt;0,FORECAST(Q2,B3:P3,B2:P2),P3)*$X$1</f>
        <v>29.16363636</v>
      </c>
      <c r="R3" s="1">
        <f>IF(Q3*FORECAST(R2,B3:Q3,B2:Q2)&gt;0,FORECAST(R2,B3:Q3,B2:Q2),Q3)*$X$1</f>
        <v>22.56969697</v>
      </c>
      <c r="S3" s="5">
        <f>IF(R3*FORECAST(S2,B3:R3,B2:R2)&gt;0,FORECAST(S2,B3:R3,B2:R2),R3)*$X$1</f>
        <v>15.97575758</v>
      </c>
      <c r="T3" s="5">
        <f>IF(S3*FORECAST(T2,B3:S3,B2:S2)&gt;0,FORECAST(T2,B3:S3,B2:S2),S3)*$X$1</f>
        <v>9.381818182</v>
      </c>
      <c r="U3" s="5">
        <f>IF(T3*FORECAST(U2,B3:T3,B2:T2)&gt;0,FORECAST(U2,B3:T3,B2:T2),T3)*$X$1</f>
        <v>2.787878788</v>
      </c>
      <c r="V3" s="5">
        <f>IF(U3*FORECAST(V2,B3:U3,B2:U2)&gt;0,FORECAST(V2,B3:U3,B2:U2),U3)*$X$1</f>
        <v>2.787878788</v>
      </c>
      <c r="W3" s="5">
        <f>IF(V3*FORECAST(W2,B3:V3,B2:V2)&gt;0,FORECAST(W2,B3:V3,B2:V2),V3)*$X$1</f>
        <v>2.787878788</v>
      </c>
      <c r="X3" s="2"/>
      <c r="Y3" s="2"/>
      <c r="Z3" s="2"/>
    </row>
    <row r="4">
      <c r="A4" s="3" t="s">
        <v>128</v>
      </c>
      <c r="B4" s="1">
        <v>-205.0</v>
      </c>
      <c r="C4" s="1">
        <v>-237.0</v>
      </c>
      <c r="D4" s="1">
        <v>-242.0</v>
      </c>
      <c r="E4" s="1">
        <v>-258.0</v>
      </c>
      <c r="F4" s="1">
        <v>-335.0</v>
      </c>
      <c r="G4" s="1">
        <v>-259.0</v>
      </c>
      <c r="H4" s="1">
        <v>-386.0</v>
      </c>
      <c r="I4" s="1">
        <v>-443.0</v>
      </c>
      <c r="J4" s="1">
        <v>-422.0</v>
      </c>
      <c r="K4" s="1">
        <v>-471.0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1611</v>
      </c>
      <c r="B5" s="1">
        <v>37.0</v>
      </c>
      <c r="C5" s="1">
        <v>37.0</v>
      </c>
      <c r="D5" s="1">
        <v>37.0</v>
      </c>
      <c r="E5" s="1">
        <v>38.0</v>
      </c>
      <c r="F5" s="1">
        <v>37.0</v>
      </c>
      <c r="G5" s="1">
        <v>37.0</v>
      </c>
      <c r="H5" s="1">
        <v>38.0</v>
      </c>
      <c r="I5" s="1">
        <v>38.0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1612</v>
      </c>
      <c r="L7" s="1">
        <f>IF(W3*FORECAST(W2,B3:W3,B2:W2)&gt;0,FORECAST(W2,B3:W3,B2:W2),V3)*$X$1 * (1+0.02)/(0.0773-0.02)</f>
        <v>49.62716167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1613</v>
      </c>
      <c r="L8" s="6">
        <f t="array" ref="L8">NPV(0.0773,M3:W3)</f>
        <v>207.3219093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1614</v>
      </c>
      <c r="L9" s="6">
        <f t="array" ref="L9">NPV(0.0773,M16:W16)</f>
        <v>21.87843127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1615</v>
      </c>
      <c r="L10" s="6">
        <f>L8 + L9</f>
        <v>229.2003406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-471.0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1616</v>
      </c>
      <c r="L12" s="6">
        <f>L10 - L11</f>
        <v>700.2003406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1617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18.92433353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49.62716167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74.0</v>
      </c>
      <c r="C3" s="1">
        <v>96.0</v>
      </c>
      <c r="D3" s="1">
        <v>126.0</v>
      </c>
      <c r="E3" s="1">
        <v>148.0</v>
      </c>
      <c r="F3" s="1">
        <v>173.0</v>
      </c>
      <c r="G3" s="1">
        <v>205.0</v>
      </c>
      <c r="H3" s="1">
        <v>299.0</v>
      </c>
      <c r="I3" s="1">
        <v>258.0</v>
      </c>
      <c r="J3" s="1">
        <v>250.0</v>
      </c>
      <c r="K3" s="1">
        <v>258.0</v>
      </c>
      <c r="L3" s="1">
        <f>IF(K3*FORECAST(L2,B3:K3,B2:K2)&gt;0,FORECAST(L2,B3:K3,B2:K2),K3)*$X$1</f>
        <v>318</v>
      </c>
      <c r="M3" s="1">
        <f>IF(L3*FORECAST(M2,B3:L3,B2:L2)&gt;0,FORECAST(M2,B3:L3,B2:L2),L3)*$X$1</f>
        <v>341.5090909</v>
      </c>
      <c r="N3" s="1">
        <f>IF(M3*FORECAST(N2,B3:M3,B2:M2)&gt;0,FORECAST(N2,B3:M3,B2:M2),M3)*$X$1</f>
        <v>365.0181818</v>
      </c>
      <c r="O3" s="1">
        <f>IF(N3*FORECAST(O2,B3:N3,B2:N2)&gt;0,FORECAST(O2,B3:N3,B2:N2),N3)*$X$1</f>
        <v>388.5272727</v>
      </c>
      <c r="P3" s="1">
        <f>IF(O3*FORECAST(P2,B3:O3,B2:O2)&gt;0,FORECAST(P2,B3:O3,B2:O2),O3)*$X$1</f>
        <v>412.0363636</v>
      </c>
      <c r="Q3" s="1">
        <f>IF(P3*FORECAST(Q2,B3:P3,B2:P2)&gt;0,FORECAST(Q2,B3:P3,B2:P2),P3)*$X$1</f>
        <v>435.5454545</v>
      </c>
      <c r="R3" s="1">
        <f>IF(Q3*FORECAST(R2,B3:Q3,B2:Q2)&gt;0,FORECAST(R2,B3:Q3,B2:Q2),Q3)*$X$1</f>
        <v>459.0545455</v>
      </c>
      <c r="S3" s="5">
        <f>IF(R3*FORECAST(S2,B3:R3,B2:R2)&gt;0,FORECAST(S2,B3:R3,B2:R2),R3)*$X$1</f>
        <v>482.5636364</v>
      </c>
      <c r="T3" s="5">
        <f>IF(S3*FORECAST(T2,B3:S3,B2:S2)&gt;0,FORECAST(T2,B3:S3,B2:S2),S3)*$X$1</f>
        <v>506.0727273</v>
      </c>
      <c r="U3" s="5">
        <f>IF(T3*FORECAST(U2,B3:T3,B2:T2)&gt;0,FORECAST(U2,B3:T3,B2:T2),T3)*$X$1</f>
        <v>529.5818182</v>
      </c>
      <c r="V3" s="5">
        <f>IF(U3*FORECAST(V2,B3:U3,B2:U2)&gt;0,FORECAST(V2,B3:U3,B2:U2),U3)*$X$1</f>
        <v>553.0909091</v>
      </c>
      <c r="W3" s="5">
        <f>IF(V3*FORECAST(W2,B3:V3,B2:V2)&gt;0,FORECAST(W2,B3:V3,B2:V2),V3)*$X$1</f>
        <v>576.6</v>
      </c>
      <c r="X3" s="2"/>
      <c r="Y3" s="2"/>
      <c r="Z3" s="2"/>
    </row>
    <row r="4">
      <c r="A4" s="3" t="s">
        <v>128</v>
      </c>
      <c r="B4" s="1">
        <v>-205.0</v>
      </c>
      <c r="C4" s="1">
        <v>-237.0</v>
      </c>
      <c r="D4" s="1">
        <v>-242.0</v>
      </c>
      <c r="E4" s="1">
        <v>-258.0</v>
      </c>
      <c r="F4" s="1">
        <v>-335.0</v>
      </c>
      <c r="G4" s="1">
        <v>-259.0</v>
      </c>
      <c r="H4" s="1">
        <v>-386.0</v>
      </c>
      <c r="I4" s="1">
        <v>-443.0</v>
      </c>
      <c r="J4" s="1">
        <v>-422.0</v>
      </c>
      <c r="K4" s="1">
        <v>-471.0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1611</v>
      </c>
      <c r="B5" s="1">
        <v>37.0</v>
      </c>
      <c r="C5" s="1">
        <v>37.0</v>
      </c>
      <c r="D5" s="1">
        <v>37.0</v>
      </c>
      <c r="E5" s="1">
        <v>38.0</v>
      </c>
      <c r="F5" s="1">
        <v>37.0</v>
      </c>
      <c r="G5" s="1">
        <v>37.0</v>
      </c>
      <c r="H5" s="1">
        <v>38.0</v>
      </c>
      <c r="I5" s="1">
        <v>38.0</v>
      </c>
      <c r="J5" s="1">
        <v>37.0</v>
      </c>
      <c r="K5" s="1">
        <v>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1612</v>
      </c>
      <c r="L7" s="1">
        <f>IF(W3*FORECAST(W2,B3:W3,B2:W2)&gt;0,FORECAST(W2,B3:W3,B2:W2),V3)*$X$1 * (1+0.02)/(0.0773-0.02)</f>
        <v>10264.08377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1613</v>
      </c>
      <c r="L8" s="6">
        <f t="array" ref="L8">NPV(0.0773,M3:W3)</f>
        <v>3195.326413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1614</v>
      </c>
      <c r="L9" s="6">
        <f t="array" ref="L9">NPV(0.0773,M16:W16)</f>
        <v>4524.982767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1615</v>
      </c>
      <c r="L10" s="6">
        <f>L8 + L9</f>
        <v>7720.30918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-471.0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1616</v>
      </c>
      <c r="L12" s="6">
        <f>L10 - L11</f>
        <v>8191.30918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1617</v>
      </c>
      <c r="L13" s="1">
        <v>37.0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221.3867346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10264.08377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