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<sst xmlns="http://schemas.openxmlformats.org/spreadsheetml/2006/main" count="1318" uniqueCount="1045">
  <si>
    <t>ticker</t>
  </si>
  <si>
    <t>MITT</t>
  </si>
  <si>
    <t>nombre</t>
  </si>
  <si>
    <t>AG MORTGAGE INVESTMENT TR</t>
  </si>
  <si>
    <t>empresa</t>
  </si>
  <si>
    <t>Specialized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</si>
  <si>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</si>
  <si>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</si>
  <si>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</si>
  <si>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</si>
  <si>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</si>
  <si>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</si>
  <si>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</si>
  <si>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</si>
  <si>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</si>
  <si>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</si>
  <si>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</si>
  <si>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</si>
  <si>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7.02%</t>
  </si>
  <si>
    <t>Total Assets Growth</t>
  </si>
  <si>
    <t>9.49%</t>
  </si>
  <si>
    <t>Net Property, Plant and Equipment Growth</t>
  </si>
  <si>
    <t>Fiscal Period: December</t>
  </si>
  <si>
    <t>Net Income</t>
  </si>
  <si>
    <t>Depreciation, Depletion &amp; Amortization</t>
  </si>
  <si>
    <t>Total Depreciation, Depletion &amp; Amortization</t>
  </si>
  <si>
    <t>Gain (Loss) on Sale of Loans &amp; Receivables - (CF)</t>
  </si>
  <si>
    <t>(Gain) Loss on Sale of Investments - (CF)</t>
  </si>
  <si>
    <t>Provision for Credit Losses</t>
  </si>
  <si>
    <t>(Income) Loss On Equity Investments - (CF)</t>
  </si>
  <si>
    <t>Stock-Based Compensation (CF)</t>
  </si>
  <si>
    <t>Changes in Accrued Interest Receivable</t>
  </si>
  <si>
    <t>Changes in Accrued Interest Payable</t>
  </si>
  <si>
    <t>Change In Income Taxes</t>
  </si>
  <si>
    <t>Change in Other Net Operating Assets (Collected)</t>
  </si>
  <si>
    <t>Other Operating Activities</t>
  </si>
  <si>
    <t>Net Cash From Discontinued Operations</t>
  </si>
  <si>
    <t>Cash from Operations</t>
  </si>
  <si>
    <t>Capital Expenditure</t>
  </si>
  <si>
    <t>Purchase / Sale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</si>
  <si>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</si>
  <si>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</si>
  <si>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</si>
  <si>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</si>
  <si>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</si>
  <si>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</si>
  <si>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</si>
  <si>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</si>
  <si>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</si>
  <si>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</si>
  <si>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</si>
  <si>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</si>
  <si>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</si>
  <si>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</si>
  <si>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</si>
  <si>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</si>
  <si>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</si>
  <si>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</si>
  <si>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</si>
  <si>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</si>
  <si>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</si>
  <si>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</si>
  <si>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</si>
  <si>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</si>
  <si>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</si>
  <si>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</si>
  <si>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</si>
  <si>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</si>
  <si>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</si>
  <si>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Loans and Lease Receivables - (FS Template)</t>
  </si>
  <si>
    <t>Other Receivables</t>
  </si>
  <si>
    <t>Gross Property Plant And Equipment</t>
  </si>
  <si>
    <t>Accumulated Depreciation</t>
  </si>
  <si>
    <t>Net Property Plant And Equipment</t>
  </si>
  <si>
    <t>Other Intangibles, Total</t>
  </si>
  <si>
    <t>Loans Held For Sale</t>
  </si>
  <si>
    <t>Restricted Cash</t>
  </si>
  <si>
    <t>Other Current Assets,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</si>
  <si>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</si>
  <si>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</si>
  <si>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</si>
  <si>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</si>
  <si>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</si>
  <si>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</si>
  <si>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</si>
  <si>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Long-Term Debt</t>
  </si>
  <si>
    <t>Current Income Taxes Payable</t>
  </si>
  <si>
    <t>Other Current Liabilities - (Brok / FS / Ins. / REIT Template)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</si>
  <si>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</si>
  <si>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</si>
  <si>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</si>
  <si>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</si>
  <si>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</si>
  <si>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</si>
  <si>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</si>
  <si>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</si>
  <si>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</si>
  <si>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</si>
  <si>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</si>
  <si>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</si>
  <si>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</si>
  <si>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60.4</t>
  </si>
  <si>
    <t>53.64</t>
  </si>
  <si>
    <t>53.57</t>
  </si>
  <si>
    <t>58.85</t>
  </si>
  <si>
    <t>51.64</t>
  </si>
  <si>
    <t>52.83</t>
  </si>
  <si>
    <t>12.4</t>
  </si>
  <si>
    <t>14.64</t>
  </si>
  <si>
    <t>11.39</t>
  </si>
  <si>
    <t>10.46</t>
  </si>
  <si>
    <t>Tangible Book Value</t>
  </si>
  <si>
    <t>Tangible Book Value Per Share</t>
  </si>
  <si>
    <t>51.55</t>
  </si>
  <si>
    <t>Total Debt</t>
  </si>
  <si>
    <t>Net Debt</t>
  </si>
  <si>
    <t>Equity Method Investments, Total</t>
  </si>
  <si>
    <t>Interest and Dividend Income, Total</t>
  </si>
  <si>
    <t>Interest Expense, Total</t>
  </si>
  <si>
    <t>Net Interest Income</t>
  </si>
  <si>
    <t>Gain (Loss) on Sale of Investments, Total (Rev)</t>
  </si>
  <si>
    <t>Other Revenues, Total</t>
  </si>
  <si>
    <t>Revenues Before Provison For Loan Losses</t>
  </si>
  <si>
    <t>Total Revenues</t>
  </si>
  <si>
    <t>Stock-Based Compensation (IS)</t>
  </si>
  <si>
    <t>Cost of Services Provided, Total</t>
  </si>
  <si>
    <t>Depreciation &amp; Amortization - (IS) - (Collected)</t>
  </si>
  <si>
    <t>Other Operating Expenses</t>
  </si>
  <si>
    <t>Total Operating Expenses</t>
  </si>
  <si>
    <t>Operating Income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</si>
  <si>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</si>
  <si>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</si>
  <si>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</si>
  <si>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</si>
  <si>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</si>
  <si>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</si>
  <si>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</si>
  <si>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</si>
  <si>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</si>
  <si>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</si>
  <si>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</si>
  <si>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</si>
  <si>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</si>
  <si>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</si>
  <si>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</si>
  <si>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</si>
  <si>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</si>
  <si>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</si>
  <si>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</si>
  <si>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</si>
  <si>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10.14</t>
  </si>
  <si>
    <t>0.04</t>
  </si>
  <si>
    <t>5.39</t>
  </si>
  <si>
    <t>11.31</t>
  </si>
  <si>
    <t>-1.26</t>
  </si>
  <si>
    <t>7.16</t>
  </si>
  <si>
    <t>-36.73</t>
  </si>
  <si>
    <t>5.29</t>
  </si>
  <si>
    <t>-3.12</t>
  </si>
  <si>
    <t>1.68</t>
  </si>
  <si>
    <t>Basic EPS - Continuing Operations</t>
  </si>
  <si>
    <t>7.57</t>
  </si>
  <si>
    <t>-36.79</t>
  </si>
  <si>
    <t>Basic Weighted Average Shares Outstanding</t>
  </si>
  <si>
    <t>Net EPS - Diluted</t>
  </si>
  <si>
    <t>10.11</t>
  </si>
  <si>
    <t>0.03</t>
  </si>
  <si>
    <t>7.15</t>
  </si>
  <si>
    <t>Diluted EPS - Continuing Operations</t>
  </si>
  <si>
    <t>7.56</t>
  </si>
  <si>
    <t>Diluted Weighted Average Shares Outstanding</t>
  </si>
  <si>
    <t>Normalized Basic EPS</t>
  </si>
  <si>
    <t>7.34</t>
  </si>
  <si>
    <t>1.01</t>
  </si>
  <si>
    <t>4.37</t>
  </si>
  <si>
    <t>8.08</t>
  </si>
  <si>
    <t>0.2</t>
  </si>
  <si>
    <t>5.85</t>
  </si>
  <si>
    <t>-20.97</t>
  </si>
  <si>
    <t>4.04</t>
  </si>
  <si>
    <t>-1.24</t>
  </si>
  <si>
    <t>0.94</t>
  </si>
  <si>
    <t>Normalized Diluted EPS</t>
  </si>
  <si>
    <t>7.33</t>
  </si>
  <si>
    <t>8.07</t>
  </si>
  <si>
    <t>Dividend Per Share</t>
  </si>
  <si>
    <t>7.2</t>
  </si>
  <si>
    <t>6.82</t>
  </si>
  <si>
    <t>5.7</t>
  </si>
  <si>
    <t>5.92</t>
  </si>
  <si>
    <t>0.09</t>
  </si>
  <si>
    <t>0.81</t>
  </si>
  <si>
    <t>0.72</t>
  </si>
  <si>
    <t>Payout Ratio</t>
  </si>
  <si>
    <t>74.57</t>
  </si>
  <si>
    <t>590.61</t>
  </si>
  <si>
    <t>104.86</t>
  </si>
  <si>
    <t>56.02</t>
  </si>
  <si>
    <t>83.49</t>
  </si>
  <si>
    <t>-8.38</t>
  </si>
  <si>
    <t>28.43</t>
  </si>
  <si>
    <t>-71.12</t>
  </si>
  <si>
    <t>66.53</t>
  </si>
  <si>
    <t>Effective Tax Rate - (Ratio)</t>
  </si>
  <si>
    <t>1.53</t>
  </si>
  <si>
    <t>9.79</t>
  </si>
  <si>
    <t>2.32</t>
  </si>
  <si>
    <t>1.25</t>
  </si>
  <si>
    <t>48.89</t>
  </si>
  <si>
    <t>0.54</t>
  </si>
  <si>
    <t>0.19</t>
  </si>
  <si>
    <t>Normalized Net Income</t>
  </si>
  <si>
    <t>Supplemental Operating Expense Items</t>
  </si>
  <si>
    <t>Stock-Based Comp., Other (Total)</t>
  </si>
  <si>
    <t>Total Stock-Based Compensation</t>
  </si>
  <si>
    <t>Profitability</t>
  </si>
  <si>
    <t>Return on Assets</t>
  </si>
  <si>
    <t>3.06</t>
  </si>
  <si>
    <t>0.42</t>
  </si>
  <si>
    <t>2.2</t>
  </si>
  <si>
    <t>3.69</t>
  </si>
  <si>
    <t>2.47</t>
  </si>
  <si>
    <t>-14.67</t>
  </si>
  <si>
    <t>4.38</t>
  </si>
  <si>
    <t>-1.37</t>
  </si>
  <si>
    <t>1.02</t>
  </si>
  <si>
    <t>Return On Equity %</t>
  </si>
  <si>
    <t>15.22</t>
  </si>
  <si>
    <t>1.97</t>
  </si>
  <si>
    <t>9.63</t>
  </si>
  <si>
    <t>17.31</t>
  </si>
  <si>
    <t>0.23</t>
  </si>
  <si>
    <t>12.93</t>
  </si>
  <si>
    <t>-66.98</t>
  </si>
  <si>
    <t>21.26</t>
  </si>
  <si>
    <t>-10.28</t>
  </si>
  <si>
    <t>10.85</t>
  </si>
  <si>
    <t>Return on Common Equity</t>
  </si>
  <si>
    <t>17.21</t>
  </si>
  <si>
    <t>0.06</t>
  </si>
  <si>
    <t>10.04</t>
  </si>
  <si>
    <t>20.06</t>
  </si>
  <si>
    <t>-2.27</t>
  </si>
  <si>
    <t>15.16</t>
  </si>
  <si>
    <t>-115.42</t>
  </si>
  <si>
    <t>32.96</t>
  </si>
  <si>
    <t>-24.13</t>
  </si>
  <si>
    <t>12.88</t>
  </si>
  <si>
    <t>Margin Analysis</t>
  </si>
  <si>
    <t>Gross Profit Margin %</t>
  </si>
  <si>
    <t>99.61</t>
  </si>
  <si>
    <t>98.27</t>
  </si>
  <si>
    <t>99.52</t>
  </si>
  <si>
    <t>99.82</t>
  </si>
  <si>
    <t>84.74</t>
  </si>
  <si>
    <t>98.71</t>
  </si>
  <si>
    <t>100.6</t>
  </si>
  <si>
    <t>96.9</t>
  </si>
  <si>
    <t>84.17</t>
  </si>
  <si>
    <t>SG&amp;A Margin</t>
  </si>
  <si>
    <t>7.75</t>
  </si>
  <si>
    <t>28.47</t>
  </si>
  <si>
    <t>11.61</t>
  </si>
  <si>
    <t>7.64</t>
  </si>
  <si>
    <t>55.71</t>
  </si>
  <si>
    <t>7.81</t>
  </si>
  <si>
    <t>-1.94</t>
  </si>
  <si>
    <t>6.62</t>
  </si>
  <si>
    <t>12.11</t>
  </si>
  <si>
    <t>Income From Continuing Operations Margin %</t>
  </si>
  <si>
    <t>84.03</t>
  </si>
  <si>
    <t>39.46</t>
  </si>
  <si>
    <t>75.38</t>
  </si>
  <si>
    <t>92.07</t>
  </si>
  <si>
    <t>9.15</t>
  </si>
  <si>
    <t>77.39</t>
  </si>
  <si>
    <t>114.12</t>
  </si>
  <si>
    <t>101.17</t>
  </si>
  <si>
    <t>84.49</t>
  </si>
  <si>
    <t>Net Income Margin %</t>
  </si>
  <si>
    <t>73.88</t>
  </si>
  <si>
    <t>113.94</t>
  </si>
  <si>
    <t>Net Avail. For Common Margin %</t>
  </si>
  <si>
    <t>73.69</t>
  </si>
  <si>
    <t>59.44</t>
  </si>
  <si>
    <t>81.61</t>
  </si>
  <si>
    <t>-69.47</t>
  </si>
  <si>
    <t>64.58</t>
  </si>
  <si>
    <t>116.82</t>
  </si>
  <si>
    <t>83.38</t>
  </si>
  <si>
    <t>55.67</t>
  </si>
  <si>
    <t>Normalized Net Income Margin</t>
  </si>
  <si>
    <t>53.34</t>
  </si>
  <si>
    <t>27.34</t>
  </si>
  <si>
    <t>48.23</t>
  </si>
  <si>
    <t>58.27</t>
  </si>
  <si>
    <t>11.19</t>
  </si>
  <si>
    <t>49.93</t>
  </si>
  <si>
    <t>66.59</t>
  </si>
  <si>
    <t>63.71</t>
  </si>
  <si>
    <t>31.13</t>
  </si>
  <si>
    <t>Asset Turnover</t>
  </si>
  <si>
    <t>0.01</t>
  </si>
  <si>
    <t>0</t>
  </si>
  <si>
    <t>-0.13</t>
  </si>
  <si>
    <t>Short Term Liquidity</t>
  </si>
  <si>
    <t>Current Ratio</t>
  </si>
  <si>
    <t>0.12</t>
  </si>
  <si>
    <t>0.1</t>
  </si>
  <si>
    <t>0.11</t>
  </si>
  <si>
    <t>0.14</t>
  </si>
  <si>
    <t>10.84</t>
  </si>
  <si>
    <t>1.1</t>
  </si>
  <si>
    <t>6.93</t>
  </si>
  <si>
    <t>8.13</t>
  </si>
  <si>
    <t>Quick Ratio</t>
  </si>
  <si>
    <t>10.18</t>
  </si>
  <si>
    <t>1.05</t>
  </si>
  <si>
    <t>1.52</t>
  </si>
  <si>
    <t>6.81</t>
  </si>
  <si>
    <t>8.11</t>
  </si>
  <si>
    <t>Operating Cash Flow to Current Liabilities</t>
  </si>
  <si>
    <t>0.98</t>
  </si>
  <si>
    <t>Long Term Solvency</t>
  </si>
  <si>
    <t>Total Debt/Equity</t>
  </si>
  <si>
    <t>367.6</t>
  </si>
  <si>
    <t>370.16</t>
  </si>
  <si>
    <t>293.76</t>
  </si>
  <si>
    <t>431.96</t>
  </si>
  <si>
    <t>407.31</t>
  </si>
  <si>
    <t>224.37</t>
  </si>
  <si>
    <t>486.88</t>
  </si>
  <si>
    <t>839.14</t>
  </si>
  <si>
    <t>Total Debt / Total Capital</t>
  </si>
  <si>
    <t>78.61</t>
  </si>
  <si>
    <t>78.73</t>
  </si>
  <si>
    <t>74.6</t>
  </si>
  <si>
    <t>80.88</t>
  </si>
  <si>
    <t>81.2</t>
  </si>
  <si>
    <t>80.29</t>
  </si>
  <si>
    <t>69.17</t>
  </si>
  <si>
    <t>82.96</t>
  </si>
  <si>
    <t>89.35</t>
  </si>
  <si>
    <t>91.33</t>
  </si>
  <si>
    <t>LT Debt/Equity</t>
  </si>
  <si>
    <t>5.43</t>
  </si>
  <si>
    <t>4.51</t>
  </si>
  <si>
    <t>3.55</t>
  </si>
  <si>
    <t>2.31</t>
  </si>
  <si>
    <t>1.26</t>
  </si>
  <si>
    <t>404.27</t>
  </si>
  <si>
    <t>102.1</t>
  </si>
  <si>
    <t>175.18</t>
  </si>
  <si>
    <t>711.78</t>
  </si>
  <si>
    <t>922.08</t>
  </si>
  <si>
    <t>Long-Term Debt / Total Capital</t>
  </si>
  <si>
    <t>1.16</t>
  </si>
  <si>
    <t>0.96</t>
  </si>
  <si>
    <t>0.9</t>
  </si>
  <si>
    <t>0.44</t>
  </si>
  <si>
    <t>0.24</t>
  </si>
  <si>
    <t>79.69</t>
  </si>
  <si>
    <t>31.47</t>
  </si>
  <si>
    <t>29.85</t>
  </si>
  <si>
    <t>75.79</t>
  </si>
  <si>
    <t>79.96</t>
  </si>
  <si>
    <t>Total Liabilities / Total Assets</t>
  </si>
  <si>
    <t>78.81</t>
  </si>
  <si>
    <t>78.92</t>
  </si>
  <si>
    <t>75.05</t>
  </si>
  <si>
    <t>81.15</t>
  </si>
  <si>
    <t>81.52</t>
  </si>
  <si>
    <t>80.47</t>
  </si>
  <si>
    <t>70.74</t>
  </si>
  <si>
    <t>83.04</t>
  </si>
  <si>
    <t>89.41</t>
  </si>
  <si>
    <t>91.38</t>
  </si>
  <si>
    <t>Growth Over Prior Year</t>
  </si>
  <si>
    <t>Total Revenues, 1 Yr. Growth %</t>
  </si>
  <si>
    <t>-73.1</t>
  </si>
  <si>
    <t>140.79</t>
  </si>
  <si>
    <t>52.43</t>
  </si>
  <si>
    <t>-86.7</t>
  </si>
  <si>
    <t>743.4</t>
  </si>
  <si>
    <t>-399.93</t>
  </si>
  <si>
    <t>-127.99</t>
  </si>
  <si>
    <t>-99.79</t>
  </si>
  <si>
    <t>Gross Profit, 1 Yr. Growth %</t>
  </si>
  <si>
    <t>-73.46</t>
  </si>
  <si>
    <t>144.32</t>
  </si>
  <si>
    <t>52.88</t>
  </si>
  <si>
    <t>-88.71</t>
  </si>
  <si>
    <t>757.44</t>
  </si>
  <si>
    <t>-405.75</t>
  </si>
  <si>
    <t>-126.96</t>
  </si>
  <si>
    <t>-109.73</t>
  </si>
  <si>
    <t>-690.47</t>
  </si>
  <si>
    <t>Earnings From Cont. Operations, 1 Yr. Growth %</t>
  </si>
  <si>
    <t>-446.42</t>
  </si>
  <si>
    <t>-87.37</t>
  </si>
  <si>
    <t>360.85</t>
  </si>
  <si>
    <t>86.17</t>
  </si>
  <si>
    <t>-98.68</t>
  </si>
  <si>
    <t>-533.11</t>
  </si>
  <si>
    <t>-124.71</t>
  </si>
  <si>
    <t>-150.97</t>
  </si>
  <si>
    <t>-201.29</t>
  </si>
  <si>
    <t>Net Income, 1 Yr. Growth %</t>
  </si>
  <si>
    <t>-552.98</t>
  </si>
  <si>
    <t>-124.75</t>
  </si>
  <si>
    <t>Normalized Net Income, 1 Yr. Growth %</t>
  </si>
  <si>
    <t>-510.67</t>
  </si>
  <si>
    <t>-86.21</t>
  </si>
  <si>
    <t>325.6</t>
  </si>
  <si>
    <t>84.15</t>
  </si>
  <si>
    <t>-97.44</t>
  </si>
  <si>
    <t>-502.17</t>
  </si>
  <si>
    <t>-126.67</t>
  </si>
  <si>
    <t>-141.2</t>
  </si>
  <si>
    <t>-169.83</t>
  </si>
  <si>
    <t>Diluted EPS Before Extra, 1 Yr. Growth %</t>
  </si>
  <si>
    <t>-309.32</t>
  </si>
  <si>
    <t>-99.7</t>
  </si>
  <si>
    <t>109.86</t>
  </si>
  <si>
    <t>-111.14</t>
  </si>
  <si>
    <t>-817.99</t>
  </si>
  <si>
    <t>-586.64</t>
  </si>
  <si>
    <t>-114.38</t>
  </si>
  <si>
    <t>-153.83</t>
  </si>
  <si>
    <t>Common Equity, 1 Yr. Growth %</t>
  </si>
  <si>
    <t>5.2</t>
  </si>
  <si>
    <t>-11.5</t>
  </si>
  <si>
    <t>-2.19</t>
  </si>
  <si>
    <t>11.8</t>
  </si>
  <si>
    <t>-10.53</t>
  </si>
  <si>
    <t>16.53</t>
  </si>
  <si>
    <t>-70.3</t>
  </si>
  <si>
    <t>104.35</t>
  </si>
  <si>
    <t>-30.75</t>
  </si>
  <si>
    <t>27.06</t>
  </si>
  <si>
    <t>Total Assets, 1 Yr. Growth %</t>
  </si>
  <si>
    <t>-6.14</t>
  </si>
  <si>
    <t>-8.51</t>
  </si>
  <si>
    <t>-16.92</t>
  </si>
  <si>
    <t>44.15</t>
  </si>
  <si>
    <t>-6.34</t>
  </si>
  <si>
    <t>22.51</t>
  </si>
  <si>
    <t>-67.8</t>
  </si>
  <si>
    <t>140.19</t>
  </si>
  <si>
    <t>29.95</t>
  </si>
  <si>
    <t>40.2</t>
  </si>
  <si>
    <t>Tangible Book Value, 1 Yr. Growth %</t>
  </si>
  <si>
    <t>-10.69</t>
  </si>
  <si>
    <t>Cash From Operations, 1 Yr. Growth %</t>
  </si>
  <si>
    <t>-28.26</t>
  </si>
  <si>
    <t>-7.23</t>
  </si>
  <si>
    <t>-23.12</t>
  </si>
  <si>
    <t>18.76</t>
  </si>
  <si>
    <t>32.59</t>
  </si>
  <si>
    <t>-16.4</t>
  </si>
  <si>
    <t>-93.63</t>
  </si>
  <si>
    <t>532.77</t>
  </si>
  <si>
    <t>-14.37</t>
  </si>
  <si>
    <t>24.93</t>
  </si>
  <si>
    <t>Dividend Per Share, 1 Yr. Growth %</t>
  </si>
  <si>
    <t>-14.29</t>
  </si>
  <si>
    <t>-5.21</t>
  </si>
  <si>
    <t>-16.48</t>
  </si>
  <si>
    <t>3.95</t>
  </si>
  <si>
    <t>-3.8</t>
  </si>
  <si>
    <t>-98.42</t>
  </si>
  <si>
    <t>-11.11</t>
  </si>
  <si>
    <t>Compound Annual Growth Rate Over Two Years</t>
  </si>
  <si>
    <t>Total Revenues, 2 Yr. CAGR %</t>
  </si>
  <si>
    <t>-6.51</t>
  </si>
  <si>
    <t>115.62</t>
  </si>
  <si>
    <t>-19.45</t>
  </si>
  <si>
    <t>91.58</t>
  </si>
  <si>
    <t>-54.97</t>
  </si>
  <si>
    <t>-1.17</t>
  </si>
  <si>
    <t>397.73</t>
  </si>
  <si>
    <t>-8.56</t>
  </si>
  <si>
    <t>-97.57</t>
  </si>
  <si>
    <t>-21.38</t>
  </si>
  <si>
    <t>Gross Profit, 2 Yr. CAGR %</t>
  </si>
  <si>
    <t>-6.69</t>
  </si>
  <si>
    <t>113.75</t>
  </si>
  <si>
    <t>-19.49</t>
  </si>
  <si>
    <t>93.27</t>
  </si>
  <si>
    <t>-58.45</t>
  </si>
  <si>
    <t>-1.72</t>
  </si>
  <si>
    <t>406.63</t>
  </si>
  <si>
    <t>-9.39</t>
  </si>
  <si>
    <t>-84.34</t>
  </si>
  <si>
    <t>-24.19</t>
  </si>
  <si>
    <t>Earnings From Cont. Operations, 2 Yr. CAGR %</t>
  </si>
  <si>
    <t>-9.96</t>
  </si>
  <si>
    <t>-33.85</t>
  </si>
  <si>
    <t>-23.7</t>
  </si>
  <si>
    <t>192.91</t>
  </si>
  <si>
    <t>-84.31</t>
  </si>
  <si>
    <t>996.88</t>
  </si>
  <si>
    <t>3.46</t>
  </si>
  <si>
    <t>-64.51</t>
  </si>
  <si>
    <t>-28.15</t>
  </si>
  <si>
    <t>Net Income, 2 Yr. CAGR %</t>
  </si>
  <si>
    <t>-11.47</t>
  </si>
  <si>
    <t>5.89</t>
  </si>
  <si>
    <t>-64.48</t>
  </si>
  <si>
    <t>Normalized Net Income, 2 Yr. CAGR %</t>
  </si>
  <si>
    <t>-9.84</t>
  </si>
  <si>
    <t>-24.75</t>
  </si>
  <si>
    <t>-23.4</t>
  </si>
  <si>
    <t>179.95</t>
  </si>
  <si>
    <t>-78.31</t>
  </si>
  <si>
    <t>-8.52</t>
  </si>
  <si>
    <t>753.43</t>
  </si>
  <si>
    <t>3.57</t>
  </si>
  <si>
    <t>-66.04</t>
  </si>
  <si>
    <t>-46.36</t>
  </si>
  <si>
    <t>Diluted EPS Before Extra, 2 Yr. CAGR %</t>
  </si>
  <si>
    <t>-31.49</t>
  </si>
  <si>
    <t>-92.12</t>
  </si>
  <si>
    <t>-26.99</t>
  </si>
  <si>
    <t>-51.65</t>
  </si>
  <si>
    <t>-18.24</t>
  </si>
  <si>
    <t>491.1</t>
  </si>
  <si>
    <t>-16.35</t>
  </si>
  <si>
    <t>-70.87</t>
  </si>
  <si>
    <t>-43.64</t>
  </si>
  <si>
    <t>Common Equity, 2 Yr. CAGR %</t>
  </si>
  <si>
    <t>-5.02</t>
  </si>
  <si>
    <t>-3.51</t>
  </si>
  <si>
    <t>-6.96</t>
  </si>
  <si>
    <t>4.57</t>
  </si>
  <si>
    <t>2.11</t>
  </si>
  <si>
    <t>-41.17</t>
  </si>
  <si>
    <t>-22.1</t>
  </si>
  <si>
    <t>18.96</t>
  </si>
  <si>
    <t>-6.2</t>
  </si>
  <si>
    <t>Total Assets, 2 Yr. CAGR %</t>
  </si>
  <si>
    <t>-15.6</t>
  </si>
  <si>
    <t>-7.33</t>
  </si>
  <si>
    <t>-12.82</t>
  </si>
  <si>
    <t>9.43</t>
  </si>
  <si>
    <t>16.19</t>
  </si>
  <si>
    <t>7.12</t>
  </si>
  <si>
    <t>-37.19</t>
  </si>
  <si>
    <t>-12.06</t>
  </si>
  <si>
    <t>76.67</t>
  </si>
  <si>
    <t>34.98</t>
  </si>
  <si>
    <t>Tangible Book Value, 2 Yr. CAGR %</t>
  </si>
  <si>
    <t>-0.08</t>
  </si>
  <si>
    <t>Cash From Operations, 2 Yr. CAGR %</t>
  </si>
  <si>
    <t>-9.6</t>
  </si>
  <si>
    <t>-18.42</t>
  </si>
  <si>
    <t>-15.55</t>
  </si>
  <si>
    <t>-4.45</t>
  </si>
  <si>
    <t>21.59</t>
  </si>
  <si>
    <t>5.28</t>
  </si>
  <si>
    <t>-76.92</t>
  </si>
  <si>
    <t>-36.51</t>
  </si>
  <si>
    <t>132.78</t>
  </si>
  <si>
    <t>3.43</t>
  </si>
  <si>
    <t>Dividend Per Share, 2 Yr. CAGR %</t>
  </si>
  <si>
    <t>-10.11</t>
  </si>
  <si>
    <t>-9.86</t>
  </si>
  <si>
    <t>-11.02</t>
  </si>
  <si>
    <t>-8.61</t>
  </si>
  <si>
    <t>1.95</t>
  </si>
  <si>
    <t>-87.68</t>
  </si>
  <si>
    <t>-62.3</t>
  </si>
  <si>
    <t>-5.72</t>
  </si>
  <si>
    <t>Compound Annual Growth Rate Over Three Years</t>
  </si>
  <si>
    <t>Total Revenues, 3 Yr. CAGR %</t>
  </si>
  <si>
    <t>69.36</t>
  </si>
  <si>
    <t>-38.28</t>
  </si>
  <si>
    <t>123.84</t>
  </si>
  <si>
    <t>-0.37</t>
  </si>
  <si>
    <t>-21.25</t>
  </si>
  <si>
    <t>14.18</t>
  </si>
  <si>
    <t>42.09</t>
  </si>
  <si>
    <t>90.43</t>
  </si>
  <si>
    <t>-87.91</t>
  </si>
  <si>
    <t>-44.28</t>
  </si>
  <si>
    <t>Gross Profit, 3 Yr. CAGR %</t>
  </si>
  <si>
    <t>69.14</t>
  </si>
  <si>
    <t>-38.64</t>
  </si>
  <si>
    <t>123.49</t>
  </si>
  <si>
    <t>-0.3</t>
  </si>
  <si>
    <t>13.87</t>
  </si>
  <si>
    <t>42.46</t>
  </si>
  <si>
    <t>90.31</t>
  </si>
  <si>
    <t>-57.89</t>
  </si>
  <si>
    <t>-47.49</t>
  </si>
  <si>
    <t>Earnings From Cont. Operations, 3 Yr. CAGR %</t>
  </si>
  <si>
    <t>68.75</t>
  </si>
  <si>
    <t>-53.21</t>
  </si>
  <si>
    <t>26.34</t>
  </si>
  <si>
    <t>2.72</t>
  </si>
  <si>
    <t>-51.59</t>
  </si>
  <si>
    <t>15.19</t>
  </si>
  <si>
    <t>52.63</t>
  </si>
  <si>
    <t>209.8</t>
  </si>
  <si>
    <t>-18.29</t>
  </si>
  <si>
    <t>-49.66</t>
  </si>
  <si>
    <t>Net Income, 3 Yr. CAGR %</t>
  </si>
  <si>
    <t>13.42</t>
  </si>
  <si>
    <t>52.55</t>
  </si>
  <si>
    <t>305.03</t>
  </si>
  <si>
    <t>-17.02</t>
  </si>
  <si>
    <t>-49.63</t>
  </si>
  <si>
    <t>Normalized Net Income, 3 Yr. CAGR %</t>
  </si>
  <si>
    <t>69.31</t>
  </si>
  <si>
    <t>-51.79</t>
  </si>
  <si>
    <t>34.07</t>
  </si>
  <si>
    <t>2.62</t>
  </si>
  <si>
    <t>-41.49</t>
  </si>
  <si>
    <t>15.51</t>
  </si>
  <si>
    <t>48.56</t>
  </si>
  <si>
    <t>168.83</t>
  </si>
  <si>
    <t>-22.59</t>
  </si>
  <si>
    <t>-56.81</t>
  </si>
  <si>
    <t>Diluted EPS Before Extra, 3 Yr. CAGR %</t>
  </si>
  <si>
    <t>-4.23</t>
  </si>
  <si>
    <t>-88.83</t>
  </si>
  <si>
    <t>3.72</t>
  </si>
  <si>
    <t>3.81</t>
  </si>
  <si>
    <t>247.61</t>
  </si>
  <si>
    <t>11.94</t>
  </si>
  <si>
    <t>48.17</t>
  </si>
  <si>
    <t>71.27</t>
  </si>
  <si>
    <t>-25.54</t>
  </si>
  <si>
    <t>-64.26</t>
  </si>
  <si>
    <t>Common Equity, 3 Yr. CAGR %</t>
  </si>
  <si>
    <t>40.45</t>
  </si>
  <si>
    <t>-3.07</t>
  </si>
  <si>
    <t>-1.09</t>
  </si>
  <si>
    <t>-0.73</t>
  </si>
  <si>
    <t>5.24</t>
  </si>
  <si>
    <t>-32.35</t>
  </si>
  <si>
    <t>-10.91</t>
  </si>
  <si>
    <t>-25.09</t>
  </si>
  <si>
    <t>21.6</t>
  </si>
  <si>
    <t>Total Assets, 3 Yr. CAGR %</t>
  </si>
  <si>
    <t>35.37</t>
  </si>
  <si>
    <t>-13.3</t>
  </si>
  <si>
    <t>-10.65</t>
  </si>
  <si>
    <t>3.09</t>
  </si>
  <si>
    <t>3.9</t>
  </si>
  <si>
    <t>18.26</t>
  </si>
  <si>
    <t>-28.24</t>
  </si>
  <si>
    <t>-1.78</t>
  </si>
  <si>
    <t>0.17</t>
  </si>
  <si>
    <t>63.56</t>
  </si>
  <si>
    <t>Tangible Book Value, 3 Yr. CAGR %</t>
  </si>
  <si>
    <t>-0.79</t>
  </si>
  <si>
    <t>Cash From Operations, 3 Yr. CAGR %</t>
  </si>
  <si>
    <t>71.83</t>
  </si>
  <si>
    <t>-8.81</t>
  </si>
  <si>
    <t>-20.02</t>
  </si>
  <si>
    <t>-5.39</t>
  </si>
  <si>
    <t>-3.58</t>
  </si>
  <si>
    <t>7.32</t>
  </si>
  <si>
    <t>-58.67</t>
  </si>
  <si>
    <t>-30.41</t>
  </si>
  <si>
    <t>-29.85</t>
  </si>
  <si>
    <t>89.17</t>
  </si>
  <si>
    <t>Dividend Per Share, 3 Yr. CAGR %</t>
  </si>
  <si>
    <t>-8.5</t>
  </si>
  <si>
    <t>-12.12</t>
  </si>
  <si>
    <t>-7.49</t>
  </si>
  <si>
    <t>-4.6</t>
  </si>
  <si>
    <t>-74.91</t>
  </si>
  <si>
    <t>-48.49</t>
  </si>
  <si>
    <t>-47.82</t>
  </si>
  <si>
    <t>Compound Annual Growth Rate Over Five Years</t>
  </si>
  <si>
    <t>Total Revenues, 5 Yr. CAGR %</t>
  </si>
  <si>
    <t>25.81</t>
  </si>
  <si>
    <t>-2.87</t>
  </si>
  <si>
    <t>17.86</t>
  </si>
  <si>
    <t>-0.69</t>
  </si>
  <si>
    <t>60.13</t>
  </si>
  <si>
    <t>-72.1</t>
  </si>
  <si>
    <t>33.68</t>
  </si>
  <si>
    <t>Gross Profit, 5 Yr. CAGR %</t>
  </si>
  <si>
    <t>25.69</t>
  </si>
  <si>
    <t>-2.9</t>
  </si>
  <si>
    <t>14.02</t>
  </si>
  <si>
    <t>-0.87</t>
  </si>
  <si>
    <t>60.95</t>
  </si>
  <si>
    <t>3.49</t>
  </si>
  <si>
    <t>-41.15</t>
  </si>
  <si>
    <t>29.91</t>
  </si>
  <si>
    <t>Earnings From Cont. Operations, 5 Yr. CAGR %</t>
  </si>
  <si>
    <t>22.84</t>
  </si>
  <si>
    <t>-2.55</t>
  </si>
  <si>
    <t>-45.15</t>
  </si>
  <si>
    <t>-2.31</t>
  </si>
  <si>
    <t>98.1</t>
  </si>
  <si>
    <t>10.35</t>
  </si>
  <si>
    <t>-14.84</t>
  </si>
  <si>
    <t>72.67</t>
  </si>
  <si>
    <t>Net Income, 5 Yr. CAGR %</t>
  </si>
  <si>
    <t>-3.21</t>
  </si>
  <si>
    <t>98.04</t>
  </si>
  <si>
    <t>102.8</t>
  </si>
  <si>
    <t>Normalized Net Income, 5 Yr. CAGR %</t>
  </si>
  <si>
    <t>23.28</t>
  </si>
  <si>
    <t>-2.56</t>
  </si>
  <si>
    <t>-35.3</t>
  </si>
  <si>
    <t>-1.99</t>
  </si>
  <si>
    <t>91.41</t>
  </si>
  <si>
    <t>-17.67</t>
  </si>
  <si>
    <t>42.45</t>
  </si>
  <si>
    <t>Diluted EPS Before Extra, 5 Yr. CAGR %</t>
  </si>
  <si>
    <t>-14.08</t>
  </si>
  <si>
    <t>-12.09</t>
  </si>
  <si>
    <t>-23.57</t>
  </si>
  <si>
    <t>-5.65</t>
  </si>
  <si>
    <t>314.69</t>
  </si>
  <si>
    <t>-22.7</t>
  </si>
  <si>
    <t>Common Equity, 5 Yr. CAGR %</t>
  </si>
  <si>
    <t>19.12</t>
  </si>
  <si>
    <t>-2.68</t>
  </si>
  <si>
    <t>-1.85</t>
  </si>
  <si>
    <t>0.18</t>
  </si>
  <si>
    <t>-19.48</t>
  </si>
  <si>
    <t>-15.21</t>
  </si>
  <si>
    <t>-9.05</t>
  </si>
  <si>
    <t>Total Assets, 5 Yr. CAGR %</t>
  </si>
  <si>
    <t>13.52</t>
  </si>
  <si>
    <t>-4.84</t>
  </si>
  <si>
    <t>-0.75</t>
  </si>
  <si>
    <t>4.68</t>
  </si>
  <si>
    <t>-15.05</t>
  </si>
  <si>
    <t>5.05</t>
  </si>
  <si>
    <t>2.89</t>
  </si>
  <si>
    <t>11.54</t>
  </si>
  <si>
    <t>Tangible Book Value, 5 Yr. CAGR %</t>
  </si>
  <si>
    <t>-1.89</t>
  </si>
  <si>
    <t>Cash From Operations, 5 Yr. CAGR %</t>
  </si>
  <si>
    <t>29.33</t>
  </si>
  <si>
    <t>-7.09</t>
  </si>
  <si>
    <t>-9.82</t>
  </si>
  <si>
    <t>-7.01</t>
  </si>
  <si>
    <t>-45.58</t>
  </si>
  <si>
    <t>-13.01</t>
  </si>
  <si>
    <t>-17.48</t>
  </si>
  <si>
    <t>-18.46</t>
  </si>
  <si>
    <t>Dividend Per Share, 5 Yr. CAGR %</t>
  </si>
  <si>
    <t>-8.55</t>
  </si>
  <si>
    <t>-6.74</t>
  </si>
  <si>
    <t>-4.56</t>
  </si>
  <si>
    <t>-57.93</t>
  </si>
  <si>
    <t>-32.31</t>
  </si>
  <si>
    <t>-34.4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</si>
  <si>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</si>
  <si>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</si>
  <si>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</si>
  <si>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</si>
  <si>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</si>
  <si>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</si>
  <si>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</si>
  <si>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</si>
  <si>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</si>
  <si>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504.9</t>
  </si>
  <si>
    <t>120.1</t>
  </si>
  <si>
    <t>234.3</t>
  </si>
  <si>
    <t>117.2</t>
  </si>
  <si>
    <t>186.9</t>
  </si>
  <si>
    <t>181.8</t>
  </si>
  <si>
    <t>-</t>
  </si>
  <si>
    <t>Change</t>
  </si>
  <si>
    <t>-76.21%</t>
  </si>
  <si>
    <t>95.03%</t>
  </si>
  <si>
    <t>-50%</t>
  </si>
  <si>
    <t>59.55%</t>
  </si>
  <si>
    <t>-2.75%</t>
  </si>
  <si>
    <t>0%</t>
  </si>
  <si>
    <t>Enterprise Value (EV)</t>
  </si>
  <si>
    <t>P/E ratio</t>
  </si>
  <si>
    <t>6.45x</t>
  </si>
  <si>
    <t>-0.24x</t>
  </si>
  <si>
    <t>1.94x</t>
  </si>
  <si>
    <t>-1.7x</t>
  </si>
  <si>
    <t>3.78x</t>
  </si>
  <si>
    <t>5.77x</t>
  </si>
  <si>
    <t>6.33x</t>
  </si>
  <si>
    <t>5.76x</t>
  </si>
  <si>
    <t>PBR</t>
  </si>
  <si>
    <t>0.88x</t>
  </si>
  <si>
    <t>0.71x</t>
  </si>
  <si>
    <t>0.7x</t>
  </si>
  <si>
    <t>0.47x</t>
  </si>
  <si>
    <t>0.61x</t>
  </si>
  <si>
    <t>0.58x</t>
  </si>
  <si>
    <t>0.56x</t>
  </si>
  <si>
    <t>0.55x</t>
  </si>
  <si>
    <t>PEG</t>
  </si>
  <si>
    <t>0x</t>
  </si>
  <si>
    <t>-0x</t>
  </si>
  <si>
    <t>-0.2x</t>
  </si>
  <si>
    <t>-0.71x</t>
  </si>
  <si>
    <t>Capitalization / Revenue</t>
  </si>
  <si>
    <t>6.19x</t>
  </si>
  <si>
    <t>3.2x</t>
  </si>
  <si>
    <t>5.4x</t>
  </si>
  <si>
    <t>1.91x</t>
  </si>
  <si>
    <t>3.91x</t>
  </si>
  <si>
    <t>2.6x</t>
  </si>
  <si>
    <t>2.16x</t>
  </si>
  <si>
    <t>2.08x</t>
  </si>
  <si>
    <t>EV / Revenue</t>
  </si>
  <si>
    <t>EV / EBITDA</t>
  </si>
  <si>
    <t>EV / EBIT</t>
  </si>
  <si>
    <t>7.45x</t>
  </si>
  <si>
    <t>6.44x</t>
  </si>
  <si>
    <t>-1.34x</t>
  </si>
  <si>
    <t>EV / FCF</t>
  </si>
  <si>
    <t>FCF Yield</t>
  </si>
  <si>
    <t>Dividend per Share
                                    2</t>
  </si>
  <si>
    <t>0.75</t>
  </si>
  <si>
    <t>0.776</t>
  </si>
  <si>
    <t>0.7733</t>
  </si>
  <si>
    <t>Rate of return</t>
  </si>
  <si>
    <t>12.3%</t>
  </si>
  <si>
    <t>1.02%</t>
  </si>
  <si>
    <t>7.9%</t>
  </si>
  <si>
    <t>15.3%</t>
  </si>
  <si>
    <t>11.3%</t>
  </si>
  <si>
    <t>12.2%</t>
  </si>
  <si>
    <t>12.6%</t>
  </si>
  <si>
    <t>EPS
                                    2</t>
  </si>
  <si>
    <t>7.17</t>
  </si>
  <si>
    <t>-36.72</t>
  </si>
  <si>
    <t>1.068</t>
  </si>
  <si>
    <t>0.973</t>
  </si>
  <si>
    <t>1.07</t>
  </si>
  <si>
    <t>Distribution rate</t>
  </si>
  <si>
    <t>79.5%</t>
  </si>
  <si>
    <t>-0.25%</t>
  </si>
  <si>
    <t>-26%</t>
  </si>
  <si>
    <t>42.9%</t>
  </si>
  <si>
    <t>70.2%</t>
  </si>
  <si>
    <t>79.8%</t>
  </si>
  <si>
    <t>72.3%</t>
  </si>
  <si>
    <t>Net sales
                                    1</t>
  </si>
  <si>
    <t>81.55</t>
  </si>
  <si>
    <t>37.58</t>
  </si>
  <si>
    <t>43.41</t>
  </si>
  <si>
    <t>61.38</t>
  </si>
  <si>
    <t>47.83</t>
  </si>
  <si>
    <t>69.78</t>
  </si>
  <si>
    <t>84.12</t>
  </si>
  <si>
    <t>87.34</t>
  </si>
  <si>
    <t>EBITDA</t>
  </si>
  <si>
    <t>EBIT</t>
  </si>
  <si>
    <t>67.79</t>
  </si>
  <si>
    <t>36.4</t>
  </si>
  <si>
    <t>-87.75</t>
  </si>
  <si>
    <t>Net income
                                    1</t>
  </si>
  <si>
    <t>-430.9</t>
  </si>
  <si>
    <t>85.87</t>
  </si>
  <si>
    <t>-71.44</t>
  </si>
  <si>
    <t>35.44</t>
  </si>
  <si>
    <t>32.47</t>
  </si>
  <si>
    <t>31.2</t>
  </si>
  <si>
    <t>29.22</t>
  </si>
  <si>
    <t>Reference price
                                    2</t>
  </si>
  <si>
    <t>46.260</t>
  </si>
  <si>
    <t>8.850</t>
  </si>
  <si>
    <t>10.250</t>
  </si>
  <si>
    <t>5.310</t>
  </si>
  <si>
    <t>6.350</t>
  </si>
  <si>
    <t>6.160</t>
  </si>
  <si>
    <t>Nbr of stocks (in thousands)</t>
  </si>
  <si>
    <t>10,914</t>
  </si>
  <si>
    <t>13,574</t>
  </si>
  <si>
    <t>22,858</t>
  </si>
  <si>
    <t>22,062</t>
  </si>
  <si>
    <t>29,435</t>
  </si>
  <si>
    <t>29,510</t>
  </si>
  <si>
    <t>Announcement Date</t>
  </si>
  <si>
    <t>2/27/20</t>
  </si>
  <si>
    <t>2/19/21</t>
  </si>
  <si>
    <t>2/24/22</t>
  </si>
  <si>
    <t>2/23/23</t>
  </si>
  <si>
    <t>2/22/24</t>
  </si>
  <si>
    <t>address1</t>
  </si>
  <si>
    <t>245 Park Avenue</t>
  </si>
  <si>
    <t>address2</t>
  </si>
  <si>
    <t>26th Floor</t>
  </si>
  <si>
    <t>city</t>
  </si>
  <si>
    <t>New York</t>
  </si>
  <si>
    <t>state</t>
  </si>
  <si>
    <t>NY</t>
  </si>
  <si>
    <t>zip</t>
  </si>
  <si>
    <t>10167</t>
  </si>
  <si>
    <t>country</t>
  </si>
  <si>
    <t>phone</t>
  </si>
  <si>
    <t>212 692 2000</t>
  </si>
  <si>
    <t>website</t>
  </si>
  <si>
    <t>https://www.agmit.com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</si>
  <si>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</si>
  <si>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</si>
  <si>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</si>
  <si>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</si>
  <si>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</si>
  <si>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</si>
  <si>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</si>
  <si>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</si>
  <si>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</si>
  <si>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</si>
  <si>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</si>
  <si>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AG Mortgage Investment Trust, Inc. operates as a residential mortgage real estate investment trust in the United States. Its investment portfolio includes residential investments, including non-agency loans, agency-eligible loans, re-and non-performing loans, and non-agency residential mortgage-backed securities, as well as commercial loans and commercial mortgage-backed securities. The company qualifies as a real estate investment trust for federal income tax purposes. It generally would not be subject to federal corporate income taxes if it distributes at least 90% of its taxable income to its stockholders. AG Mortgage Investment Trust, Inc. was incorporated in 2011 and is based in New York, New York.</t>
  </si>
  <si>
    <t>companyOfficers</t>
  </si>
  <si>
    <t>[{'maxAge': 1, 'name': 'Mr. Thomas J. Durkin', 'age': 41, 'title': 'President, CEO &amp; Executive Director', 'yearBorn': 1983, 'fiscalYear': 2022, 'exercisedValue': 0, 'unexercisedValue': 0}, {'maxAge': 1, 'name': 'Mr. Anthony W. Rossiello', 'age': 36, 'title': 'CFO, Treasurer &amp; Principal Accounting Officer', 'yearBorn': 1988, 'fiscalYear': 2022, 'exercisedValue': 0, 'unexercisedValue': 0}, {'maxAge': 1, 'name': 'Mr. Nicholas  Smith', 'age': 43, 'title': 'Chief Investment Officer &amp; Director', 'yearBorn': 1981, 'fiscalYear': 2022, 'exercisedValue': 0, 'unexercisedValue': 0}, {'maxAge': 1, 'name': 'Karen  Werbel', 'title': 'Investor Relations', 'fiscalYear': 2022, 'exercisedValue': 0, 'unexercisedValue': 0}, {'maxAge': 1, 'name': 'Ms. Jenny B. Neslin', 'age': 41, 'title': 'General Counsel &amp; Secretary', 'yearBorn': 1983, 'fiscalYear': 2022, 'exercisedValue': 0, 'unexercisedValue': 0}, {'maxAge': 1, 'name': 'Mr. Andrew  Parks', 'age': 52, 'title': 'Chief Risk Officer', 'yearBorn': 1972, 'fiscalYear': 2022, 'totalPay': 202216, 'exercisedValue': 0, 'unexercisedValue': 0}, {'maxAge': 1, 'name': 'Ms. Emily  Boldt', 'title': 'Controller', 'fiscalYear': 2022,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</si>
  <si>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</si>
  <si>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</si>
  <si>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</si>
  <si>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</si>
  <si>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</si>
  <si>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</si>
  <si>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</si>
  <si>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</si>
  <si>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</si>
  <si>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</si>
  <si>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</si>
  <si>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</si>
  <si>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</si>
  <si>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</si>
  <si>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</si>
  <si>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</si>
  <si>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</si>
  <si>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</si>
  <si>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</si>
  <si>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</si>
  <si>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</si>
  <si>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</si>
  <si>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</si>
  <si>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</si>
  <si>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</si>
  <si>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</si>
  <si>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</si>
  <si>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</si>
  <si>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</si>
  <si>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</si>
  <si>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</si>
  <si>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</si>
  <si>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</si>
  <si>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</si>
  <si>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</si>
  <si>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</si>
  <si>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</si>
  <si>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</si>
  <si>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</si>
  <si>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</si>
  <si>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</si>
  <si>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</si>
  <si>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</si>
  <si>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</si>
  <si>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</si>
  <si>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</si>
  <si>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</si>
  <si>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</si>
  <si>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</si>
  <si>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</si>
  <si>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</si>
  <si>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</si>
  <si>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</si>
  <si>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</si>
  <si>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</si>
  <si>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</si>
  <si>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</si>
  <si>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</si>
  <si>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</si>
  <si>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</si>
  <si>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</si>
  <si>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</si>
  <si>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</si>
  <si>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</si>
  <si>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</si>
  <si>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</si>
  <si>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</si>
  <si>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</si>
  <si>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</si>
  <si>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</si>
  <si>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</si>
  <si>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</si>
  <si>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</si>
  <si>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</si>
  <si>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</si>
  <si>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</si>
  <si>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</si>
  <si>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</si>
  <si>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</si>
  <si>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</si>
  <si>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</si>
  <si>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AG Mortgage Investment Trust, I</t>
  </si>
  <si>
    <t>longName</t>
  </si>
  <si>
    <t>AG Mortgage Investment Trust, Inc.</t>
  </si>
  <si>
    <t>firstTradeDateEpochUtc</t>
  </si>
  <si>
    <t>timeZoneFullName</t>
  </si>
  <si>
    <t>America/New_York</t>
  </si>
  <si>
    <t>timeZoneShortName</t>
  </si>
  <si>
    <t>EST</t>
  </si>
  <si>
    <t>uuid</t>
  </si>
  <si>
    <t>6b845062-c4c6-31e8-bf2e-011375503c66</t>
  </si>
  <si>
    <t>messageBoardId</t>
  </si>
  <si>
    <t>finmb_130395861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</si>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</sst>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gm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1.78829392E8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10.837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5.874313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109.0</v>
      </c>
      <c r="C2" s="1">
        <v>13.0</v>
      </c>
      <c r="D2" s="1">
        <v>63.0</v>
      </c>
      <c r="E2" s="1">
        <v>119.0</v>
      </c>
      <c r="F2" s="1">
        <v>1.0</v>
      </c>
      <c r="G2" s="1">
        <v>92.0</v>
      </c>
      <c r="H2" s="1">
        <v>-421.0</v>
      </c>
      <c r="I2" s="1">
        <v>104.0</v>
      </c>
      <c r="J2" s="1">
        <v>-53.0</v>
      </c>
      <c r="K2" s="1">
        <v>53.0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0.0</v>
      </c>
      <c r="E3" s="1">
        <v>0.0</v>
      </c>
      <c r="F3" s="1">
        <v>2.0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0.0</v>
      </c>
      <c r="F4" s="1">
        <v>2.0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0.0</v>
      </c>
      <c r="C5" s="1">
        <v>0.0</v>
      </c>
      <c r="D5" s="1">
        <v>0.0</v>
      </c>
      <c r="E5" s="1">
        <v>-2.0</v>
      </c>
      <c r="F5" s="1">
        <v>-2.0</v>
      </c>
      <c r="G5" s="1">
        <v>-1.0</v>
      </c>
      <c r="H5" s="1">
        <v>63.0</v>
      </c>
      <c r="I5" s="1">
        <v>-3.0</v>
      </c>
      <c r="J5" s="1">
        <v>2.0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-11.0</v>
      </c>
      <c r="C6" s="1">
        <v>74.0</v>
      </c>
      <c r="D6" s="1">
        <v>2.0</v>
      </c>
      <c r="E6" s="1">
        <v>-38.0</v>
      </c>
      <c r="F6" s="1">
        <v>72.0</v>
      </c>
      <c r="G6" s="1">
        <v>-36.0</v>
      </c>
      <c r="H6" s="1">
        <v>358.0</v>
      </c>
      <c r="I6" s="1">
        <v>-8.0</v>
      </c>
      <c r="J6" s="1">
        <v>-79.0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-41.0</v>
      </c>
      <c r="J7" s="1">
        <v>540.0</v>
      </c>
      <c r="K7" s="1">
        <v>-112.0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-7.0</v>
      </c>
      <c r="C8" s="1">
        <v>-2.0</v>
      </c>
      <c r="D8" s="1">
        <v>0.0</v>
      </c>
      <c r="E8" s="1">
        <v>0.0</v>
      </c>
      <c r="F8" s="1">
        <v>-9.0</v>
      </c>
      <c r="G8" s="1">
        <v>6.0</v>
      </c>
      <c r="H8" s="1">
        <v>11.0</v>
      </c>
      <c r="I8" s="1">
        <v>-14.0</v>
      </c>
      <c r="J8" s="1">
        <v>0.0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43.0</v>
      </c>
      <c r="C9" s="1">
        <v>28.0</v>
      </c>
      <c r="D9" s="1">
        <v>41.0</v>
      </c>
      <c r="E9" s="1">
        <v>54.0</v>
      </c>
      <c r="F9" s="1">
        <v>63.0</v>
      </c>
      <c r="G9" s="1">
        <v>74.0</v>
      </c>
      <c r="H9" s="1">
        <v>58.0</v>
      </c>
      <c r="I9" s="1">
        <v>32.0</v>
      </c>
      <c r="J9" s="1">
        <v>32.0</v>
      </c>
      <c r="K9" s="1">
        <v>38.0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13.0</v>
      </c>
      <c r="C10" s="1">
        <v>46.0</v>
      </c>
      <c r="D10" s="1">
        <v>2.0</v>
      </c>
      <c r="E10" s="1">
        <v>-4.0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-2.0</v>
      </c>
      <c r="C11" s="1">
        <v>-1.0</v>
      </c>
      <c r="D11" s="1">
        <v>-1.0</v>
      </c>
      <c r="E11" s="1">
        <v>5.0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25.0</v>
      </c>
      <c r="C12" s="1">
        <v>-2.0</v>
      </c>
      <c r="D12" s="1">
        <v>0.0</v>
      </c>
      <c r="E12" s="1">
        <v>-17.0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-2.0</v>
      </c>
      <c r="C13" s="1">
        <v>2.0</v>
      </c>
      <c r="D13" s="1">
        <v>-55.0</v>
      </c>
      <c r="E13" s="1">
        <v>25.0</v>
      </c>
      <c r="F13" s="1">
        <v>12.0</v>
      </c>
      <c r="G13" s="1">
        <v>-1.0</v>
      </c>
      <c r="H13" s="1">
        <v>-4.0</v>
      </c>
      <c r="I13" s="1">
        <v>-5.0</v>
      </c>
      <c r="J13" s="1">
        <v>1.0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6.0</v>
      </c>
      <c r="H14" s="1">
        <v>-2.0</v>
      </c>
      <c r="I14" s="1">
        <v>-5.0</v>
      </c>
      <c r="J14" s="1">
        <v>-389.0</v>
      </c>
      <c r="K14" s="1">
        <v>59.0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-2.0</v>
      </c>
      <c r="H15" s="1">
        <v>-72.0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93.0</v>
      </c>
      <c r="C16" s="1">
        <v>87.0</v>
      </c>
      <c r="D16" s="1">
        <v>66.0</v>
      </c>
      <c r="E16" s="1">
        <v>79.0</v>
      </c>
      <c r="F16" s="1">
        <v>78.0</v>
      </c>
      <c r="G16" s="1">
        <v>65.0</v>
      </c>
      <c r="H16" s="1">
        <v>4.0</v>
      </c>
      <c r="I16" s="1">
        <v>26.0</v>
      </c>
      <c r="J16" s="1">
        <v>22.0</v>
      </c>
      <c r="K16" s="1">
        <v>28.0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0.0</v>
      </c>
      <c r="D17" s="1">
        <v>0.0</v>
      </c>
      <c r="E17" s="1">
        <v>0.0</v>
      </c>
      <c r="F17" s="1">
        <v>-141.0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-73.0</v>
      </c>
      <c r="C18" s="1">
        <v>0.0</v>
      </c>
      <c r="D18" s="1">
        <v>0.0</v>
      </c>
      <c r="E18" s="1">
        <v>-3.0</v>
      </c>
      <c r="F18" s="1">
        <v>-25.0</v>
      </c>
      <c r="G18" s="1">
        <v>4.0</v>
      </c>
      <c r="H18" s="1">
        <v>10.0</v>
      </c>
      <c r="I18" s="1">
        <v>2.0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471.0</v>
      </c>
      <c r="C19" s="1">
        <v>316.0</v>
      </c>
      <c r="D19" s="1">
        <v>480.0</v>
      </c>
      <c r="E19" s="1">
        <v>-1180.0</v>
      </c>
      <c r="F19" s="1">
        <v>501.0</v>
      </c>
      <c r="G19" s="1">
        <v>-558.0</v>
      </c>
      <c r="H19" s="1">
        <v>2290.0</v>
      </c>
      <c r="I19" s="1">
        <v>29.0</v>
      </c>
      <c r="J19" s="1">
        <v>437.0</v>
      </c>
      <c r="K19" s="1">
        <v>-15.0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-155.0</v>
      </c>
      <c r="C20" s="1">
        <v>6.0</v>
      </c>
      <c r="D20" s="1">
        <v>53.0</v>
      </c>
      <c r="E20" s="1">
        <v>28.0</v>
      </c>
      <c r="F20" s="1">
        <v>-207.0</v>
      </c>
      <c r="G20" s="1">
        <v>-281.0</v>
      </c>
      <c r="H20" s="1">
        <v>-73.0</v>
      </c>
      <c r="I20" s="1">
        <v>-2050.0</v>
      </c>
      <c r="J20" s="1">
        <v>-2070.0</v>
      </c>
      <c r="K20" s="1">
        <v>-455.0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10.0</v>
      </c>
      <c r="C21" s="1">
        <v>-7.0</v>
      </c>
      <c r="D21" s="1">
        <v>6.0</v>
      </c>
      <c r="E21" s="1">
        <v>-7.0</v>
      </c>
      <c r="F21" s="1">
        <v>32.0</v>
      </c>
      <c r="G21" s="1">
        <v>87.0</v>
      </c>
      <c r="H21" s="1">
        <v>-37.0</v>
      </c>
      <c r="I21" s="1">
        <v>113.0</v>
      </c>
      <c r="J21" s="1">
        <v>138.0</v>
      </c>
      <c r="K21" s="1">
        <v>37.0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327.0</v>
      </c>
      <c r="C22" s="1">
        <v>314.0</v>
      </c>
      <c r="D22" s="1">
        <v>541.0</v>
      </c>
      <c r="E22" s="1">
        <v>-1170.0</v>
      </c>
      <c r="F22" s="1">
        <v>161.0</v>
      </c>
      <c r="G22" s="1">
        <v>-747.0</v>
      </c>
      <c r="H22" s="1">
        <v>2190.0</v>
      </c>
      <c r="I22" s="1">
        <v>-1900.0</v>
      </c>
      <c r="J22" s="1">
        <v>-1490.0</v>
      </c>
      <c r="K22" s="1">
        <v>-434.0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23120.0</v>
      </c>
      <c r="C23" s="1">
        <v>44010.0</v>
      </c>
      <c r="D23" s="1">
        <v>73910.0</v>
      </c>
      <c r="E23" s="1">
        <v>41220.0</v>
      </c>
      <c r="F23" s="1">
        <v>51640.0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39.0</v>
      </c>
      <c r="C24" s="1">
        <v>0.0</v>
      </c>
      <c r="D24" s="1">
        <v>1.0</v>
      </c>
      <c r="E24" s="1">
        <v>0.0</v>
      </c>
      <c r="F24" s="1">
        <v>0.0</v>
      </c>
      <c r="G24" s="1">
        <v>47620.0</v>
      </c>
      <c r="H24" s="1">
        <v>14880.0</v>
      </c>
      <c r="I24" s="1">
        <v>20510.0</v>
      </c>
      <c r="J24" s="1">
        <v>3050.0</v>
      </c>
      <c r="K24" s="1">
        <v>878.0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23160.0</v>
      </c>
      <c r="C25" s="1">
        <v>44010.0</v>
      </c>
      <c r="D25" s="1">
        <v>73910.0</v>
      </c>
      <c r="E25" s="1">
        <v>41220.0</v>
      </c>
      <c r="F25" s="1">
        <v>51640.0</v>
      </c>
      <c r="G25" s="1">
        <v>47620.0</v>
      </c>
      <c r="H25" s="1">
        <v>14880.0</v>
      </c>
      <c r="I25" s="1">
        <v>20510.0</v>
      </c>
      <c r="J25" s="1">
        <v>3050.0</v>
      </c>
      <c r="K25" s="1">
        <v>878.0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-23480.0</v>
      </c>
      <c r="C26" s="1">
        <v>-44330.0</v>
      </c>
      <c r="D26" s="1">
        <v>-74440.0</v>
      </c>
      <c r="E26" s="1">
        <v>-40110.0</v>
      </c>
      <c r="F26" s="1">
        <v>-51790.0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0.0</v>
      </c>
      <c r="C27" s="1">
        <v>0.0</v>
      </c>
      <c r="D27" s="1">
        <v>0.0</v>
      </c>
      <c r="E27" s="1">
        <v>-1.0</v>
      </c>
      <c r="F27" s="1">
        <v>0.0</v>
      </c>
      <c r="G27" s="1">
        <v>-46890.0</v>
      </c>
      <c r="H27" s="1">
        <v>-17050.0</v>
      </c>
      <c r="I27" s="1">
        <v>-18650.0</v>
      </c>
      <c r="J27" s="1">
        <v>-1540.0</v>
      </c>
      <c r="K27" s="1">
        <v>-395.0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-23480.0</v>
      </c>
      <c r="C28" s="1">
        <v>-44330.0</v>
      </c>
      <c r="D28" s="1">
        <v>-74440.0</v>
      </c>
      <c r="E28" s="1">
        <v>-40110.0</v>
      </c>
      <c r="F28" s="1">
        <v>-51790.0</v>
      </c>
      <c r="G28" s="1">
        <v>-46890.0</v>
      </c>
      <c r="H28" s="1">
        <v>-17050.0</v>
      </c>
      <c r="I28" s="1">
        <v>-18650.0</v>
      </c>
      <c r="J28" s="1">
        <v>-1540.0</v>
      </c>
      <c r="K28" s="1">
        <v>-395.0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0.0</v>
      </c>
      <c r="D29" s="1">
        <v>0.0</v>
      </c>
      <c r="E29" s="1">
        <v>8.0</v>
      </c>
      <c r="F29" s="1">
        <v>9.0</v>
      </c>
      <c r="G29" s="1">
        <v>66.0</v>
      </c>
      <c r="H29" s="1">
        <v>7.0</v>
      </c>
      <c r="I29" s="1">
        <v>93.0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-47.0</v>
      </c>
      <c r="D30" s="1">
        <v>-9.0</v>
      </c>
      <c r="E30" s="1">
        <v>0.0</v>
      </c>
      <c r="F30" s="1">
        <v>0.0</v>
      </c>
      <c r="G30" s="1">
        <v>0.0</v>
      </c>
      <c r="H30" s="1">
        <v>0.0</v>
      </c>
      <c r="I30" s="1">
        <v>-3.0</v>
      </c>
      <c r="J30" s="1">
        <v>-18.0</v>
      </c>
      <c r="K30" s="1">
        <v>-6.0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111.0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-68.0</v>
      </c>
      <c r="C32" s="1">
        <v>-68.0</v>
      </c>
      <c r="D32" s="1">
        <v>-53.0</v>
      </c>
      <c r="E32" s="1">
        <v>-52.0</v>
      </c>
      <c r="F32" s="1">
        <v>-55.0</v>
      </c>
      <c r="G32" s="1">
        <v>-61.0</v>
      </c>
      <c r="H32" s="1">
        <v>-14.0</v>
      </c>
      <c r="I32" s="1">
        <v>-10.0</v>
      </c>
      <c r="J32" s="1">
        <v>-19.0</v>
      </c>
      <c r="K32" s="1">
        <v>-17.0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-13.0</v>
      </c>
      <c r="C33" s="1">
        <v>-13.0</v>
      </c>
      <c r="D33" s="1">
        <v>-13.0</v>
      </c>
      <c r="E33" s="1">
        <v>-13.0</v>
      </c>
      <c r="F33" s="1">
        <v>-13.0</v>
      </c>
      <c r="G33" s="1">
        <v>-15.0</v>
      </c>
      <c r="H33" s="1">
        <v>-20.0</v>
      </c>
      <c r="I33" s="1">
        <v>-18.0</v>
      </c>
      <c r="J33" s="1">
        <v>-18.0</v>
      </c>
      <c r="K33" s="1">
        <v>-18.0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-81.0</v>
      </c>
      <c r="C34" s="1">
        <v>-81.0</v>
      </c>
      <c r="D34" s="1">
        <v>-66.0</v>
      </c>
      <c r="E34" s="1">
        <v>-66.0</v>
      </c>
      <c r="F34" s="1">
        <v>-68.0</v>
      </c>
      <c r="G34" s="1">
        <v>-77.0</v>
      </c>
      <c r="H34" s="1">
        <v>-35.0</v>
      </c>
      <c r="I34" s="1">
        <v>-29.0</v>
      </c>
      <c r="J34" s="1">
        <v>-37.0</v>
      </c>
      <c r="K34" s="1">
        <v>-35.0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1">
        <v>0.0</v>
      </c>
      <c r="C35" s="1">
        <v>0.0</v>
      </c>
      <c r="D35" s="1">
        <v>0.0</v>
      </c>
      <c r="E35" s="1">
        <v>-2.0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-44.0</v>
      </c>
      <c r="C36" s="1">
        <v>-10.0</v>
      </c>
      <c r="D36" s="1">
        <v>4.0</v>
      </c>
      <c r="E36" s="1">
        <v>9.0</v>
      </c>
      <c r="F36" s="1">
        <v>-92.0</v>
      </c>
      <c r="G36" s="1">
        <v>-105.0</v>
      </c>
      <c r="H36" s="1">
        <v>-54.0</v>
      </c>
      <c r="I36" s="1">
        <v>-97.0</v>
      </c>
      <c r="J36" s="1">
        <v>8.0</v>
      </c>
      <c r="K36" s="1">
        <v>-9.0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1">
        <v>-442.0</v>
      </c>
      <c r="C37" s="1">
        <v>-419.0</v>
      </c>
      <c r="D37" s="1">
        <v>-601.0</v>
      </c>
      <c r="E37" s="1">
        <v>1050.0</v>
      </c>
      <c r="F37" s="1">
        <v>-208.0</v>
      </c>
      <c r="G37" s="1">
        <v>723.0</v>
      </c>
      <c r="H37" s="1">
        <v>-2260.0</v>
      </c>
      <c r="I37" s="1">
        <v>1910.0</v>
      </c>
      <c r="J37" s="1">
        <v>1470.0</v>
      </c>
      <c r="K37" s="1">
        <v>432.0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4.0</v>
      </c>
      <c r="H38" s="1">
        <v>-16.0</v>
      </c>
      <c r="I38" s="1">
        <v>1.0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-21.0</v>
      </c>
      <c r="C39" s="1">
        <v>-18.0</v>
      </c>
      <c r="D39" s="1">
        <v>6.0</v>
      </c>
      <c r="E39" s="1">
        <v>-37.0</v>
      </c>
      <c r="F39" s="1">
        <v>31.0</v>
      </c>
      <c r="G39" s="1">
        <v>41.0</v>
      </c>
      <c r="H39" s="1">
        <v>-63.0</v>
      </c>
      <c r="I39" s="1">
        <v>37.0</v>
      </c>
      <c r="J39" s="1">
        <v>-1.0</v>
      </c>
      <c r="K39" s="1">
        <v>26.0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1">
        <v>27.0</v>
      </c>
      <c r="C41" s="1">
        <v>29.0</v>
      </c>
      <c r="D41" s="1">
        <v>32.0</v>
      </c>
      <c r="E41" s="1">
        <v>40.0</v>
      </c>
      <c r="F41" s="1">
        <v>63.0</v>
      </c>
      <c r="G41" s="1">
        <v>94.0</v>
      </c>
      <c r="H41" s="1">
        <v>46.0</v>
      </c>
      <c r="I41" s="1">
        <v>24.0</v>
      </c>
      <c r="J41" s="1">
        <v>103.0</v>
      </c>
      <c r="K41" s="1">
        <v>190.0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</v>
      </c>
      <c r="B42" s="1">
        <v>1.0</v>
      </c>
      <c r="C42" s="1">
        <v>1.0</v>
      </c>
      <c r="D42" s="1">
        <v>1.0</v>
      </c>
      <c r="E42" s="1">
        <v>1.0</v>
      </c>
      <c r="F42" s="1">
        <v>1.0</v>
      </c>
      <c r="G42" s="1">
        <v>1.0</v>
      </c>
      <c r="H42" s="1">
        <v>1.0</v>
      </c>
      <c r="I42" s="1">
        <v>1.0</v>
      </c>
      <c r="J42" s="1">
        <v>0.0</v>
      </c>
      <c r="K42" s="1">
        <v>23.0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64</v>
      </c>
      <c r="B43" s="1">
        <v>-316.0</v>
      </c>
      <c r="C43" s="1">
        <v>-326.0</v>
      </c>
      <c r="D43" s="1">
        <v>-529.0</v>
      </c>
      <c r="E43" s="1">
        <v>1100.0</v>
      </c>
      <c r="F43" s="1">
        <v>-147.0</v>
      </c>
      <c r="G43" s="1">
        <v>728.0</v>
      </c>
      <c r="H43" s="1">
        <v>-2180.0</v>
      </c>
      <c r="I43" s="1">
        <v>1850.0</v>
      </c>
      <c r="J43" s="1">
        <v>1510.0</v>
      </c>
      <c r="K43" s="1">
        <v>483.0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64.0</v>
      </c>
      <c r="C3" s="1">
        <v>46.0</v>
      </c>
      <c r="D3" s="1">
        <v>52.0</v>
      </c>
      <c r="E3" s="1">
        <v>15.0</v>
      </c>
      <c r="F3" s="1">
        <v>31.0</v>
      </c>
      <c r="G3" s="1">
        <v>81.0</v>
      </c>
      <c r="H3" s="1">
        <v>47.0</v>
      </c>
      <c r="I3" s="1">
        <v>68.0</v>
      </c>
      <c r="J3" s="1">
        <v>84.0</v>
      </c>
      <c r="K3" s="1">
        <v>112.0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193.0</v>
      </c>
      <c r="C4" s="1">
        <v>209.0</v>
      </c>
      <c r="D4" s="1">
        <v>243.0</v>
      </c>
      <c r="E4" s="1">
        <v>293.0</v>
      </c>
      <c r="F4" s="1">
        <v>191.0</v>
      </c>
      <c r="G4" s="1">
        <v>274.0</v>
      </c>
      <c r="H4" s="1">
        <v>232.0</v>
      </c>
      <c r="I4" s="1">
        <v>162.0</v>
      </c>
      <c r="J4" s="1">
        <v>73.0</v>
      </c>
      <c r="K4" s="1">
        <v>62.0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38.0</v>
      </c>
      <c r="C5" s="1">
        <v>1.0</v>
      </c>
      <c r="D5" s="1">
        <v>3.0</v>
      </c>
      <c r="E5" s="1">
        <v>2.0</v>
      </c>
      <c r="F5" s="1">
        <v>1.0</v>
      </c>
      <c r="G5" s="1">
        <v>2.0</v>
      </c>
      <c r="H5" s="1">
        <v>0.0</v>
      </c>
      <c r="I5" s="1">
        <v>23.0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158.0</v>
      </c>
      <c r="C6" s="1">
        <v>130.0</v>
      </c>
      <c r="D6" s="1">
        <v>98.0</v>
      </c>
      <c r="E6" s="1">
        <v>76.0</v>
      </c>
      <c r="F6" s="1">
        <v>285.0</v>
      </c>
      <c r="G6" s="1">
        <v>576.0</v>
      </c>
      <c r="H6" s="1">
        <v>547.0</v>
      </c>
      <c r="I6" s="1">
        <v>2640.0</v>
      </c>
      <c r="J6" s="1">
        <v>4059.0</v>
      </c>
      <c r="K6" s="1">
        <v>5740.0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16.0</v>
      </c>
      <c r="C7" s="1">
        <v>36.0</v>
      </c>
      <c r="D7" s="1">
        <v>13.0</v>
      </c>
      <c r="E7" s="1">
        <v>13.0</v>
      </c>
      <c r="F7" s="1">
        <v>13.0</v>
      </c>
      <c r="G7" s="1">
        <v>15.0</v>
      </c>
      <c r="H7" s="1">
        <v>3.0</v>
      </c>
      <c r="I7" s="1">
        <v>16.0</v>
      </c>
      <c r="J7" s="1">
        <v>21.0</v>
      </c>
      <c r="K7" s="1">
        <v>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0.0</v>
      </c>
      <c r="D8" s="1">
        <v>0.0</v>
      </c>
      <c r="E8" s="1">
        <v>0.0</v>
      </c>
      <c r="F8" s="1">
        <v>139.0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0.0</v>
      </c>
      <c r="D9" s="1">
        <v>0.0</v>
      </c>
      <c r="E9" s="1">
        <v>0.0</v>
      </c>
      <c r="F9" s="1">
        <v>-1.0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0.0</v>
      </c>
      <c r="C10" s="1">
        <v>0.0</v>
      </c>
      <c r="D10" s="1">
        <v>0.0</v>
      </c>
      <c r="E10" s="1">
        <v>0.0</v>
      </c>
      <c r="F10" s="1">
        <v>138.0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0.0</v>
      </c>
      <c r="C11" s="1">
        <v>0.0</v>
      </c>
      <c r="D11" s="1">
        <v>0.0</v>
      </c>
      <c r="E11" s="1">
        <v>0.0</v>
      </c>
      <c r="F11" s="1">
        <v>89.0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13.0</v>
      </c>
      <c r="I12" s="1">
        <v>0.0</v>
      </c>
      <c r="J12" s="1">
        <v>64.0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34.0</v>
      </c>
      <c r="C13" s="1">
        <v>32.0</v>
      </c>
      <c r="D13" s="1">
        <v>26.0</v>
      </c>
      <c r="E13" s="1">
        <v>37.0</v>
      </c>
      <c r="F13" s="1">
        <v>52.0</v>
      </c>
      <c r="G13" s="1">
        <v>43.0</v>
      </c>
      <c r="H13" s="1">
        <v>14.0</v>
      </c>
      <c r="I13" s="1">
        <v>32.0</v>
      </c>
      <c r="J13" s="1">
        <v>14.0</v>
      </c>
      <c r="K13" s="1">
        <v>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15.0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2950.0</v>
      </c>
      <c r="C15" s="1">
        <v>2710.0</v>
      </c>
      <c r="D15" s="1">
        <v>2190.0</v>
      </c>
      <c r="E15" s="1">
        <v>3350.0</v>
      </c>
      <c r="F15" s="1">
        <v>2840.0</v>
      </c>
      <c r="G15" s="1">
        <v>3350.0</v>
      </c>
      <c r="H15" s="1">
        <v>541.0</v>
      </c>
      <c r="I15" s="1">
        <v>449.0</v>
      </c>
      <c r="J15" s="1">
        <v>46.0</v>
      </c>
      <c r="K15" s="1">
        <v>164.0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3460.0</v>
      </c>
      <c r="C16" s="1">
        <v>3160.0</v>
      </c>
      <c r="D16" s="1">
        <v>2630.0</v>
      </c>
      <c r="E16" s="1">
        <v>3790.0</v>
      </c>
      <c r="F16" s="1">
        <v>3550.0</v>
      </c>
      <c r="G16" s="1">
        <v>4350.0</v>
      </c>
      <c r="H16" s="1">
        <v>1400.0</v>
      </c>
      <c r="I16" s="1">
        <v>3360.0</v>
      </c>
      <c r="J16" s="1">
        <v>4370.0</v>
      </c>
      <c r="K16" s="1">
        <v>6130.0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0.0</v>
      </c>
      <c r="C18" s="1">
        <v>1.0</v>
      </c>
      <c r="D18" s="1">
        <v>0.0</v>
      </c>
      <c r="E18" s="1">
        <v>2.0</v>
      </c>
      <c r="F18" s="1">
        <v>0.0</v>
      </c>
      <c r="G18" s="1">
        <v>0.0</v>
      </c>
      <c r="H18" s="1">
        <v>51.0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8.0</v>
      </c>
      <c r="C19" s="1">
        <v>7.0</v>
      </c>
      <c r="D19" s="1">
        <v>4.0</v>
      </c>
      <c r="E19" s="1">
        <v>7.0</v>
      </c>
      <c r="F19" s="1">
        <v>27.0</v>
      </c>
      <c r="G19" s="1">
        <v>18.0</v>
      </c>
      <c r="H19" s="1">
        <v>4.0</v>
      </c>
      <c r="I19" s="1">
        <v>6.0</v>
      </c>
      <c r="J19" s="1">
        <v>19.0</v>
      </c>
      <c r="K19" s="1">
        <v>32.0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2650.0</v>
      </c>
      <c r="C20" s="1">
        <v>2440.0</v>
      </c>
      <c r="D20" s="1">
        <v>1900.0</v>
      </c>
      <c r="E20" s="1">
        <v>3000.0</v>
      </c>
      <c r="F20" s="1">
        <v>2820.0</v>
      </c>
      <c r="G20" s="1">
        <v>41.0</v>
      </c>
      <c r="H20" s="1">
        <v>6.0</v>
      </c>
      <c r="I20" s="1">
        <v>1290.0</v>
      </c>
      <c r="J20" s="1">
        <v>0.0</v>
      </c>
      <c r="K20" s="1">
        <v>31.0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0.0</v>
      </c>
      <c r="C21" s="1">
        <v>0.0</v>
      </c>
      <c r="D21" s="1">
        <v>0.0</v>
      </c>
      <c r="E21" s="1">
        <v>0.0</v>
      </c>
      <c r="F21" s="1">
        <v>2.0</v>
      </c>
      <c r="G21" s="1">
        <v>25.0</v>
      </c>
      <c r="H21" s="1">
        <v>501.0</v>
      </c>
      <c r="I21" s="1">
        <v>491.0</v>
      </c>
      <c r="J21" s="1">
        <v>589.0</v>
      </c>
      <c r="K21" s="1">
        <v>661.0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39.0</v>
      </c>
      <c r="C22" s="1">
        <v>30.0</v>
      </c>
      <c r="D22" s="1">
        <v>23.0</v>
      </c>
      <c r="E22" s="1">
        <v>16.0</v>
      </c>
      <c r="F22" s="1">
        <v>8.0</v>
      </c>
      <c r="G22" s="1">
        <v>3430.0</v>
      </c>
      <c r="H22" s="1">
        <v>418.0</v>
      </c>
      <c r="I22" s="1">
        <v>999.0</v>
      </c>
      <c r="J22" s="1">
        <v>3290.0</v>
      </c>
      <c r="K22" s="1">
        <v>4870.0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1.0</v>
      </c>
      <c r="C23" s="1">
        <v>1.0</v>
      </c>
      <c r="D23" s="1">
        <v>1.0</v>
      </c>
      <c r="E23" s="1">
        <v>1.0</v>
      </c>
      <c r="F23" s="1">
        <v>1.0</v>
      </c>
      <c r="G23" s="1">
        <v>81.0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21.0</v>
      </c>
      <c r="C24" s="1">
        <v>17.0</v>
      </c>
      <c r="D24" s="1">
        <v>39.0</v>
      </c>
      <c r="E24" s="1">
        <v>42.0</v>
      </c>
      <c r="F24" s="1">
        <v>29.0</v>
      </c>
      <c r="G24" s="1">
        <v>21.0</v>
      </c>
      <c r="H24" s="1">
        <v>15.0</v>
      </c>
      <c r="I24" s="1">
        <v>9.0</v>
      </c>
      <c r="J24" s="1">
        <v>3.0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8.0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2730.0</v>
      </c>
      <c r="C26" s="1">
        <v>2500.0</v>
      </c>
      <c r="D26" s="1">
        <v>1970.0</v>
      </c>
      <c r="E26" s="1">
        <v>3080.0</v>
      </c>
      <c r="F26" s="1">
        <v>2890.0</v>
      </c>
      <c r="G26" s="1">
        <v>3500.0</v>
      </c>
      <c r="H26" s="1">
        <v>990.0</v>
      </c>
      <c r="I26" s="1">
        <v>2790.0</v>
      </c>
      <c r="J26" s="1">
        <v>3910.0</v>
      </c>
      <c r="K26" s="1">
        <v>5600.0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161.0</v>
      </c>
      <c r="C27" s="1">
        <v>161.0</v>
      </c>
      <c r="D27" s="1">
        <v>161.0</v>
      </c>
      <c r="E27" s="1">
        <v>161.0</v>
      </c>
      <c r="F27" s="1">
        <v>161.0</v>
      </c>
      <c r="G27" s="1">
        <v>272.0</v>
      </c>
      <c r="H27" s="1">
        <v>238.0</v>
      </c>
      <c r="I27" s="1">
        <v>220.0</v>
      </c>
      <c r="J27" s="1">
        <v>220.0</v>
      </c>
      <c r="K27" s="1">
        <v>220.0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161.0</v>
      </c>
      <c r="C28" s="1">
        <v>161.0</v>
      </c>
      <c r="D28" s="1">
        <v>161.0</v>
      </c>
      <c r="E28" s="1">
        <v>161.0</v>
      </c>
      <c r="F28" s="1">
        <v>161.0</v>
      </c>
      <c r="G28" s="1">
        <v>272.0</v>
      </c>
      <c r="H28" s="1">
        <v>238.0</v>
      </c>
      <c r="I28" s="1">
        <v>220.0</v>
      </c>
      <c r="J28" s="1">
        <v>220.0</v>
      </c>
      <c r="K28" s="1">
        <v>220.0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28.0</v>
      </c>
      <c r="C29" s="1">
        <v>28.0</v>
      </c>
      <c r="D29" s="1">
        <v>27.0</v>
      </c>
      <c r="E29" s="1">
        <v>28.0</v>
      </c>
      <c r="F29" s="1">
        <v>28.0</v>
      </c>
      <c r="G29" s="1">
        <v>32.0</v>
      </c>
      <c r="H29" s="1">
        <v>41.0</v>
      </c>
      <c r="I29" s="1">
        <v>23.0</v>
      </c>
      <c r="J29" s="1">
        <v>21.0</v>
      </c>
      <c r="K29" s="1">
        <v>29.0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586.0</v>
      </c>
      <c r="C30" s="1">
        <v>585.0</v>
      </c>
      <c r="D30" s="1">
        <v>576.0</v>
      </c>
      <c r="E30" s="1">
        <v>586.0</v>
      </c>
      <c r="F30" s="1">
        <v>595.0</v>
      </c>
      <c r="G30" s="1">
        <v>662.0</v>
      </c>
      <c r="H30" s="1">
        <v>689.0</v>
      </c>
      <c r="I30" s="1">
        <v>796.0</v>
      </c>
      <c r="J30" s="1">
        <v>779.0</v>
      </c>
      <c r="K30" s="1">
        <v>824.0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-14.0</v>
      </c>
      <c r="C31" s="1">
        <v>-79.0</v>
      </c>
      <c r="D31" s="1">
        <v>-81.0</v>
      </c>
      <c r="E31" s="1">
        <v>-32.0</v>
      </c>
      <c r="F31" s="1">
        <v>-101.0</v>
      </c>
      <c r="G31" s="1">
        <v>-85.0</v>
      </c>
      <c r="H31" s="1">
        <v>-518.0</v>
      </c>
      <c r="I31" s="1">
        <v>-447.0</v>
      </c>
      <c r="J31" s="1">
        <v>-536.0</v>
      </c>
      <c r="K31" s="1">
        <v>-516.0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571.0</v>
      </c>
      <c r="C32" s="1">
        <v>506.0</v>
      </c>
      <c r="D32" s="1">
        <v>495.0</v>
      </c>
      <c r="E32" s="1">
        <v>553.0</v>
      </c>
      <c r="F32" s="1">
        <v>495.0</v>
      </c>
      <c r="G32" s="1">
        <v>577.0</v>
      </c>
      <c r="H32" s="1">
        <v>171.0</v>
      </c>
      <c r="I32" s="1">
        <v>350.0</v>
      </c>
      <c r="J32" s="1">
        <v>242.0</v>
      </c>
      <c r="K32" s="1">
        <v>308.0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733.0</v>
      </c>
      <c r="C33" s="1">
        <v>667.0</v>
      </c>
      <c r="D33" s="1">
        <v>656.0</v>
      </c>
      <c r="E33" s="1">
        <v>714.0</v>
      </c>
      <c r="F33" s="1">
        <v>656.0</v>
      </c>
      <c r="G33" s="1">
        <v>849.0</v>
      </c>
      <c r="H33" s="1">
        <v>410.0</v>
      </c>
      <c r="I33" s="1">
        <v>570.0</v>
      </c>
      <c r="J33" s="1">
        <v>463.0</v>
      </c>
      <c r="K33" s="1">
        <v>528.0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3460.0</v>
      </c>
      <c r="C34" s="1">
        <v>3160.0</v>
      </c>
      <c r="D34" s="1">
        <v>2630.0</v>
      </c>
      <c r="E34" s="1">
        <v>3790.0</v>
      </c>
      <c r="F34" s="1">
        <v>3550.0</v>
      </c>
      <c r="G34" s="1">
        <v>4350.0</v>
      </c>
      <c r="H34" s="1">
        <v>1400.0</v>
      </c>
      <c r="I34" s="1">
        <v>3360.0</v>
      </c>
      <c r="J34" s="1">
        <v>4370.0</v>
      </c>
      <c r="K34" s="1">
        <v>6130.0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61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9.0</v>
      </c>
      <c r="C36" s="1">
        <v>9.0</v>
      </c>
      <c r="D36" s="1">
        <v>9.0</v>
      </c>
      <c r="E36" s="1">
        <v>9.0</v>
      </c>
      <c r="F36" s="1">
        <v>10.0</v>
      </c>
      <c r="G36" s="1">
        <v>10.0</v>
      </c>
      <c r="H36" s="1">
        <v>13.0</v>
      </c>
      <c r="I36" s="1">
        <v>23.0</v>
      </c>
      <c r="J36" s="1">
        <v>21.0</v>
      </c>
      <c r="K36" s="1">
        <v>29.0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9.0</v>
      </c>
      <c r="C37" s="1">
        <v>9.0</v>
      </c>
      <c r="D37" s="1">
        <v>9.0</v>
      </c>
      <c r="E37" s="1">
        <v>9.0</v>
      </c>
      <c r="F37" s="1">
        <v>9.0</v>
      </c>
      <c r="G37" s="1">
        <v>10.0</v>
      </c>
      <c r="H37" s="1">
        <v>13.0</v>
      </c>
      <c r="I37" s="1">
        <v>23.0</v>
      </c>
      <c r="J37" s="1">
        <v>21.0</v>
      </c>
      <c r="K37" s="1">
        <v>29.0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 t="s">
        <v>101</v>
      </c>
      <c r="C38" s="1" t="s">
        <v>102</v>
      </c>
      <c r="D38" s="1" t="s">
        <v>103</v>
      </c>
      <c r="E38" s="1" t="s">
        <v>104</v>
      </c>
      <c r="F38" s="1" t="s">
        <v>105</v>
      </c>
      <c r="G38" s="1" t="s">
        <v>106</v>
      </c>
      <c r="H38" s="1" t="s">
        <v>107</v>
      </c>
      <c r="I38" s="1" t="s">
        <v>108</v>
      </c>
      <c r="J38" s="1" t="s">
        <v>109</v>
      </c>
      <c r="K38" s="1" t="s">
        <v>110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111</v>
      </c>
      <c r="B39" s="1">
        <v>571.0</v>
      </c>
      <c r="C39" s="1">
        <v>506.0</v>
      </c>
      <c r="D39" s="1">
        <v>495.0</v>
      </c>
      <c r="E39" s="1">
        <v>553.0</v>
      </c>
      <c r="F39" s="1">
        <v>494.0</v>
      </c>
      <c r="G39" s="1">
        <v>577.0</v>
      </c>
      <c r="H39" s="1">
        <v>171.0</v>
      </c>
      <c r="I39" s="1">
        <v>350.0</v>
      </c>
      <c r="J39" s="1">
        <v>242.0</v>
      </c>
      <c r="K39" s="1">
        <v>308.0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112</v>
      </c>
      <c r="B40" s="1" t="s">
        <v>101</v>
      </c>
      <c r="C40" s="1" t="s">
        <v>102</v>
      </c>
      <c r="D40" s="1" t="s">
        <v>103</v>
      </c>
      <c r="E40" s="1" t="s">
        <v>104</v>
      </c>
      <c r="F40" s="1" t="s">
        <v>113</v>
      </c>
      <c r="G40" s="1" t="s">
        <v>106</v>
      </c>
      <c r="H40" s="1" t="s">
        <v>107</v>
      </c>
      <c r="I40" s="1" t="s">
        <v>108</v>
      </c>
      <c r="J40" s="1" t="s">
        <v>109</v>
      </c>
      <c r="K40" s="1" t="s">
        <v>110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114</v>
      </c>
      <c r="B41" s="1">
        <v>2690.0</v>
      </c>
      <c r="C41" s="1">
        <v>2470.0</v>
      </c>
      <c r="D41" s="1">
        <v>1930.0</v>
      </c>
      <c r="E41" s="1">
        <v>3020.0</v>
      </c>
      <c r="F41" s="1">
        <v>2830.0</v>
      </c>
      <c r="G41" s="1">
        <v>3460.0</v>
      </c>
      <c r="H41" s="1">
        <v>919.0</v>
      </c>
      <c r="I41" s="1">
        <v>2780.0</v>
      </c>
      <c r="J41" s="1">
        <v>3880.0</v>
      </c>
      <c r="K41" s="1">
        <v>5560.0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115</v>
      </c>
      <c r="B42" s="1">
        <v>2590.0</v>
      </c>
      <c r="C42" s="1">
        <v>2420.0</v>
      </c>
      <c r="D42" s="1">
        <v>1850.0</v>
      </c>
      <c r="E42" s="1">
        <v>2980.0</v>
      </c>
      <c r="F42" s="1">
        <v>2790.0</v>
      </c>
      <c r="G42" s="1">
        <v>3370.0</v>
      </c>
      <c r="H42" s="1">
        <v>871.0</v>
      </c>
      <c r="I42" s="1">
        <v>2710.0</v>
      </c>
      <c r="J42" s="1">
        <v>3800.0</v>
      </c>
      <c r="K42" s="1">
        <v>5450.0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116</v>
      </c>
      <c r="B43" s="1">
        <v>20.0</v>
      </c>
      <c r="C43" s="1">
        <v>43.0</v>
      </c>
      <c r="D43" s="1">
        <v>72.0</v>
      </c>
      <c r="E43" s="1">
        <v>99.0</v>
      </c>
      <c r="F43" s="1">
        <v>84.0</v>
      </c>
      <c r="G43" s="1">
        <v>156.0</v>
      </c>
      <c r="H43" s="1">
        <v>151.0</v>
      </c>
      <c r="I43" s="1">
        <v>92.0</v>
      </c>
      <c r="J43" s="1">
        <v>71.0</v>
      </c>
      <c r="K43" s="1">
        <v>55.0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</v>
      </c>
      <c r="B2" s="1">
        <v>142.0</v>
      </c>
      <c r="C2" s="1">
        <v>141.0</v>
      </c>
      <c r="D2" s="1">
        <v>123.0</v>
      </c>
      <c r="E2" s="1">
        <v>129.0</v>
      </c>
      <c r="F2" s="1">
        <v>156.0</v>
      </c>
      <c r="G2" s="1">
        <v>172.0</v>
      </c>
      <c r="H2" s="1">
        <v>74.0</v>
      </c>
      <c r="I2" s="1">
        <v>70.0</v>
      </c>
      <c r="J2" s="1">
        <v>180.0</v>
      </c>
      <c r="K2" s="1">
        <v>260.0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</v>
      </c>
      <c r="B3" s="1">
        <v>105.0</v>
      </c>
      <c r="C3" s="1">
        <v>64.0</v>
      </c>
      <c r="D3" s="1">
        <v>45.0</v>
      </c>
      <c r="E3" s="1">
        <v>40.0</v>
      </c>
      <c r="F3" s="1">
        <v>59.0</v>
      </c>
      <c r="G3" s="1">
        <v>145.0</v>
      </c>
      <c r="H3" s="1">
        <v>112.0</v>
      </c>
      <c r="I3" s="1">
        <v>8.0</v>
      </c>
      <c r="J3" s="1">
        <v>-2.0</v>
      </c>
      <c r="K3" s="1">
        <v>210.0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</v>
      </c>
      <c r="B4" s="1">
        <v>36.0</v>
      </c>
      <c r="C4" s="1">
        <v>77.0</v>
      </c>
      <c r="D4" s="1">
        <v>77.0</v>
      </c>
      <c r="E4" s="1">
        <v>87.0</v>
      </c>
      <c r="F4" s="1">
        <v>96.0</v>
      </c>
      <c r="G4" s="1">
        <v>26.0</v>
      </c>
      <c r="H4" s="1">
        <v>-37.0</v>
      </c>
      <c r="I4" s="1">
        <v>62.0</v>
      </c>
      <c r="J4" s="1">
        <v>183.0</v>
      </c>
      <c r="K4" s="1">
        <v>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77.0</v>
      </c>
      <c r="C5" s="1">
        <v>-40.0</v>
      </c>
      <c r="D5" s="1">
        <v>-7.0</v>
      </c>
      <c r="E5" s="1">
        <v>38.0</v>
      </c>
      <c r="F5" s="1">
        <v>-83.0</v>
      </c>
      <c r="G5" s="1">
        <v>99.0</v>
      </c>
      <c r="H5" s="1">
        <v>-290.0</v>
      </c>
      <c r="I5" s="1">
        <v>-8.0</v>
      </c>
      <c r="J5" s="1">
        <v>-31.0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</v>
      </c>
      <c r="B6" s="1">
        <v>15.0</v>
      </c>
      <c r="C6" s="1">
        <v>-1.0</v>
      </c>
      <c r="D6" s="1">
        <v>14.0</v>
      </c>
      <c r="E6" s="1">
        <v>2.0</v>
      </c>
      <c r="F6" s="1">
        <v>3.0</v>
      </c>
      <c r="G6" s="1">
        <v>17.0</v>
      </c>
      <c r="H6" s="1">
        <v>-42.0</v>
      </c>
      <c r="I6" s="1">
        <v>49.0</v>
      </c>
      <c r="J6" s="1">
        <v>-151.0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</v>
      </c>
      <c r="B7" s="1">
        <v>130.0</v>
      </c>
      <c r="C7" s="1">
        <v>35.0</v>
      </c>
      <c r="D7" s="1">
        <v>84.0</v>
      </c>
      <c r="E7" s="1">
        <v>129.0</v>
      </c>
      <c r="F7" s="1">
        <v>17.0</v>
      </c>
      <c r="G7" s="1">
        <v>126.0</v>
      </c>
      <c r="H7" s="1">
        <v>-369.0</v>
      </c>
      <c r="I7" s="1">
        <v>103.0</v>
      </c>
      <c r="J7" s="1">
        <v>21.0</v>
      </c>
      <c r="K7" s="1">
        <v>63.0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</v>
      </c>
      <c r="B8" s="1">
        <v>130.0</v>
      </c>
      <c r="C8" s="1">
        <v>35.0</v>
      </c>
      <c r="D8" s="1">
        <v>84.0</v>
      </c>
      <c r="E8" s="1">
        <v>129.0</v>
      </c>
      <c r="F8" s="1">
        <v>17.0</v>
      </c>
      <c r="G8" s="1">
        <v>126.0</v>
      </c>
      <c r="H8" s="1">
        <v>-369.0</v>
      </c>
      <c r="I8" s="1">
        <v>103.0</v>
      </c>
      <c r="J8" s="1">
        <v>21.0</v>
      </c>
      <c r="K8" s="1">
        <v>63.0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</v>
      </c>
      <c r="B9" s="1">
        <v>29.0</v>
      </c>
      <c r="C9" s="1">
        <v>16.0</v>
      </c>
      <c r="D9" s="1">
        <v>29.0</v>
      </c>
      <c r="E9" s="1">
        <v>30.0</v>
      </c>
      <c r="F9" s="1">
        <v>23.0</v>
      </c>
      <c r="G9" s="1">
        <v>34.0</v>
      </c>
      <c r="H9" s="1">
        <v>16.0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</v>
      </c>
      <c r="B10" s="1">
        <v>10.0</v>
      </c>
      <c r="C10" s="1">
        <v>10.0</v>
      </c>
      <c r="D10" s="1">
        <v>10.0</v>
      </c>
      <c r="E10" s="1">
        <v>10.0</v>
      </c>
      <c r="F10" s="1">
        <v>12.0</v>
      </c>
      <c r="G10" s="1">
        <v>11.0</v>
      </c>
      <c r="H10" s="1">
        <v>9.0</v>
      </c>
      <c r="I10" s="1">
        <v>10.0</v>
      </c>
      <c r="J10" s="1">
        <v>17.0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1">
        <v>0.0</v>
      </c>
      <c r="C11" s="1">
        <v>0.0</v>
      </c>
      <c r="D11" s="1">
        <v>0.0</v>
      </c>
      <c r="E11" s="1">
        <v>0.0</v>
      </c>
      <c r="F11" s="1">
        <v>2.0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>
        <v>11.0</v>
      </c>
      <c r="C12" s="1">
        <v>12.0</v>
      </c>
      <c r="D12" s="1">
        <v>10.0</v>
      </c>
      <c r="E12" s="1">
        <v>10.0</v>
      </c>
      <c r="F12" s="1">
        <v>14.0</v>
      </c>
      <c r="G12" s="1">
        <v>18.0</v>
      </c>
      <c r="H12" s="1">
        <v>14.0</v>
      </c>
      <c r="I12" s="1">
        <v>12.0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</v>
      </c>
      <c r="B13" s="1">
        <v>22.0</v>
      </c>
      <c r="C13" s="1">
        <v>23.0</v>
      </c>
      <c r="D13" s="1">
        <v>20.0</v>
      </c>
      <c r="E13" s="1">
        <v>21.0</v>
      </c>
      <c r="F13" s="1">
        <v>29.0</v>
      </c>
      <c r="G13" s="1">
        <v>30.0</v>
      </c>
      <c r="H13" s="1">
        <v>24.0</v>
      </c>
      <c r="I13" s="1">
        <v>22.0</v>
      </c>
      <c r="J13" s="1">
        <v>17.0</v>
      </c>
      <c r="K13" s="1">
        <v>17.0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</v>
      </c>
      <c r="B14" s="1">
        <v>107.0</v>
      </c>
      <c r="C14" s="1">
        <v>11.0</v>
      </c>
      <c r="D14" s="1">
        <v>63.0</v>
      </c>
      <c r="E14" s="1">
        <v>107.0</v>
      </c>
      <c r="F14" s="1">
        <v>-12.0</v>
      </c>
      <c r="G14" s="1">
        <v>95.0</v>
      </c>
      <c r="H14" s="1">
        <v>-393.0</v>
      </c>
      <c r="I14" s="1">
        <v>80.0</v>
      </c>
      <c r="J14" s="1">
        <v>-17.0</v>
      </c>
      <c r="K14" s="1">
        <v>45.0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</v>
      </c>
      <c r="B15" s="1">
        <v>3.0</v>
      </c>
      <c r="C15" s="1">
        <v>3.0</v>
      </c>
      <c r="D15" s="1">
        <v>1.0</v>
      </c>
      <c r="E15" s="1">
        <v>12.0</v>
      </c>
      <c r="F15" s="1">
        <v>15.0</v>
      </c>
      <c r="G15" s="1">
        <v>7.0</v>
      </c>
      <c r="H15" s="1">
        <v>-1.0</v>
      </c>
      <c r="I15" s="1">
        <v>31.0</v>
      </c>
      <c r="J15" s="1">
        <v>-10.0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-2.0</v>
      </c>
      <c r="H16" s="1">
        <v>1.0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-7.0</v>
      </c>
      <c r="J17" s="1">
        <v>-17.0</v>
      </c>
      <c r="K17" s="1">
        <v>-12.0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</v>
      </c>
      <c r="B18" s="1">
        <v>111.0</v>
      </c>
      <c r="C18" s="1">
        <v>15.0</v>
      </c>
      <c r="D18" s="1">
        <v>65.0</v>
      </c>
      <c r="E18" s="1">
        <v>120.0</v>
      </c>
      <c r="F18" s="1">
        <v>3.0</v>
      </c>
      <c r="G18" s="1">
        <v>100.0</v>
      </c>
      <c r="H18" s="1">
        <v>-394.0</v>
      </c>
      <c r="I18" s="1">
        <v>105.0</v>
      </c>
      <c r="J18" s="1">
        <v>-45.0</v>
      </c>
      <c r="K18" s="1">
        <v>31.0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-10.0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-9.0</v>
      </c>
      <c r="K20" s="1">
        <v>-9.0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-2.0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-18.0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-80.0</v>
      </c>
      <c r="J23" s="1">
        <v>1.0</v>
      </c>
      <c r="K23" s="1">
        <v>31.0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>
        <v>111.0</v>
      </c>
      <c r="C24" s="1">
        <v>15.0</v>
      </c>
      <c r="D24" s="1">
        <v>65.0</v>
      </c>
      <c r="E24" s="1">
        <v>120.0</v>
      </c>
      <c r="F24" s="1">
        <v>3.0</v>
      </c>
      <c r="G24" s="1">
        <v>97.0</v>
      </c>
      <c r="H24" s="1">
        <v>-422.0</v>
      </c>
      <c r="I24" s="1">
        <v>104.0</v>
      </c>
      <c r="J24" s="1">
        <v>-53.0</v>
      </c>
      <c r="K24" s="1">
        <v>53.0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>
        <v>1.0</v>
      </c>
      <c r="C25" s="1">
        <v>1.0</v>
      </c>
      <c r="D25" s="1">
        <v>1.0</v>
      </c>
      <c r="E25" s="1">
        <v>1.0</v>
      </c>
      <c r="F25" s="1">
        <v>1.0</v>
      </c>
      <c r="G25" s="1">
        <v>53.0</v>
      </c>
      <c r="H25" s="1">
        <v>-81.0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1">
        <v>109.0</v>
      </c>
      <c r="C26" s="1">
        <v>13.0</v>
      </c>
      <c r="D26" s="1">
        <v>63.0</v>
      </c>
      <c r="E26" s="1">
        <v>119.0</v>
      </c>
      <c r="F26" s="1">
        <v>1.0</v>
      </c>
      <c r="G26" s="1">
        <v>97.0</v>
      </c>
      <c r="H26" s="1">
        <v>-422.0</v>
      </c>
      <c r="I26" s="1">
        <v>104.0</v>
      </c>
      <c r="J26" s="1">
        <v>-53.0</v>
      </c>
      <c r="K26" s="1">
        <v>53.0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-4.0</v>
      </c>
      <c r="H27" s="1">
        <v>66.0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>
        <v>109.0</v>
      </c>
      <c r="C28" s="1">
        <v>13.0</v>
      </c>
      <c r="D28" s="1">
        <v>63.0</v>
      </c>
      <c r="E28" s="1">
        <v>119.0</v>
      </c>
      <c r="F28" s="1">
        <v>1.0</v>
      </c>
      <c r="G28" s="1">
        <v>92.0</v>
      </c>
      <c r="H28" s="1">
        <v>-421.0</v>
      </c>
      <c r="I28" s="1">
        <v>104.0</v>
      </c>
      <c r="J28" s="1">
        <v>-53.0</v>
      </c>
      <c r="K28" s="1">
        <v>53.0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>
        <v>109.0</v>
      </c>
      <c r="C29" s="1">
        <v>13.0</v>
      </c>
      <c r="D29" s="1">
        <v>63.0</v>
      </c>
      <c r="E29" s="1">
        <v>119.0</v>
      </c>
      <c r="F29" s="1">
        <v>1.0</v>
      </c>
      <c r="G29" s="1">
        <v>92.0</v>
      </c>
      <c r="H29" s="1">
        <v>-421.0</v>
      </c>
      <c r="I29" s="1">
        <v>104.0</v>
      </c>
      <c r="J29" s="1">
        <v>-53.0</v>
      </c>
      <c r="K29" s="1">
        <v>53.0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1">
        <v>13.0</v>
      </c>
      <c r="C30" s="1">
        <v>13.0</v>
      </c>
      <c r="D30" s="1">
        <v>13.0</v>
      </c>
      <c r="E30" s="1">
        <v>13.0</v>
      </c>
      <c r="F30" s="1">
        <v>13.0</v>
      </c>
      <c r="G30" s="1">
        <v>16.0</v>
      </c>
      <c r="H30" s="1">
        <v>9.0</v>
      </c>
      <c r="I30" s="1">
        <v>18.0</v>
      </c>
      <c r="J30" s="1">
        <v>18.0</v>
      </c>
      <c r="K30" s="1">
        <v>18.0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1">
        <v>95.0</v>
      </c>
      <c r="C31" s="1">
        <v>34.0</v>
      </c>
      <c r="D31" s="1">
        <v>50.0</v>
      </c>
      <c r="E31" s="1">
        <v>105.0</v>
      </c>
      <c r="F31" s="1">
        <v>-11.0</v>
      </c>
      <c r="G31" s="1">
        <v>76.0</v>
      </c>
      <c r="H31" s="1">
        <v>-431.0</v>
      </c>
      <c r="I31" s="1">
        <v>85.0</v>
      </c>
      <c r="J31" s="1">
        <v>-71.0</v>
      </c>
      <c r="K31" s="1">
        <v>35.0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>
        <v>95.0</v>
      </c>
      <c r="C32" s="1">
        <v>34.0</v>
      </c>
      <c r="D32" s="1">
        <v>50.0</v>
      </c>
      <c r="E32" s="1">
        <v>105.0</v>
      </c>
      <c r="F32" s="1">
        <v>-11.0</v>
      </c>
      <c r="G32" s="1">
        <v>81.0</v>
      </c>
      <c r="H32" s="1">
        <v>-432.0</v>
      </c>
      <c r="I32" s="1">
        <v>85.0</v>
      </c>
      <c r="J32" s="1">
        <v>-71.0</v>
      </c>
      <c r="K32" s="1">
        <v>35.0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149</v>
      </c>
      <c r="B34" s="1" t="s">
        <v>150</v>
      </c>
      <c r="C34" s="1" t="s">
        <v>151</v>
      </c>
      <c r="D34" s="1" t="s">
        <v>152</v>
      </c>
      <c r="E34" s="1" t="s">
        <v>153</v>
      </c>
      <c r="F34" s="1" t="s">
        <v>154</v>
      </c>
      <c r="G34" s="1" t="s">
        <v>155</v>
      </c>
      <c r="H34" s="1" t="s">
        <v>156</v>
      </c>
      <c r="I34" s="1" t="s">
        <v>157</v>
      </c>
      <c r="J34" s="1" t="s">
        <v>158</v>
      </c>
      <c r="K34" s="1" t="s">
        <v>159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160</v>
      </c>
      <c r="B35" s="1" t="s">
        <v>150</v>
      </c>
      <c r="C35" s="1" t="s">
        <v>151</v>
      </c>
      <c r="D35" s="1" t="s">
        <v>152</v>
      </c>
      <c r="E35" s="1" t="s">
        <v>153</v>
      </c>
      <c r="F35" s="1" t="s">
        <v>154</v>
      </c>
      <c r="G35" s="1" t="s">
        <v>161</v>
      </c>
      <c r="H35" s="1" t="s">
        <v>162</v>
      </c>
      <c r="I35" s="1" t="s">
        <v>157</v>
      </c>
      <c r="J35" s="1" t="s">
        <v>158</v>
      </c>
      <c r="K35" s="1" t="s">
        <v>159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>
        <v>9.0</v>
      </c>
      <c r="C36" s="1">
        <v>9.0</v>
      </c>
      <c r="D36" s="1">
        <v>9.0</v>
      </c>
      <c r="E36" s="1">
        <v>9.0</v>
      </c>
      <c r="F36" s="1">
        <v>9.0</v>
      </c>
      <c r="G36" s="1">
        <v>10.0</v>
      </c>
      <c r="H36" s="1">
        <v>11.0</v>
      </c>
      <c r="I36" s="1">
        <v>16.0</v>
      </c>
      <c r="J36" s="1">
        <v>22.0</v>
      </c>
      <c r="K36" s="1">
        <v>21.0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 t="s">
        <v>165</v>
      </c>
      <c r="C37" s="1" t="s">
        <v>166</v>
      </c>
      <c r="D37" s="1" t="s">
        <v>152</v>
      </c>
      <c r="E37" s="1" t="s">
        <v>153</v>
      </c>
      <c r="F37" s="1" t="s">
        <v>154</v>
      </c>
      <c r="G37" s="1" t="s">
        <v>167</v>
      </c>
      <c r="H37" s="1" t="s">
        <v>156</v>
      </c>
      <c r="I37" s="1" t="s">
        <v>157</v>
      </c>
      <c r="J37" s="1" t="s">
        <v>158</v>
      </c>
      <c r="K37" s="1" t="s">
        <v>159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168</v>
      </c>
      <c r="B38" s="1" t="s">
        <v>165</v>
      </c>
      <c r="C38" s="1" t="s">
        <v>166</v>
      </c>
      <c r="D38" s="1" t="s">
        <v>152</v>
      </c>
      <c r="E38" s="1" t="s">
        <v>153</v>
      </c>
      <c r="F38" s="1" t="s">
        <v>154</v>
      </c>
      <c r="G38" s="1" t="s">
        <v>169</v>
      </c>
      <c r="H38" s="1" t="s">
        <v>162</v>
      </c>
      <c r="I38" s="1" t="s">
        <v>157</v>
      </c>
      <c r="J38" s="1" t="s">
        <v>158</v>
      </c>
      <c r="K38" s="1" t="s">
        <v>159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9.0</v>
      </c>
      <c r="C39" s="1">
        <v>9.0</v>
      </c>
      <c r="D39" s="1">
        <v>9.0</v>
      </c>
      <c r="E39" s="1">
        <v>9.0</v>
      </c>
      <c r="F39" s="1">
        <v>9.0</v>
      </c>
      <c r="G39" s="1">
        <v>10.0</v>
      </c>
      <c r="H39" s="1">
        <v>11.0</v>
      </c>
      <c r="I39" s="1">
        <v>16.0</v>
      </c>
      <c r="J39" s="1">
        <v>22.0</v>
      </c>
      <c r="K39" s="1">
        <v>21.0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 t="s">
        <v>172</v>
      </c>
      <c r="C40" s="1" t="s">
        <v>173</v>
      </c>
      <c r="D40" s="1" t="s">
        <v>174</v>
      </c>
      <c r="E40" s="1" t="s">
        <v>175</v>
      </c>
      <c r="F40" s="1" t="s">
        <v>176</v>
      </c>
      <c r="G40" s="1" t="s">
        <v>177</v>
      </c>
      <c r="H40" s="1" t="s">
        <v>178</v>
      </c>
      <c r="I40" s="1" t="s">
        <v>179</v>
      </c>
      <c r="J40" s="1" t="s">
        <v>180</v>
      </c>
      <c r="K40" s="1" t="s">
        <v>181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182</v>
      </c>
      <c r="B41" s="1" t="s">
        <v>183</v>
      </c>
      <c r="C41" s="1" t="s">
        <v>173</v>
      </c>
      <c r="D41" s="1" t="s">
        <v>174</v>
      </c>
      <c r="E41" s="1" t="s">
        <v>184</v>
      </c>
      <c r="F41" s="1" t="s">
        <v>176</v>
      </c>
      <c r="G41" s="1" t="s">
        <v>177</v>
      </c>
      <c r="H41" s="1" t="s">
        <v>178</v>
      </c>
      <c r="I41" s="1" t="s">
        <v>179</v>
      </c>
      <c r="J41" s="1" t="s">
        <v>180</v>
      </c>
      <c r="K41" s="1" t="s">
        <v>181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185</v>
      </c>
      <c r="B42" s="1" t="s">
        <v>186</v>
      </c>
      <c r="C42" s="1" t="s">
        <v>187</v>
      </c>
      <c r="D42" s="1" t="s">
        <v>188</v>
      </c>
      <c r="E42" s="1" t="s">
        <v>188</v>
      </c>
      <c r="F42" s="1" t="s">
        <v>189</v>
      </c>
      <c r="G42" s="1" t="s">
        <v>188</v>
      </c>
      <c r="H42" s="1" t="s">
        <v>190</v>
      </c>
      <c r="I42" s="1" t="s">
        <v>191</v>
      </c>
      <c r="J42" s="1" t="s">
        <v>191</v>
      </c>
      <c r="K42" s="1" t="s">
        <v>192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193</v>
      </c>
      <c r="B43" s="1" t="s">
        <v>194</v>
      </c>
      <c r="C43" s="1" t="s">
        <v>195</v>
      </c>
      <c r="D43" s="1" t="s">
        <v>196</v>
      </c>
      <c r="E43" s="1" t="s">
        <v>197</v>
      </c>
      <c r="F43" s="1">
        <v>0.0</v>
      </c>
      <c r="G43" s="1" t="s">
        <v>198</v>
      </c>
      <c r="H43" s="1" t="s">
        <v>199</v>
      </c>
      <c r="I43" s="1" t="s">
        <v>200</v>
      </c>
      <c r="J43" s="1" t="s">
        <v>201</v>
      </c>
      <c r="K43" s="1" t="s">
        <v>202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203</v>
      </c>
      <c r="B45" s="1" t="s">
        <v>204</v>
      </c>
      <c r="C45" s="1" t="s">
        <v>205</v>
      </c>
      <c r="D45" s="1" t="s">
        <v>206</v>
      </c>
      <c r="E45" s="1" t="s">
        <v>207</v>
      </c>
      <c r="F45" s="1" t="s">
        <v>208</v>
      </c>
      <c r="G45" s="1" t="s">
        <v>209</v>
      </c>
      <c r="H45" s="1" t="s">
        <v>210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211</v>
      </c>
      <c r="B46" s="1">
        <v>69.0</v>
      </c>
      <c r="C46" s="1">
        <v>9.0</v>
      </c>
      <c r="D46" s="1">
        <v>40.0</v>
      </c>
      <c r="E46" s="1">
        <v>75.0</v>
      </c>
      <c r="F46" s="1">
        <v>1.0</v>
      </c>
      <c r="G46" s="1">
        <v>62.0</v>
      </c>
      <c r="H46" s="1">
        <v>-246.0</v>
      </c>
      <c r="I46" s="1">
        <v>65.0</v>
      </c>
      <c r="J46" s="1">
        <v>-28.0</v>
      </c>
      <c r="K46" s="1">
        <v>19.0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212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213</v>
      </c>
      <c r="B48" s="1">
        <v>43.0</v>
      </c>
      <c r="C48" s="1">
        <v>28.0</v>
      </c>
      <c r="D48" s="1">
        <v>41.0</v>
      </c>
      <c r="E48" s="1">
        <v>54.0</v>
      </c>
      <c r="F48" s="1">
        <v>63.0</v>
      </c>
      <c r="G48" s="1">
        <v>74.0</v>
      </c>
      <c r="H48" s="1">
        <v>58.0</v>
      </c>
      <c r="I48" s="1">
        <v>32.0</v>
      </c>
      <c r="J48" s="1">
        <v>32.0</v>
      </c>
      <c r="K48" s="1">
        <v>38.0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214</v>
      </c>
      <c r="B49" s="1">
        <v>43.0</v>
      </c>
      <c r="C49" s="1">
        <v>28.0</v>
      </c>
      <c r="D49" s="1">
        <v>41.0</v>
      </c>
      <c r="E49" s="1">
        <v>54.0</v>
      </c>
      <c r="F49" s="1">
        <v>63.0</v>
      </c>
      <c r="G49" s="1">
        <v>74.0</v>
      </c>
      <c r="H49" s="1">
        <v>58.0</v>
      </c>
      <c r="I49" s="1">
        <v>32.0</v>
      </c>
      <c r="J49" s="1">
        <v>32.0</v>
      </c>
      <c r="K49" s="1">
        <v>38.0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216</v>
      </c>
      <c r="B3" s="1" t="s">
        <v>217</v>
      </c>
      <c r="C3" s="1" t="s">
        <v>218</v>
      </c>
      <c r="D3" s="1" t="s">
        <v>219</v>
      </c>
      <c r="E3" s="1" t="s">
        <v>220</v>
      </c>
      <c r="F3" s="1" t="s">
        <v>151</v>
      </c>
      <c r="G3" s="1" t="s">
        <v>221</v>
      </c>
      <c r="H3" s="1" t="s">
        <v>222</v>
      </c>
      <c r="I3" s="1" t="s">
        <v>223</v>
      </c>
      <c r="J3" s="1" t="s">
        <v>224</v>
      </c>
      <c r="K3" s="1" t="s">
        <v>225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226</v>
      </c>
      <c r="B4" s="1" t="s">
        <v>227</v>
      </c>
      <c r="C4" s="1" t="s">
        <v>228</v>
      </c>
      <c r="D4" s="1" t="s">
        <v>229</v>
      </c>
      <c r="E4" s="1" t="s">
        <v>230</v>
      </c>
      <c r="F4" s="1" t="s">
        <v>231</v>
      </c>
      <c r="G4" s="1" t="s">
        <v>232</v>
      </c>
      <c r="H4" s="1" t="s">
        <v>233</v>
      </c>
      <c r="I4" s="1" t="s">
        <v>234</v>
      </c>
      <c r="J4" s="1" t="s">
        <v>235</v>
      </c>
      <c r="K4" s="1" t="s">
        <v>236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237</v>
      </c>
      <c r="B5" s="1" t="s">
        <v>238</v>
      </c>
      <c r="C5" s="1" t="s">
        <v>239</v>
      </c>
      <c r="D5" s="1" t="s">
        <v>240</v>
      </c>
      <c r="E5" s="1" t="s">
        <v>241</v>
      </c>
      <c r="F5" s="1" t="s">
        <v>242</v>
      </c>
      <c r="G5" s="1" t="s">
        <v>243</v>
      </c>
      <c r="H5" s="1" t="s">
        <v>244</v>
      </c>
      <c r="I5" s="1" t="s">
        <v>245</v>
      </c>
      <c r="J5" s="1" t="s">
        <v>246</v>
      </c>
      <c r="K5" s="1" t="s">
        <v>247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249</v>
      </c>
      <c r="B7" s="1" t="s">
        <v>250</v>
      </c>
      <c r="C7" s="1" t="s">
        <v>251</v>
      </c>
      <c r="D7" s="1" t="s">
        <v>252</v>
      </c>
      <c r="E7" s="1" t="s">
        <v>253</v>
      </c>
      <c r="F7" s="1" t="s">
        <v>254</v>
      </c>
      <c r="G7" s="1" t="s">
        <v>255</v>
      </c>
      <c r="H7" s="1" t="s">
        <v>256</v>
      </c>
      <c r="I7" s="1" t="s">
        <v>257</v>
      </c>
      <c r="J7" s="1">
        <v>0.0</v>
      </c>
      <c r="K7" s="1" t="s">
        <v>258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259</v>
      </c>
      <c r="B8" s="1" t="s">
        <v>260</v>
      </c>
      <c r="C8" s="1" t="s">
        <v>261</v>
      </c>
      <c r="D8" s="1" t="s">
        <v>262</v>
      </c>
      <c r="E8" s="1" t="s">
        <v>263</v>
      </c>
      <c r="F8" s="1" t="s">
        <v>264</v>
      </c>
      <c r="G8" s="1" t="s">
        <v>265</v>
      </c>
      <c r="H8" s="1" t="s">
        <v>266</v>
      </c>
      <c r="I8" s="1" t="s">
        <v>267</v>
      </c>
      <c r="J8" s="1">
        <v>0.0</v>
      </c>
      <c r="K8" s="1" t="s">
        <v>268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269</v>
      </c>
      <c r="B9" s="1" t="s">
        <v>270</v>
      </c>
      <c r="C9" s="1" t="s">
        <v>271</v>
      </c>
      <c r="D9" s="1" t="s">
        <v>272</v>
      </c>
      <c r="E9" s="1" t="s">
        <v>273</v>
      </c>
      <c r="F9" s="1" t="s">
        <v>274</v>
      </c>
      <c r="G9" s="1" t="s">
        <v>275</v>
      </c>
      <c r="H9" s="1" t="s">
        <v>276</v>
      </c>
      <c r="I9" s="1" t="s">
        <v>277</v>
      </c>
      <c r="J9" s="1">
        <v>-2.0</v>
      </c>
      <c r="K9" s="1" t="s">
        <v>278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279</v>
      </c>
      <c r="B10" s="1" t="s">
        <v>270</v>
      </c>
      <c r="C10" s="1" t="s">
        <v>271</v>
      </c>
      <c r="D10" s="1" t="s">
        <v>272</v>
      </c>
      <c r="E10" s="1" t="s">
        <v>273</v>
      </c>
      <c r="F10" s="1" t="s">
        <v>274</v>
      </c>
      <c r="G10" s="1" t="s">
        <v>280</v>
      </c>
      <c r="H10" s="1" t="s">
        <v>281</v>
      </c>
      <c r="I10" s="1" t="s">
        <v>277</v>
      </c>
      <c r="J10" s="1">
        <v>-2.0</v>
      </c>
      <c r="K10" s="1" t="s">
        <v>278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282</v>
      </c>
      <c r="B11" s="1" t="s">
        <v>283</v>
      </c>
      <c r="C11" s="1">
        <v>1.0</v>
      </c>
      <c r="D11" s="1" t="s">
        <v>284</v>
      </c>
      <c r="E11" s="1" t="s">
        <v>285</v>
      </c>
      <c r="F11" s="1" t="s">
        <v>286</v>
      </c>
      <c r="G11" s="1" t="s">
        <v>287</v>
      </c>
      <c r="H11" s="1" t="s">
        <v>288</v>
      </c>
      <c r="I11" s="1" t="s">
        <v>289</v>
      </c>
      <c r="J11" s="1">
        <v>-3.0</v>
      </c>
      <c r="K11" s="1" t="s">
        <v>290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291</v>
      </c>
      <c r="B12" s="1" t="s">
        <v>292</v>
      </c>
      <c r="C12" s="1" t="s">
        <v>293</v>
      </c>
      <c r="D12" s="1" t="s">
        <v>294</v>
      </c>
      <c r="E12" s="1" t="s">
        <v>295</v>
      </c>
      <c r="F12" s="1" t="s">
        <v>296</v>
      </c>
      <c r="G12" s="1" t="s">
        <v>297</v>
      </c>
      <c r="H12" s="1" t="s">
        <v>298</v>
      </c>
      <c r="I12" s="1" t="s">
        <v>299</v>
      </c>
      <c r="J12" s="1">
        <v>-1.0</v>
      </c>
      <c r="K12" s="1" t="s">
        <v>300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301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301</v>
      </c>
      <c r="B14" s="1" t="s">
        <v>151</v>
      </c>
      <c r="C14" s="1" t="s">
        <v>302</v>
      </c>
      <c r="D14" s="1" t="s">
        <v>166</v>
      </c>
      <c r="E14" s="1" t="s">
        <v>151</v>
      </c>
      <c r="F14" s="1" t="s">
        <v>303</v>
      </c>
      <c r="G14" s="1" t="s">
        <v>166</v>
      </c>
      <c r="H14" s="1" t="s">
        <v>304</v>
      </c>
      <c r="I14" s="1" t="s">
        <v>151</v>
      </c>
      <c r="J14" s="1" t="s">
        <v>303</v>
      </c>
      <c r="K14" s="1" t="s">
        <v>302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306</v>
      </c>
      <c r="B16" s="1" t="s">
        <v>307</v>
      </c>
      <c r="C16" s="1" t="s">
        <v>308</v>
      </c>
      <c r="D16" s="1" t="s">
        <v>309</v>
      </c>
      <c r="E16" s="1" t="s">
        <v>239</v>
      </c>
      <c r="F16" s="1" t="s">
        <v>310</v>
      </c>
      <c r="G16" s="1" t="s">
        <v>311</v>
      </c>
      <c r="H16" s="1" t="s">
        <v>312</v>
      </c>
      <c r="I16" s="1" t="s">
        <v>204</v>
      </c>
      <c r="J16" s="1" t="s">
        <v>313</v>
      </c>
      <c r="K16" s="1" t="s">
        <v>314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315</v>
      </c>
      <c r="B17" s="1" t="s">
        <v>308</v>
      </c>
      <c r="C17" s="1" t="s">
        <v>190</v>
      </c>
      <c r="D17" s="1" t="s">
        <v>308</v>
      </c>
      <c r="E17" s="1" t="s">
        <v>151</v>
      </c>
      <c r="F17" s="1" t="s">
        <v>307</v>
      </c>
      <c r="G17" s="1" t="s">
        <v>316</v>
      </c>
      <c r="H17" s="1" t="s">
        <v>317</v>
      </c>
      <c r="I17" s="1" t="s">
        <v>318</v>
      </c>
      <c r="J17" s="1" t="s">
        <v>319</v>
      </c>
      <c r="K17" s="1" t="s">
        <v>320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321</v>
      </c>
      <c r="B18" s="1" t="s">
        <v>166</v>
      </c>
      <c r="C18" s="1" t="s">
        <v>151</v>
      </c>
      <c r="D18" s="1" t="s">
        <v>166</v>
      </c>
      <c r="E18" s="1" t="s">
        <v>166</v>
      </c>
      <c r="F18" s="1" t="s">
        <v>166</v>
      </c>
      <c r="G18" s="1" t="s">
        <v>322</v>
      </c>
      <c r="H18" s="1" t="s">
        <v>302</v>
      </c>
      <c r="I18" s="1" t="s">
        <v>302</v>
      </c>
      <c r="J18" s="1" t="s">
        <v>151</v>
      </c>
      <c r="K18" s="1" t="s">
        <v>151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324</v>
      </c>
      <c r="B20" s="1" t="s">
        <v>325</v>
      </c>
      <c r="C20" s="1" t="s">
        <v>326</v>
      </c>
      <c r="D20" s="1" t="s">
        <v>327</v>
      </c>
      <c r="E20" s="1">
        <v>423.0</v>
      </c>
      <c r="F20" s="1" t="s">
        <v>328</v>
      </c>
      <c r="G20" s="1" t="s">
        <v>329</v>
      </c>
      <c r="H20" s="1" t="s">
        <v>330</v>
      </c>
      <c r="I20" s="1" t="s">
        <v>331</v>
      </c>
      <c r="J20" s="1" t="s">
        <v>332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333</v>
      </c>
      <c r="B21" s="1" t="s">
        <v>334</v>
      </c>
      <c r="C21" s="1" t="s">
        <v>335</v>
      </c>
      <c r="D21" s="1" t="s">
        <v>336</v>
      </c>
      <c r="E21" s="1" t="s">
        <v>337</v>
      </c>
      <c r="F21" s="1" t="s">
        <v>338</v>
      </c>
      <c r="G21" s="1" t="s">
        <v>339</v>
      </c>
      <c r="H21" s="1" t="s">
        <v>340</v>
      </c>
      <c r="I21" s="1" t="s">
        <v>341</v>
      </c>
      <c r="J21" s="1" t="s">
        <v>342</v>
      </c>
      <c r="K21" s="1" t="s">
        <v>343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344</v>
      </c>
      <c r="B22" s="1" t="s">
        <v>345</v>
      </c>
      <c r="C22" s="1" t="s">
        <v>346</v>
      </c>
      <c r="D22" s="1" t="s">
        <v>347</v>
      </c>
      <c r="E22" s="1" t="s">
        <v>348</v>
      </c>
      <c r="F22" s="1" t="s">
        <v>349</v>
      </c>
      <c r="G22" s="1" t="s">
        <v>350</v>
      </c>
      <c r="H22" s="1" t="s">
        <v>351</v>
      </c>
      <c r="I22" s="1" t="s">
        <v>352</v>
      </c>
      <c r="J22" s="1" t="s">
        <v>353</v>
      </c>
      <c r="K22" s="1" t="s">
        <v>354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355</v>
      </c>
      <c r="B23" s="1" t="s">
        <v>356</v>
      </c>
      <c r="C23" s="1" t="s">
        <v>357</v>
      </c>
      <c r="D23" s="1" t="s">
        <v>358</v>
      </c>
      <c r="E23" s="1" t="s">
        <v>359</v>
      </c>
      <c r="F23" s="1" t="s">
        <v>360</v>
      </c>
      <c r="G23" s="1" t="s">
        <v>361</v>
      </c>
      <c r="H23" s="1" t="s">
        <v>362</v>
      </c>
      <c r="I23" s="1" t="s">
        <v>363</v>
      </c>
      <c r="J23" s="1" t="s">
        <v>364</v>
      </c>
      <c r="K23" s="1" t="s">
        <v>365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366</v>
      </c>
      <c r="B24" s="1" t="s">
        <v>367</v>
      </c>
      <c r="C24" s="1" t="s">
        <v>368</v>
      </c>
      <c r="D24" s="1" t="s">
        <v>369</v>
      </c>
      <c r="E24" s="1" t="s">
        <v>370</v>
      </c>
      <c r="F24" s="1" t="s">
        <v>371</v>
      </c>
      <c r="G24" s="1" t="s">
        <v>372</v>
      </c>
      <c r="H24" s="1" t="s">
        <v>373</v>
      </c>
      <c r="I24" s="1" t="s">
        <v>374</v>
      </c>
      <c r="J24" s="1" t="s">
        <v>375</v>
      </c>
      <c r="K24" s="1" t="s">
        <v>376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378</v>
      </c>
      <c r="B26" s="1">
        <v>0.0</v>
      </c>
      <c r="C26" s="1" t="s">
        <v>379</v>
      </c>
      <c r="D26" s="1" t="s">
        <v>380</v>
      </c>
      <c r="E26" s="1" t="s">
        <v>381</v>
      </c>
      <c r="F26" s="1" t="s">
        <v>382</v>
      </c>
      <c r="G26" s="1" t="s">
        <v>383</v>
      </c>
      <c r="H26" s="1" t="s">
        <v>384</v>
      </c>
      <c r="I26" s="1" t="s">
        <v>385</v>
      </c>
      <c r="J26" s="1" t="s">
        <v>386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387</v>
      </c>
      <c r="B27" s="1">
        <v>0.0</v>
      </c>
      <c r="C27" s="1" t="s">
        <v>388</v>
      </c>
      <c r="D27" s="1" t="s">
        <v>389</v>
      </c>
      <c r="E27" s="1" t="s">
        <v>390</v>
      </c>
      <c r="F27" s="1" t="s">
        <v>391</v>
      </c>
      <c r="G27" s="1" t="s">
        <v>392</v>
      </c>
      <c r="H27" s="1" t="s">
        <v>393</v>
      </c>
      <c r="I27" s="1" t="s">
        <v>394</v>
      </c>
      <c r="J27" s="1" t="s">
        <v>395</v>
      </c>
      <c r="K27" s="1" t="s">
        <v>396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397</v>
      </c>
      <c r="B28" s="1" t="s">
        <v>398</v>
      </c>
      <c r="C28" s="1" t="s">
        <v>399</v>
      </c>
      <c r="D28" s="1" t="s">
        <v>400</v>
      </c>
      <c r="E28" s="1" t="s">
        <v>401</v>
      </c>
      <c r="F28" s="1" t="s">
        <v>402</v>
      </c>
      <c r="G28" s="1">
        <v>0.0</v>
      </c>
      <c r="H28" s="1" t="s">
        <v>403</v>
      </c>
      <c r="I28" s="1" t="s">
        <v>404</v>
      </c>
      <c r="J28" s="1" t="s">
        <v>405</v>
      </c>
      <c r="K28" s="1" t="s">
        <v>406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407</v>
      </c>
      <c r="B29" s="1" t="s">
        <v>398</v>
      </c>
      <c r="C29" s="1" t="s">
        <v>399</v>
      </c>
      <c r="D29" s="1" t="s">
        <v>400</v>
      </c>
      <c r="E29" s="1" t="s">
        <v>401</v>
      </c>
      <c r="F29" s="1" t="s">
        <v>402</v>
      </c>
      <c r="G29" s="1">
        <v>0.0</v>
      </c>
      <c r="H29" s="1" t="s">
        <v>408</v>
      </c>
      <c r="I29" s="1" t="s">
        <v>409</v>
      </c>
      <c r="J29" s="1" t="s">
        <v>405</v>
      </c>
      <c r="K29" s="1" t="s">
        <v>406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410</v>
      </c>
      <c r="B30" s="1" t="s">
        <v>411</v>
      </c>
      <c r="C30" s="1" t="s">
        <v>412</v>
      </c>
      <c r="D30" s="1" t="s">
        <v>413</v>
      </c>
      <c r="E30" s="1" t="s">
        <v>414</v>
      </c>
      <c r="F30" s="1" t="s">
        <v>415</v>
      </c>
      <c r="G30" s="1">
        <v>0.0</v>
      </c>
      <c r="H30" s="1" t="s">
        <v>416</v>
      </c>
      <c r="I30" s="1" t="s">
        <v>417</v>
      </c>
      <c r="J30" s="1" t="s">
        <v>418</v>
      </c>
      <c r="K30" s="1" t="s">
        <v>419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420</v>
      </c>
      <c r="B31" s="1" t="s">
        <v>421</v>
      </c>
      <c r="C31" s="1" t="s">
        <v>422</v>
      </c>
      <c r="D31" s="1">
        <v>1.0</v>
      </c>
      <c r="E31" s="1" t="s">
        <v>423</v>
      </c>
      <c r="F31" s="1" t="s">
        <v>424</v>
      </c>
      <c r="G31" s="1" t="s">
        <v>425</v>
      </c>
      <c r="H31" s="1" t="s">
        <v>426</v>
      </c>
      <c r="I31" s="1" t="s">
        <v>427</v>
      </c>
      <c r="J31" s="1">
        <v>-159.0</v>
      </c>
      <c r="K31" s="1" t="s">
        <v>428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429</v>
      </c>
      <c r="B32" s="1" t="s">
        <v>430</v>
      </c>
      <c r="C32" s="1" t="s">
        <v>431</v>
      </c>
      <c r="D32" s="1" t="s">
        <v>432</v>
      </c>
      <c r="E32" s="1" t="s">
        <v>433</v>
      </c>
      <c r="F32" s="1" t="s">
        <v>434</v>
      </c>
      <c r="G32" s="1" t="s">
        <v>435</v>
      </c>
      <c r="H32" s="1" t="s">
        <v>436</v>
      </c>
      <c r="I32" s="1" t="s">
        <v>437</v>
      </c>
      <c r="J32" s="1" t="s">
        <v>438</v>
      </c>
      <c r="K32" s="1" t="s">
        <v>439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440</v>
      </c>
      <c r="B33" s="1" t="s">
        <v>441</v>
      </c>
      <c r="C33" s="1" t="s">
        <v>442</v>
      </c>
      <c r="D33" s="1" t="s">
        <v>443</v>
      </c>
      <c r="E33" s="1" t="s">
        <v>444</v>
      </c>
      <c r="F33" s="1" t="s">
        <v>445</v>
      </c>
      <c r="G33" s="1" t="s">
        <v>446</v>
      </c>
      <c r="H33" s="1" t="s">
        <v>447</v>
      </c>
      <c r="I33" s="1" t="s">
        <v>448</v>
      </c>
      <c r="J33" s="1" t="s">
        <v>449</v>
      </c>
      <c r="K33" s="1" t="s">
        <v>450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451</v>
      </c>
      <c r="B34" s="1" t="s">
        <v>430</v>
      </c>
      <c r="C34" s="1" t="s">
        <v>431</v>
      </c>
      <c r="D34" s="1" t="s">
        <v>432</v>
      </c>
      <c r="E34" s="1" t="s">
        <v>433</v>
      </c>
      <c r="F34" s="1" t="s">
        <v>452</v>
      </c>
      <c r="G34" s="1" t="s">
        <v>435</v>
      </c>
      <c r="H34" s="1" t="s">
        <v>436</v>
      </c>
      <c r="I34" s="1" t="s">
        <v>437</v>
      </c>
      <c r="J34" s="1" t="s">
        <v>438</v>
      </c>
      <c r="K34" s="1" t="s">
        <v>439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453</v>
      </c>
      <c r="B35" s="1" t="s">
        <v>454</v>
      </c>
      <c r="C35" s="1" t="s">
        <v>455</v>
      </c>
      <c r="D35" s="1" t="s">
        <v>456</v>
      </c>
      <c r="E35" s="1" t="s">
        <v>457</v>
      </c>
      <c r="F35" s="1" t="s">
        <v>458</v>
      </c>
      <c r="G35" s="1" t="s">
        <v>459</v>
      </c>
      <c r="H35" s="1" t="s">
        <v>460</v>
      </c>
      <c r="I35" s="1" t="s">
        <v>461</v>
      </c>
      <c r="J35" s="1" t="s">
        <v>462</v>
      </c>
      <c r="K35" s="1" t="s">
        <v>463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464</v>
      </c>
      <c r="B36" s="1" t="s">
        <v>465</v>
      </c>
      <c r="C36" s="1" t="s">
        <v>466</v>
      </c>
      <c r="D36" s="1" t="s">
        <v>467</v>
      </c>
      <c r="E36" s="1" t="s">
        <v>303</v>
      </c>
      <c r="F36" s="1" t="s">
        <v>468</v>
      </c>
      <c r="G36" s="1" t="s">
        <v>469</v>
      </c>
      <c r="H36" s="1" t="s">
        <v>470</v>
      </c>
      <c r="I36" s="1">
        <v>800.0</v>
      </c>
      <c r="J36" s="1" t="s">
        <v>303</v>
      </c>
      <c r="K36" s="1" t="s">
        <v>471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473</v>
      </c>
      <c r="B38" s="1" t="s">
        <v>474</v>
      </c>
      <c r="C38" s="1" t="s">
        <v>475</v>
      </c>
      <c r="D38" s="1" t="s">
        <v>476</v>
      </c>
      <c r="E38" s="1" t="s">
        <v>477</v>
      </c>
      <c r="F38" s="1" t="s">
        <v>478</v>
      </c>
      <c r="G38" s="1" t="s">
        <v>479</v>
      </c>
      <c r="H38" s="1" t="s">
        <v>480</v>
      </c>
      <c r="I38" s="1" t="s">
        <v>481</v>
      </c>
      <c r="J38" s="1" t="s">
        <v>482</v>
      </c>
      <c r="K38" s="1" t="s">
        <v>483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484</v>
      </c>
      <c r="B39" s="1" t="s">
        <v>485</v>
      </c>
      <c r="C39" s="1" t="s">
        <v>486</v>
      </c>
      <c r="D39" s="1" t="s">
        <v>487</v>
      </c>
      <c r="E39" s="1" t="s">
        <v>488</v>
      </c>
      <c r="F39" s="1" t="s">
        <v>489</v>
      </c>
      <c r="G39" s="1" t="s">
        <v>490</v>
      </c>
      <c r="H39" s="1" t="s">
        <v>491</v>
      </c>
      <c r="I39" s="1" t="s">
        <v>492</v>
      </c>
      <c r="J39" s="1" t="s">
        <v>493</v>
      </c>
      <c r="K39" s="1" t="s">
        <v>494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495</v>
      </c>
      <c r="B40" s="1" t="s">
        <v>496</v>
      </c>
      <c r="C40" s="1" t="s">
        <v>497</v>
      </c>
      <c r="D40" s="1" t="s">
        <v>498</v>
      </c>
      <c r="E40" s="1" t="s">
        <v>499</v>
      </c>
      <c r="F40" s="1" t="s">
        <v>500</v>
      </c>
      <c r="G40" s="1" t="s">
        <v>492</v>
      </c>
      <c r="H40" s="1" t="s">
        <v>501</v>
      </c>
      <c r="I40" s="1" t="s">
        <v>502</v>
      </c>
      <c r="J40" s="1" t="s">
        <v>503</v>
      </c>
      <c r="K40" s="1" t="s">
        <v>504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505</v>
      </c>
      <c r="B41" s="1" t="s">
        <v>496</v>
      </c>
      <c r="C41" s="1" t="s">
        <v>497</v>
      </c>
      <c r="D41" s="1" t="s">
        <v>498</v>
      </c>
      <c r="E41" s="1" t="s">
        <v>499</v>
      </c>
      <c r="F41" s="1" t="s">
        <v>500</v>
      </c>
      <c r="G41" s="1" t="s">
        <v>506</v>
      </c>
      <c r="H41" s="1">
        <v>0.0</v>
      </c>
      <c r="I41" s="1" t="s">
        <v>507</v>
      </c>
      <c r="J41" s="1" t="s">
        <v>508</v>
      </c>
      <c r="K41" s="1" t="s">
        <v>504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509</v>
      </c>
      <c r="B42" s="1" t="s">
        <v>510</v>
      </c>
      <c r="C42" s="1" t="s">
        <v>511</v>
      </c>
      <c r="D42" s="1" t="s">
        <v>512</v>
      </c>
      <c r="E42" s="1" t="s">
        <v>513</v>
      </c>
      <c r="F42" s="1" t="s">
        <v>514</v>
      </c>
      <c r="G42" s="1" t="s">
        <v>515</v>
      </c>
      <c r="H42" s="1" t="s">
        <v>516</v>
      </c>
      <c r="I42" s="1" t="s">
        <v>517</v>
      </c>
      <c r="J42" s="1" t="s">
        <v>518</v>
      </c>
      <c r="K42" s="1" t="s">
        <v>519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520</v>
      </c>
      <c r="B43" s="1" t="s">
        <v>521</v>
      </c>
      <c r="C43" s="1" t="s">
        <v>522</v>
      </c>
      <c r="D43" s="1" t="s">
        <v>523</v>
      </c>
      <c r="E43" s="1">
        <v>0.0</v>
      </c>
      <c r="F43" s="1" t="s">
        <v>524</v>
      </c>
      <c r="G43" s="1" t="s">
        <v>525</v>
      </c>
      <c r="H43" s="1" t="s">
        <v>526</v>
      </c>
      <c r="I43" s="1" t="s">
        <v>527</v>
      </c>
      <c r="J43" s="1" t="s">
        <v>528</v>
      </c>
      <c r="K43" s="1" t="s">
        <v>529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530</v>
      </c>
      <c r="B44" s="1" t="s">
        <v>531</v>
      </c>
      <c r="C44" s="1" t="s">
        <v>532</v>
      </c>
      <c r="D44" s="1" t="s">
        <v>533</v>
      </c>
      <c r="E44" s="1" t="s">
        <v>534</v>
      </c>
      <c r="F44" s="1" t="s">
        <v>302</v>
      </c>
      <c r="G44" s="1" t="s">
        <v>535</v>
      </c>
      <c r="H44" s="1" t="s">
        <v>536</v>
      </c>
      <c r="I44" s="1" t="s">
        <v>537</v>
      </c>
      <c r="J44" s="1" t="s">
        <v>538</v>
      </c>
      <c r="K44" s="1" t="s">
        <v>539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540</v>
      </c>
      <c r="B45" s="1" t="s">
        <v>541</v>
      </c>
      <c r="C45" s="1" t="s">
        <v>542</v>
      </c>
      <c r="D45" s="1" t="s">
        <v>543</v>
      </c>
      <c r="E45" s="1" t="s">
        <v>544</v>
      </c>
      <c r="F45" s="1" t="s">
        <v>545</v>
      </c>
      <c r="G45" s="1" t="s">
        <v>546</v>
      </c>
      <c r="H45" s="1" t="s">
        <v>547</v>
      </c>
      <c r="I45" s="1" t="s">
        <v>548</v>
      </c>
      <c r="J45" s="1" t="s">
        <v>549</v>
      </c>
      <c r="K45" s="1" t="s">
        <v>550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551</v>
      </c>
      <c r="B46" s="1" t="s">
        <v>531</v>
      </c>
      <c r="C46" s="1" t="s">
        <v>532</v>
      </c>
      <c r="D46" s="1" t="s">
        <v>533</v>
      </c>
      <c r="E46" s="1" t="s">
        <v>534</v>
      </c>
      <c r="F46" s="1" t="s">
        <v>552</v>
      </c>
      <c r="G46" s="1" t="s">
        <v>535</v>
      </c>
      <c r="H46" s="1" t="s">
        <v>536</v>
      </c>
      <c r="I46" s="1" t="s">
        <v>537</v>
      </c>
      <c r="J46" s="1" t="s">
        <v>538</v>
      </c>
      <c r="K46" s="1" t="s">
        <v>539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553</v>
      </c>
      <c r="B47" s="1" t="s">
        <v>554</v>
      </c>
      <c r="C47" s="1" t="s">
        <v>555</v>
      </c>
      <c r="D47" s="1" t="s">
        <v>556</v>
      </c>
      <c r="E47" s="1" t="s">
        <v>557</v>
      </c>
      <c r="F47" s="1" t="s">
        <v>558</v>
      </c>
      <c r="G47" s="1" t="s">
        <v>559</v>
      </c>
      <c r="H47" s="1" t="s">
        <v>560</v>
      </c>
      <c r="I47" s="1" t="s">
        <v>561</v>
      </c>
      <c r="J47" s="1" t="s">
        <v>562</v>
      </c>
      <c r="K47" s="1" t="s">
        <v>563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564</v>
      </c>
      <c r="B48" s="1" t="s">
        <v>565</v>
      </c>
      <c r="C48" s="1" t="s">
        <v>566</v>
      </c>
      <c r="D48" s="1" t="s">
        <v>567</v>
      </c>
      <c r="E48" s="1" t="s">
        <v>568</v>
      </c>
      <c r="F48" s="1" t="s">
        <v>569</v>
      </c>
      <c r="G48" s="1" t="s">
        <v>303</v>
      </c>
      <c r="H48" s="1" t="s">
        <v>570</v>
      </c>
      <c r="I48" s="1" t="s">
        <v>571</v>
      </c>
      <c r="J48" s="1">
        <v>200.0</v>
      </c>
      <c r="K48" s="1" t="s">
        <v>572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573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574</v>
      </c>
      <c r="B50" s="1" t="s">
        <v>575</v>
      </c>
      <c r="C50" s="1" t="s">
        <v>576</v>
      </c>
      <c r="D50" s="1" t="s">
        <v>577</v>
      </c>
      <c r="E50" s="1" t="s">
        <v>578</v>
      </c>
      <c r="F50" s="1" t="s">
        <v>579</v>
      </c>
      <c r="G50" s="1" t="s">
        <v>580</v>
      </c>
      <c r="H50" s="1" t="s">
        <v>581</v>
      </c>
      <c r="I50" s="1" t="s">
        <v>582</v>
      </c>
      <c r="J50" s="1" t="s">
        <v>583</v>
      </c>
      <c r="K50" s="1" t="s">
        <v>584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585</v>
      </c>
      <c r="B51" s="1" t="s">
        <v>586</v>
      </c>
      <c r="C51" s="1" t="s">
        <v>587</v>
      </c>
      <c r="D51" s="1" t="s">
        <v>588</v>
      </c>
      <c r="E51" s="1" t="s">
        <v>589</v>
      </c>
      <c r="F51" s="1">
        <v>-25.0</v>
      </c>
      <c r="G51" s="1" t="s">
        <v>590</v>
      </c>
      <c r="H51" s="1" t="s">
        <v>591</v>
      </c>
      <c r="I51" s="1" t="s">
        <v>592</v>
      </c>
      <c r="J51" s="1" t="s">
        <v>593</v>
      </c>
      <c r="K51" s="1" t="s">
        <v>594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595</v>
      </c>
      <c r="B52" s="1" t="s">
        <v>596</v>
      </c>
      <c r="C52" s="1" t="s">
        <v>597</v>
      </c>
      <c r="D52" s="1" t="s">
        <v>598</v>
      </c>
      <c r="E52" s="1" t="s">
        <v>599</v>
      </c>
      <c r="F52" s="1" t="s">
        <v>600</v>
      </c>
      <c r="G52" s="1" t="s">
        <v>601</v>
      </c>
      <c r="H52" s="1" t="s">
        <v>602</v>
      </c>
      <c r="I52" s="1" t="s">
        <v>603</v>
      </c>
      <c r="J52" s="1" t="s">
        <v>604</v>
      </c>
      <c r="K52" s="1" t="s">
        <v>605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606</v>
      </c>
      <c r="B53" s="1" t="s">
        <v>596</v>
      </c>
      <c r="C53" s="1" t="s">
        <v>597</v>
      </c>
      <c r="D53" s="1" t="s">
        <v>598</v>
      </c>
      <c r="E53" s="1" t="s">
        <v>599</v>
      </c>
      <c r="F53" s="1" t="s">
        <v>600</v>
      </c>
      <c r="G53" s="1" t="s">
        <v>607</v>
      </c>
      <c r="H53" s="1" t="s">
        <v>608</v>
      </c>
      <c r="I53" s="1" t="s">
        <v>609</v>
      </c>
      <c r="J53" s="1" t="s">
        <v>610</v>
      </c>
      <c r="K53" s="1" t="s">
        <v>611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612</v>
      </c>
      <c r="B54" s="1" t="s">
        <v>613</v>
      </c>
      <c r="C54" s="1" t="s">
        <v>614</v>
      </c>
      <c r="D54" s="1" t="s">
        <v>615</v>
      </c>
      <c r="E54" s="1" t="s">
        <v>616</v>
      </c>
      <c r="F54" s="1" t="s">
        <v>617</v>
      </c>
      <c r="G54" s="1" t="s">
        <v>618</v>
      </c>
      <c r="H54" s="1" t="s">
        <v>619</v>
      </c>
      <c r="I54" s="1" t="s">
        <v>620</v>
      </c>
      <c r="J54" s="1" t="s">
        <v>621</v>
      </c>
      <c r="K54" s="1" t="s">
        <v>622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623</v>
      </c>
      <c r="B55" s="1" t="s">
        <v>624</v>
      </c>
      <c r="C55" s="1" t="s">
        <v>625</v>
      </c>
      <c r="D55" s="1" t="s">
        <v>626</v>
      </c>
      <c r="E55" s="1" t="s">
        <v>627</v>
      </c>
      <c r="F55" s="1" t="s">
        <v>628</v>
      </c>
      <c r="G55" s="1" t="s">
        <v>629</v>
      </c>
      <c r="H55" s="1" t="s">
        <v>630</v>
      </c>
      <c r="I55" s="1" t="s">
        <v>631</v>
      </c>
      <c r="J55" s="1" t="s">
        <v>632</v>
      </c>
      <c r="K55" s="1" t="s">
        <v>633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634</v>
      </c>
      <c r="B56" s="1" t="s">
        <v>635</v>
      </c>
      <c r="C56" s="1" t="s">
        <v>455</v>
      </c>
      <c r="D56" s="1" t="s">
        <v>636</v>
      </c>
      <c r="E56" s="1" t="s">
        <v>637</v>
      </c>
      <c r="F56" s="1" t="s">
        <v>638</v>
      </c>
      <c r="G56" s="1" t="s">
        <v>639</v>
      </c>
      <c r="H56" s="1" t="s">
        <v>640</v>
      </c>
      <c r="I56" s="1" t="s">
        <v>641</v>
      </c>
      <c r="J56" s="1" t="s">
        <v>642</v>
      </c>
      <c r="K56" s="1" t="s">
        <v>643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644</v>
      </c>
      <c r="B57" s="1" t="s">
        <v>645</v>
      </c>
      <c r="C57" s="1" t="s">
        <v>646</v>
      </c>
      <c r="D57" s="1" t="s">
        <v>647</v>
      </c>
      <c r="E57" s="1" t="s">
        <v>648</v>
      </c>
      <c r="F57" s="1" t="s">
        <v>649</v>
      </c>
      <c r="G57" s="1" t="s">
        <v>650</v>
      </c>
      <c r="H57" s="1" t="s">
        <v>651</v>
      </c>
      <c r="I57" s="1" t="s">
        <v>652</v>
      </c>
      <c r="J57" s="1" t="s">
        <v>653</v>
      </c>
      <c r="K57" s="1" t="s">
        <v>654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655</v>
      </c>
      <c r="B58" s="1" t="s">
        <v>635</v>
      </c>
      <c r="C58" s="1" t="s">
        <v>455</v>
      </c>
      <c r="D58" s="1" t="s">
        <v>636</v>
      </c>
      <c r="E58" s="1" t="s">
        <v>637</v>
      </c>
      <c r="F58" s="1" t="s">
        <v>656</v>
      </c>
      <c r="G58" s="1" t="s">
        <v>639</v>
      </c>
      <c r="H58" s="1" t="s">
        <v>640</v>
      </c>
      <c r="I58" s="1" t="s">
        <v>641</v>
      </c>
      <c r="J58" s="1" t="s">
        <v>642</v>
      </c>
      <c r="K58" s="1" t="s">
        <v>643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657</v>
      </c>
      <c r="B59" s="1" t="s">
        <v>658</v>
      </c>
      <c r="C59" s="1" t="s">
        <v>659</v>
      </c>
      <c r="D59" s="1" t="s">
        <v>660</v>
      </c>
      <c r="E59" s="1" t="s">
        <v>661</v>
      </c>
      <c r="F59" s="1" t="s">
        <v>662</v>
      </c>
      <c r="G59" s="1" t="s">
        <v>663</v>
      </c>
      <c r="H59" s="1" t="s">
        <v>664</v>
      </c>
      <c r="I59" s="1" t="s">
        <v>665</v>
      </c>
      <c r="J59" s="1" t="s">
        <v>666</v>
      </c>
      <c r="K59" s="1" t="s">
        <v>667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668</v>
      </c>
      <c r="B60" s="1">
        <v>0.0</v>
      </c>
      <c r="C60" s="1" t="s">
        <v>669</v>
      </c>
      <c r="D60" s="1" t="s">
        <v>670</v>
      </c>
      <c r="E60" s="1" t="s">
        <v>671</v>
      </c>
      <c r="F60" s="1" t="s">
        <v>672</v>
      </c>
      <c r="G60" s="1" t="s">
        <v>303</v>
      </c>
      <c r="H60" s="1" t="s">
        <v>673</v>
      </c>
      <c r="I60" s="1" t="s">
        <v>674</v>
      </c>
      <c r="J60" s="1" t="s">
        <v>675</v>
      </c>
      <c r="K60" s="1">
        <v>100.0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677</v>
      </c>
      <c r="B62" s="1">
        <v>0.0</v>
      </c>
      <c r="C62" s="1">
        <v>0.0</v>
      </c>
      <c r="D62" s="1" t="s">
        <v>678</v>
      </c>
      <c r="E62" s="1" t="s">
        <v>679</v>
      </c>
      <c r="F62" s="1" t="s">
        <v>680</v>
      </c>
      <c r="G62" s="1" t="s">
        <v>681</v>
      </c>
      <c r="H62" s="1" t="s">
        <v>682</v>
      </c>
      <c r="I62" s="1" t="s">
        <v>179</v>
      </c>
      <c r="J62" s="1" t="s">
        <v>683</v>
      </c>
      <c r="K62" s="1" t="s">
        <v>684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685</v>
      </c>
      <c r="B63" s="1">
        <v>0.0</v>
      </c>
      <c r="C63" s="1">
        <v>0.0</v>
      </c>
      <c r="D63" s="1" t="s">
        <v>686</v>
      </c>
      <c r="E63" s="1" t="s">
        <v>687</v>
      </c>
      <c r="F63" s="1" t="s">
        <v>688</v>
      </c>
      <c r="G63" s="1" t="s">
        <v>689</v>
      </c>
      <c r="H63" s="1" t="s">
        <v>690</v>
      </c>
      <c r="I63" s="1" t="s">
        <v>691</v>
      </c>
      <c r="J63" s="1" t="s">
        <v>692</v>
      </c>
      <c r="K63" s="1" t="s">
        <v>693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694</v>
      </c>
      <c r="B64" s="1">
        <v>0.0</v>
      </c>
      <c r="C64" s="1">
        <v>0.0</v>
      </c>
      <c r="D64" s="1" t="s">
        <v>695</v>
      </c>
      <c r="E64" s="1" t="s">
        <v>696</v>
      </c>
      <c r="F64" s="1" t="s">
        <v>697</v>
      </c>
      <c r="G64" s="1" t="s">
        <v>698</v>
      </c>
      <c r="H64" s="1" t="s">
        <v>699</v>
      </c>
      <c r="I64" s="1" t="s">
        <v>700</v>
      </c>
      <c r="J64" s="1" t="s">
        <v>701</v>
      </c>
      <c r="K64" s="1" t="s">
        <v>702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703</v>
      </c>
      <c r="B65" s="1">
        <v>0.0</v>
      </c>
      <c r="C65" s="1">
        <v>0.0</v>
      </c>
      <c r="D65" s="1" t="s">
        <v>695</v>
      </c>
      <c r="E65" s="1" t="s">
        <v>696</v>
      </c>
      <c r="F65" s="1" t="s">
        <v>697</v>
      </c>
      <c r="G65" s="1" t="s">
        <v>704</v>
      </c>
      <c r="H65" s="1" t="s">
        <v>705</v>
      </c>
      <c r="I65" s="1" t="s">
        <v>700</v>
      </c>
      <c r="J65" s="1" t="s">
        <v>701</v>
      </c>
      <c r="K65" s="1" t="s">
        <v>706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707</v>
      </c>
      <c r="B66" s="1">
        <v>0.0</v>
      </c>
      <c r="C66" s="1">
        <v>0.0</v>
      </c>
      <c r="D66" s="1" t="s">
        <v>708</v>
      </c>
      <c r="E66" s="1" t="s">
        <v>709</v>
      </c>
      <c r="F66" s="1" t="s">
        <v>710</v>
      </c>
      <c r="G66" s="1" t="s">
        <v>711</v>
      </c>
      <c r="H66" s="1" t="s">
        <v>712</v>
      </c>
      <c r="I66" s="1">
        <v>10.0</v>
      </c>
      <c r="J66" s="1" t="s">
        <v>713</v>
      </c>
      <c r="K66" s="1" t="s">
        <v>714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715</v>
      </c>
      <c r="B67" s="1">
        <v>0.0</v>
      </c>
      <c r="C67" s="1">
        <v>0.0</v>
      </c>
      <c r="D67" s="1" t="s">
        <v>716</v>
      </c>
      <c r="E67" s="1" t="s">
        <v>717</v>
      </c>
      <c r="F67" s="1" t="s">
        <v>718</v>
      </c>
      <c r="G67" s="1" t="s">
        <v>719</v>
      </c>
      <c r="H67" s="1" t="s">
        <v>720</v>
      </c>
      <c r="I67" s="1" t="s">
        <v>578</v>
      </c>
      <c r="J67" s="1" t="s">
        <v>721</v>
      </c>
      <c r="K67" s="1" t="s">
        <v>205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722</v>
      </c>
      <c r="B68" s="1">
        <v>0.0</v>
      </c>
      <c r="C68" s="1">
        <v>0.0</v>
      </c>
      <c r="D68" s="1" t="s">
        <v>723</v>
      </c>
      <c r="E68" s="1" t="s">
        <v>724</v>
      </c>
      <c r="F68" s="1" t="s">
        <v>725</v>
      </c>
      <c r="G68" s="1" t="s">
        <v>726</v>
      </c>
      <c r="H68" s="1" t="s">
        <v>727</v>
      </c>
      <c r="I68" s="1" t="s">
        <v>485</v>
      </c>
      <c r="J68" s="1" t="s">
        <v>728</v>
      </c>
      <c r="K68" s="1" t="s">
        <v>729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730</v>
      </c>
      <c r="B69" s="1">
        <v>0.0</v>
      </c>
      <c r="C69" s="1">
        <v>0.0</v>
      </c>
      <c r="D69" s="1" t="s">
        <v>731</v>
      </c>
      <c r="E69" s="1" t="s">
        <v>732</v>
      </c>
      <c r="F69" s="1" t="s">
        <v>733</v>
      </c>
      <c r="G69" s="1" t="s">
        <v>734</v>
      </c>
      <c r="H69" s="1" t="s">
        <v>735</v>
      </c>
      <c r="I69" s="1" t="s">
        <v>736</v>
      </c>
      <c r="J69" s="1" t="s">
        <v>737</v>
      </c>
      <c r="K69" s="1" t="s">
        <v>738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739</v>
      </c>
      <c r="B70" s="1">
        <v>0.0</v>
      </c>
      <c r="C70" s="1">
        <v>0.0</v>
      </c>
      <c r="D70" s="1" t="s">
        <v>723</v>
      </c>
      <c r="E70" s="1" t="s">
        <v>724</v>
      </c>
      <c r="F70" s="1" t="s">
        <v>740</v>
      </c>
      <c r="G70" s="1" t="s">
        <v>726</v>
      </c>
      <c r="H70" s="1" t="s">
        <v>727</v>
      </c>
      <c r="I70" s="1" t="s">
        <v>485</v>
      </c>
      <c r="J70" s="1" t="s">
        <v>728</v>
      </c>
      <c r="K70" s="1" t="s">
        <v>729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741</v>
      </c>
      <c r="B71" s="1">
        <v>0.0</v>
      </c>
      <c r="C71" s="1">
        <v>0.0</v>
      </c>
      <c r="D71" s="1" t="s">
        <v>742</v>
      </c>
      <c r="E71" s="1" t="s">
        <v>743</v>
      </c>
      <c r="F71" s="1" t="s">
        <v>744</v>
      </c>
      <c r="G71" s="1" t="s">
        <v>745</v>
      </c>
      <c r="H71" s="1" t="s">
        <v>746</v>
      </c>
      <c r="I71" s="1" t="s">
        <v>747</v>
      </c>
      <c r="J71" s="1" t="s">
        <v>748</v>
      </c>
      <c r="K71" s="1" t="s">
        <v>749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750</v>
      </c>
      <c r="B72" s="1">
        <v>0.0</v>
      </c>
      <c r="C72" s="1">
        <v>0.0</v>
      </c>
      <c r="D72" s="1">
        <v>0.0</v>
      </c>
      <c r="E72" s="1" t="s">
        <v>751</v>
      </c>
      <c r="F72" s="1" t="s">
        <v>752</v>
      </c>
      <c r="G72" s="1" t="s">
        <v>753</v>
      </c>
      <c r="H72" s="1" t="s">
        <v>754</v>
      </c>
      <c r="I72" s="1" t="s">
        <v>755</v>
      </c>
      <c r="J72" s="1" t="s">
        <v>755</v>
      </c>
      <c r="K72" s="1" t="s">
        <v>756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757</v>
      </c>
      <c r="C1" s="1" t="s">
        <v>758</v>
      </c>
      <c r="D1" s="1" t="s">
        <v>759</v>
      </c>
      <c r="E1" s="1" t="s">
        <v>760</v>
      </c>
      <c r="F1" s="1" t="s">
        <v>761</v>
      </c>
      <c r="G1" s="1" t="s">
        <v>762</v>
      </c>
      <c r="H1" s="1" t="s">
        <v>763</v>
      </c>
      <c r="I1" s="1" t="s">
        <v>764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765</v>
      </c>
      <c r="B2" s="1" t="s">
        <v>766</v>
      </c>
      <c r="C2" s="1" t="s">
        <v>767</v>
      </c>
      <c r="D2" s="1" t="s">
        <v>768</v>
      </c>
      <c r="E2" s="1" t="s">
        <v>769</v>
      </c>
      <c r="F2" s="1" t="s">
        <v>770</v>
      </c>
      <c r="G2" s="1" t="s">
        <v>771</v>
      </c>
      <c r="H2" s="1" t="s">
        <v>771</v>
      </c>
      <c r="I2" s="1" t="s">
        <v>772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773</v>
      </c>
      <c r="B3" s="1" t="s">
        <v>772</v>
      </c>
      <c r="C3" s="1" t="s">
        <v>774</v>
      </c>
      <c r="D3" s="1" t="s">
        <v>775</v>
      </c>
      <c r="E3" s="1" t="s">
        <v>776</v>
      </c>
      <c r="F3" s="1" t="s">
        <v>777</v>
      </c>
      <c r="G3" s="1" t="s">
        <v>778</v>
      </c>
      <c r="H3" s="1" t="s">
        <v>779</v>
      </c>
      <c r="I3" s="1" t="s">
        <v>772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780</v>
      </c>
      <c r="B4" s="1" t="s">
        <v>766</v>
      </c>
      <c r="C4" s="1" t="s">
        <v>767</v>
      </c>
      <c r="D4" s="1" t="s">
        <v>768</v>
      </c>
      <c r="E4" s="1" t="s">
        <v>769</v>
      </c>
      <c r="F4" s="1" t="s">
        <v>770</v>
      </c>
      <c r="G4" s="1" t="s">
        <v>771</v>
      </c>
      <c r="H4" s="1" t="s">
        <v>771</v>
      </c>
      <c r="I4" s="1" t="s">
        <v>771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773</v>
      </c>
      <c r="B5" s="1" t="s">
        <v>772</v>
      </c>
      <c r="C5" s="1" t="s">
        <v>774</v>
      </c>
      <c r="D5" s="1" t="s">
        <v>775</v>
      </c>
      <c r="E5" s="1" t="s">
        <v>776</v>
      </c>
      <c r="F5" s="1" t="s">
        <v>777</v>
      </c>
      <c r="G5" s="1" t="s">
        <v>778</v>
      </c>
      <c r="H5" s="1" t="s">
        <v>779</v>
      </c>
      <c r="I5" s="1" t="s">
        <v>779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781</v>
      </c>
      <c r="B6" s="1" t="s">
        <v>782</v>
      </c>
      <c r="C6" s="1" t="s">
        <v>783</v>
      </c>
      <c r="D6" s="1" t="s">
        <v>784</v>
      </c>
      <c r="E6" s="1" t="s">
        <v>785</v>
      </c>
      <c r="F6" s="1" t="s">
        <v>786</v>
      </c>
      <c r="G6" s="1" t="s">
        <v>787</v>
      </c>
      <c r="H6" s="1" t="s">
        <v>788</v>
      </c>
      <c r="I6" s="1" t="s">
        <v>789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790</v>
      </c>
      <c r="B7" s="1" t="s">
        <v>791</v>
      </c>
      <c r="C7" s="1" t="s">
        <v>792</v>
      </c>
      <c r="D7" s="1" t="s">
        <v>793</v>
      </c>
      <c r="E7" s="1" t="s">
        <v>794</v>
      </c>
      <c r="F7" s="1" t="s">
        <v>795</v>
      </c>
      <c r="G7" s="1" t="s">
        <v>796</v>
      </c>
      <c r="H7" s="1" t="s">
        <v>797</v>
      </c>
      <c r="I7" s="1" t="s">
        <v>798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799</v>
      </c>
      <c r="B8" s="1" t="s">
        <v>772</v>
      </c>
      <c r="C8" s="1" t="s">
        <v>800</v>
      </c>
      <c r="D8" s="1" t="s">
        <v>801</v>
      </c>
      <c r="E8" s="1" t="s">
        <v>800</v>
      </c>
      <c r="F8" s="1" t="s">
        <v>801</v>
      </c>
      <c r="G8" s="1" t="s">
        <v>802</v>
      </c>
      <c r="H8" s="1" t="s">
        <v>803</v>
      </c>
      <c r="I8" s="1" t="s">
        <v>796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804</v>
      </c>
      <c r="B9" s="1" t="s">
        <v>805</v>
      </c>
      <c r="C9" s="1" t="s">
        <v>806</v>
      </c>
      <c r="D9" s="1" t="s">
        <v>807</v>
      </c>
      <c r="E9" s="1" t="s">
        <v>808</v>
      </c>
      <c r="F9" s="1" t="s">
        <v>809</v>
      </c>
      <c r="G9" s="1" t="s">
        <v>810</v>
      </c>
      <c r="H9" s="1" t="s">
        <v>811</v>
      </c>
      <c r="I9" s="1" t="s">
        <v>812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813</v>
      </c>
      <c r="B10" s="1" t="s">
        <v>800</v>
      </c>
      <c r="C10" s="1" t="s">
        <v>800</v>
      </c>
      <c r="D10" s="1" t="s">
        <v>800</v>
      </c>
      <c r="E10" s="1" t="s">
        <v>800</v>
      </c>
      <c r="F10" s="1" t="s">
        <v>800</v>
      </c>
      <c r="G10" s="1" t="s">
        <v>810</v>
      </c>
      <c r="H10" s="1" t="s">
        <v>811</v>
      </c>
      <c r="I10" s="1" t="s">
        <v>812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814</v>
      </c>
      <c r="B11" s="1" t="s">
        <v>772</v>
      </c>
      <c r="C11" s="1" t="s">
        <v>772</v>
      </c>
      <c r="D11" s="1" t="s">
        <v>772</v>
      </c>
      <c r="E11" s="1" t="s">
        <v>772</v>
      </c>
      <c r="F11" s="1" t="s">
        <v>772</v>
      </c>
      <c r="G11" s="1" t="s">
        <v>772</v>
      </c>
      <c r="H11" s="1" t="s">
        <v>772</v>
      </c>
      <c r="I11" s="1" t="s">
        <v>772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815</v>
      </c>
      <c r="B12" s="1" t="s">
        <v>816</v>
      </c>
      <c r="C12" s="1" t="s">
        <v>772</v>
      </c>
      <c r="D12" s="1" t="s">
        <v>817</v>
      </c>
      <c r="E12" s="1" t="s">
        <v>818</v>
      </c>
      <c r="F12" s="1" t="s">
        <v>772</v>
      </c>
      <c r="G12" s="1" t="s">
        <v>772</v>
      </c>
      <c r="H12" s="1" t="s">
        <v>772</v>
      </c>
      <c r="I12" s="1" t="s">
        <v>772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819</v>
      </c>
      <c r="B13" s="1" t="s">
        <v>772</v>
      </c>
      <c r="C13" s="1" t="s">
        <v>772</v>
      </c>
      <c r="D13" s="1" t="s">
        <v>772</v>
      </c>
      <c r="E13" s="1" t="s">
        <v>772</v>
      </c>
      <c r="F13" s="1" t="s">
        <v>772</v>
      </c>
      <c r="G13" s="1" t="s">
        <v>772</v>
      </c>
      <c r="H13" s="1" t="s">
        <v>772</v>
      </c>
      <c r="I13" s="1" t="s">
        <v>772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820</v>
      </c>
      <c r="B14" s="1" t="s">
        <v>772</v>
      </c>
      <c r="C14" s="1" t="s">
        <v>772</v>
      </c>
      <c r="D14" s="1" t="s">
        <v>772</v>
      </c>
      <c r="E14" s="1" t="s">
        <v>772</v>
      </c>
      <c r="F14" s="1" t="s">
        <v>772</v>
      </c>
      <c r="G14" s="1" t="s">
        <v>772</v>
      </c>
      <c r="H14" s="1" t="s">
        <v>772</v>
      </c>
      <c r="I14" s="1" t="s">
        <v>772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821</v>
      </c>
      <c r="B15" s="1" t="s">
        <v>188</v>
      </c>
      <c r="C15" s="1" t="s">
        <v>190</v>
      </c>
      <c r="D15" s="1" t="s">
        <v>191</v>
      </c>
      <c r="E15" s="1" t="s">
        <v>191</v>
      </c>
      <c r="F15" s="1" t="s">
        <v>192</v>
      </c>
      <c r="G15" s="1" t="s">
        <v>822</v>
      </c>
      <c r="H15" s="1" t="s">
        <v>823</v>
      </c>
      <c r="I15" s="1" t="s">
        <v>824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825</v>
      </c>
      <c r="B16" s="1" t="s">
        <v>826</v>
      </c>
      <c r="C16" s="1" t="s">
        <v>827</v>
      </c>
      <c r="D16" s="1" t="s">
        <v>828</v>
      </c>
      <c r="E16" s="1" t="s">
        <v>829</v>
      </c>
      <c r="F16" s="1" t="s">
        <v>830</v>
      </c>
      <c r="G16" s="1" t="s">
        <v>831</v>
      </c>
      <c r="H16" s="1" t="s">
        <v>832</v>
      </c>
      <c r="I16" s="1" t="s">
        <v>832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833</v>
      </c>
      <c r="B17" s="1" t="s">
        <v>834</v>
      </c>
      <c r="C17" s="1" t="s">
        <v>835</v>
      </c>
      <c r="D17" s="1" t="s">
        <v>157</v>
      </c>
      <c r="E17" s="1" t="s">
        <v>158</v>
      </c>
      <c r="F17" s="1" t="s">
        <v>159</v>
      </c>
      <c r="G17" s="1" t="s">
        <v>836</v>
      </c>
      <c r="H17" s="1" t="s">
        <v>837</v>
      </c>
      <c r="I17" s="1" t="s">
        <v>838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839</v>
      </c>
      <c r="B18" s="1" t="s">
        <v>840</v>
      </c>
      <c r="C18" s="1" t="s">
        <v>841</v>
      </c>
      <c r="D18" s="1" t="s">
        <v>829</v>
      </c>
      <c r="E18" s="1" t="s">
        <v>842</v>
      </c>
      <c r="F18" s="1" t="s">
        <v>843</v>
      </c>
      <c r="G18" s="1" t="s">
        <v>844</v>
      </c>
      <c r="H18" s="1" t="s">
        <v>845</v>
      </c>
      <c r="I18" s="1" t="s">
        <v>846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847</v>
      </c>
      <c r="B19" s="1" t="s">
        <v>848</v>
      </c>
      <c r="C19" s="1" t="s">
        <v>849</v>
      </c>
      <c r="D19" s="1" t="s">
        <v>850</v>
      </c>
      <c r="E19" s="1" t="s">
        <v>851</v>
      </c>
      <c r="F19" s="1" t="s">
        <v>852</v>
      </c>
      <c r="G19" s="1" t="s">
        <v>853</v>
      </c>
      <c r="H19" s="1" t="s">
        <v>854</v>
      </c>
      <c r="I19" s="1" t="s">
        <v>855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856</v>
      </c>
      <c r="B20" s="1" t="s">
        <v>772</v>
      </c>
      <c r="C20" s="1" t="s">
        <v>772</v>
      </c>
      <c r="D20" s="1" t="s">
        <v>772</v>
      </c>
      <c r="E20" s="1" t="s">
        <v>772</v>
      </c>
      <c r="F20" s="1" t="s">
        <v>772</v>
      </c>
      <c r="G20" s="1" t="s">
        <v>772</v>
      </c>
      <c r="H20" s="1" t="s">
        <v>772</v>
      </c>
      <c r="I20" s="1" t="s">
        <v>772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857</v>
      </c>
      <c r="B21" s="1" t="s">
        <v>858</v>
      </c>
      <c r="C21" s="1" t="s">
        <v>772</v>
      </c>
      <c r="D21" s="1" t="s">
        <v>859</v>
      </c>
      <c r="E21" s="1" t="s">
        <v>860</v>
      </c>
      <c r="F21" s="1" t="s">
        <v>772</v>
      </c>
      <c r="G21" s="1" t="s">
        <v>772</v>
      </c>
      <c r="H21" s="1" t="s">
        <v>772</v>
      </c>
      <c r="I21" s="1" t="s">
        <v>772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861</v>
      </c>
      <c r="B22" s="1" t="s">
        <v>772</v>
      </c>
      <c r="C22" s="1" t="s">
        <v>862</v>
      </c>
      <c r="D22" s="1" t="s">
        <v>863</v>
      </c>
      <c r="E22" s="1" t="s">
        <v>864</v>
      </c>
      <c r="F22" s="1" t="s">
        <v>865</v>
      </c>
      <c r="G22" s="1" t="s">
        <v>866</v>
      </c>
      <c r="H22" s="1" t="s">
        <v>867</v>
      </c>
      <c r="I22" s="1" t="s">
        <v>868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 t="s">
        <v>772</v>
      </c>
      <c r="C23" s="1" t="s">
        <v>772</v>
      </c>
      <c r="D23" s="1" t="s">
        <v>772</v>
      </c>
      <c r="E23" s="1" t="s">
        <v>772</v>
      </c>
      <c r="F23" s="1" t="s">
        <v>772</v>
      </c>
      <c r="G23" s="1" t="s">
        <v>772</v>
      </c>
      <c r="H23" s="1" t="s">
        <v>772</v>
      </c>
      <c r="I23" s="1" t="s">
        <v>772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869</v>
      </c>
      <c r="B24" s="1" t="s">
        <v>870</v>
      </c>
      <c r="C24" s="1" t="s">
        <v>871</v>
      </c>
      <c r="D24" s="1" t="s">
        <v>872</v>
      </c>
      <c r="E24" s="1" t="s">
        <v>873</v>
      </c>
      <c r="F24" s="1" t="s">
        <v>874</v>
      </c>
      <c r="G24" s="1" t="s">
        <v>875</v>
      </c>
      <c r="H24" s="1" t="s">
        <v>875</v>
      </c>
      <c r="I24" s="1" t="s">
        <v>875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876</v>
      </c>
      <c r="B25" s="1" t="s">
        <v>877</v>
      </c>
      <c r="C25" s="1" t="s">
        <v>878</v>
      </c>
      <c r="D25" s="1" t="s">
        <v>879</v>
      </c>
      <c r="E25" s="1" t="s">
        <v>880</v>
      </c>
      <c r="F25" s="1" t="s">
        <v>881</v>
      </c>
      <c r="G25" s="1" t="s">
        <v>882</v>
      </c>
      <c r="H25" s="1" t="s">
        <v>882</v>
      </c>
      <c r="I25" s="1" t="s">
        <v>772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883</v>
      </c>
      <c r="B26" s="1" t="s">
        <v>884</v>
      </c>
      <c r="C26" s="1" t="s">
        <v>885</v>
      </c>
      <c r="D26" s="1" t="s">
        <v>886</v>
      </c>
      <c r="E26" s="1" t="s">
        <v>887</v>
      </c>
      <c r="F26" s="1" t="s">
        <v>888</v>
      </c>
      <c r="G26" s="1" t="s">
        <v>772</v>
      </c>
      <c r="H26" s="1" t="s">
        <v>772</v>
      </c>
      <c r="I26" s="1" t="s">
        <v>772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889</v>
      </c>
      <c r="B2" s="1" t="s">
        <v>890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891</v>
      </c>
      <c r="B3" s="1" t="s">
        <v>892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893</v>
      </c>
      <c r="B4" s="1" t="s">
        <v>894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895</v>
      </c>
      <c r="B5" s="1" t="s">
        <v>896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897</v>
      </c>
      <c r="B6" s="1" t="s">
        <v>898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899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900</v>
      </c>
      <c r="B8" s="1" t="s">
        <v>901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902</v>
      </c>
      <c r="B9" s="4" t="s">
        <v>903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904</v>
      </c>
      <c r="B10" s="1" t="s">
        <v>905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906</v>
      </c>
      <c r="B11" s="1" t="s">
        <v>907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908</v>
      </c>
      <c r="B12" s="1" t="s">
        <v>905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909</v>
      </c>
      <c r="B13" s="1" t="s">
        <v>910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911</v>
      </c>
      <c r="B14" s="1" t="s">
        <v>912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913</v>
      </c>
      <c r="B15" s="1" t="s">
        <v>910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914</v>
      </c>
      <c r="B16" s="1" t="s">
        <v>915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916</v>
      </c>
      <c r="B17" s="1" t="s">
        <v>917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918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919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920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921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922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923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924</v>
      </c>
      <c r="B24" s="1">
        <v>1.6724448E9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925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926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927</v>
      </c>
      <c r="B27" s="1">
        <v>6.16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928</v>
      </c>
      <c r="B28" s="1">
        <v>6.14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929</v>
      </c>
      <c r="B29" s="1">
        <v>6.0299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930</v>
      </c>
      <c r="B30" s="1">
        <v>6.14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931</v>
      </c>
      <c r="B31" s="1">
        <v>6.16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932</v>
      </c>
      <c r="B32" s="1">
        <v>6.14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933</v>
      </c>
      <c r="B33" s="1">
        <v>6.0299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934</v>
      </c>
      <c r="B34" s="1">
        <v>6.14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935</v>
      </c>
      <c r="B35" s="1">
        <v>0.75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936</v>
      </c>
      <c r="B36" s="1">
        <v>0.121800005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937</v>
      </c>
      <c r="B37" s="1">
        <v>1.7356032E9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938</v>
      </c>
      <c r="B38" s="1">
        <v>0.3109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939</v>
      </c>
      <c r="B39" s="1">
        <v>14.56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940</v>
      </c>
      <c r="B40" s="1">
        <v>2.065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941</v>
      </c>
      <c r="B41" s="1">
        <v>2.5462184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942</v>
      </c>
      <c r="B42" s="1">
        <v>5.874313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943</v>
      </c>
      <c r="B43" s="1">
        <v>112352.0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944</v>
      </c>
      <c r="B44" s="1">
        <v>112352.0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945</v>
      </c>
      <c r="B45" s="1">
        <v>249916.0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946</v>
      </c>
      <c r="B46" s="1">
        <v>353180.0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947</v>
      </c>
      <c r="B47" s="1">
        <v>353180.0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948</v>
      </c>
      <c r="B48" s="1">
        <v>6.06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949</v>
      </c>
      <c r="B49" s="1">
        <v>6.07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950</v>
      </c>
      <c r="B50" s="1">
        <v>1200.0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951</v>
      </c>
      <c r="B51" s="1">
        <v>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952</v>
      </c>
      <c r="B52" s="1">
        <v>1.78829392E8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953</v>
      </c>
      <c r="B53" s="1">
        <v>5.44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954</v>
      </c>
      <c r="B54" s="1">
        <v>7.95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955</v>
      </c>
      <c r="B55" s="1">
        <v>2.2148523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956</v>
      </c>
      <c r="B56" s="1">
        <v>6.902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957</v>
      </c>
      <c r="B57" s="1">
        <v>6.8827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958</v>
      </c>
      <c r="B58" s="1">
        <v>0.74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959</v>
      </c>
      <c r="B59" s="1">
        <v>0.120129876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960</v>
      </c>
      <c r="B60" s="1" t="s">
        <v>961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962</v>
      </c>
      <c r="B61" s="1">
        <v>6.682281472E9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963</v>
      </c>
      <c r="B62" s="1">
        <v>0.95128995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964</v>
      </c>
      <c r="B63" s="1">
        <v>2.8536273E7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965</v>
      </c>
      <c r="B64" s="1">
        <v>2.95098E7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966</v>
      </c>
      <c r="B65" s="1">
        <v>436095.0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967</v>
      </c>
      <c r="B66" s="1">
        <v>483382.0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968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969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970</v>
      </c>
      <c r="B69" s="1">
        <v>0.0148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971</v>
      </c>
      <c r="B70" s="1">
        <v>0.06888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972</v>
      </c>
      <c r="B71" s="1">
        <v>0.37277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973</v>
      </c>
      <c r="B72" s="1">
        <v>2.14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974</v>
      </c>
      <c r="B73" s="1">
        <v>0.0153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975</v>
      </c>
      <c r="B74" s="1">
        <v>2.95098E7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976</v>
      </c>
      <c r="B75" s="1">
        <v>10.837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977</v>
      </c>
      <c r="B76" s="1">
        <v>0.55919534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978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979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980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981</v>
      </c>
      <c r="B80" s="1">
        <v>5.8334E7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982</v>
      </c>
      <c r="B81" s="1">
        <v>2.38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983</v>
      </c>
      <c r="B82" s="1">
        <v>0.93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984</v>
      </c>
      <c r="B83" s="1" t="s">
        <v>985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986</v>
      </c>
      <c r="B84" s="1">
        <v>1.6269984E9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987</v>
      </c>
      <c r="B85" s="1">
        <v>82.762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988</v>
      </c>
      <c r="B86" s="1">
        <v>-0.023771763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989</v>
      </c>
      <c r="B87" s="1">
        <v>0.22263205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990</v>
      </c>
      <c r="B88" s="1">
        <v>0.19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991</v>
      </c>
      <c r="B89" s="1">
        <v>1.7356032E9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992</v>
      </c>
      <c r="B90" s="1" t="s">
        <v>993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994</v>
      </c>
      <c r="B91" s="1" t="s">
        <v>995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996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997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998</v>
      </c>
      <c r="B94" s="1" t="s">
        <v>999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1000</v>
      </c>
      <c r="B95" s="1" t="s">
        <v>1001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1002</v>
      </c>
      <c r="B96" s="1">
        <v>1.3094406E9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1003</v>
      </c>
      <c r="B97" s="1" t="s">
        <v>1004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1005</v>
      </c>
      <c r="B98" s="1" t="s">
        <v>1006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1007</v>
      </c>
      <c r="B99" s="1" t="s">
        <v>1008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1009</v>
      </c>
      <c r="B100" s="1" t="s">
        <v>1010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1011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1012</v>
      </c>
      <c r="B102" s="1">
        <v>6.06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1013</v>
      </c>
      <c r="B103" s="1">
        <v>52.5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1014</v>
      </c>
      <c r="B104" s="1">
        <v>8.0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1015</v>
      </c>
      <c r="B105" s="1">
        <v>15.70833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1016</v>
      </c>
      <c r="B106" s="1">
        <v>8.375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1017</v>
      </c>
      <c r="B107" s="1">
        <v>1.85714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1018</v>
      </c>
      <c r="B108" s="1" t="s">
        <v>1019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1020</v>
      </c>
      <c r="B109" s="1">
        <v>6.0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1021</v>
      </c>
      <c r="B110" s="1">
        <v>1.02681E8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1022</v>
      </c>
      <c r="B111" s="1">
        <v>3.48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1023</v>
      </c>
      <c r="B112" s="1">
        <v>6.38270976E9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1024</v>
      </c>
      <c r="B113" s="1">
        <v>8.099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1025</v>
      </c>
      <c r="B114" s="1">
        <v>8.113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1026</v>
      </c>
      <c r="B115" s="1">
        <v>8.0741E7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1027</v>
      </c>
      <c r="B116" s="1">
        <v>1181.797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1028</v>
      </c>
      <c r="B117" s="1">
        <v>2.902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1029</v>
      </c>
      <c r="B118" s="1">
        <v>0.0129700005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1030</v>
      </c>
      <c r="B119" s="1">
        <v>0.15509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1031</v>
      </c>
      <c r="B120" s="1">
        <v>5.0198E7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1032</v>
      </c>
      <c r="B121" s="1">
        <v>1.152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1033</v>
      </c>
      <c r="B122" s="1">
        <v>0.85460997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1034</v>
      </c>
      <c r="B123" s="1">
        <v>0.84032995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1035</v>
      </c>
      <c r="B124" s="1" t="s">
        <v>961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1036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1037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114</v>
      </c>
      <c r="B4" s="1">
        <v>2590.0</v>
      </c>
      <c r="C4" s="1">
        <v>2420.0</v>
      </c>
      <c r="D4" s="1">
        <v>1850.0</v>
      </c>
      <c r="E4" s="1">
        <v>2980.0</v>
      </c>
      <c r="F4" s="1">
        <v>2790.0</v>
      </c>
      <c r="G4" s="1">
        <v>3370.0</v>
      </c>
      <c r="H4" s="1">
        <v>871.0</v>
      </c>
      <c r="I4" s="1">
        <v>2710.0</v>
      </c>
      <c r="J4" s="1">
        <v>3800.0</v>
      </c>
      <c r="K4" s="1">
        <v>5450.0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1038</v>
      </c>
      <c r="B5" s="1">
        <v>9.0</v>
      </c>
      <c r="C5" s="1">
        <v>9.0</v>
      </c>
      <c r="D5" s="1">
        <v>9.0</v>
      </c>
      <c r="E5" s="1">
        <v>9.0</v>
      </c>
      <c r="F5" s="1">
        <v>9.0</v>
      </c>
      <c r="G5" s="1">
        <v>10.0</v>
      </c>
      <c r="H5" s="1">
        <v>11.0</v>
      </c>
      <c r="I5" s="1">
        <v>16.0</v>
      </c>
      <c r="J5" s="1">
        <v>22.0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1039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1040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1041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1042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5450.0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1043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1044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5">
        <v>109.0</v>
      </c>
      <c r="C3" s="5">
        <v>13.0</v>
      </c>
      <c r="D3" s="5">
        <v>63.0</v>
      </c>
      <c r="E3" s="5">
        <v>119.0</v>
      </c>
      <c r="F3" s="5">
        <v>1.0</v>
      </c>
      <c r="G3" s="5">
        <v>92.0</v>
      </c>
      <c r="H3" s="5">
        <v>-421.0</v>
      </c>
      <c r="I3" s="5">
        <v>104.0</v>
      </c>
      <c r="J3" s="5">
        <v>-53.0</v>
      </c>
      <c r="K3" s="5">
        <v>53.0</v>
      </c>
      <c r="L3" s="1">
        <f>IF(K3*FORECAST(L2,B3:K3,B2:K2)&gt;0,FORECAST(L2,B3:K3,B2:K2),K3)*$X$1</f>
        <v>53</v>
      </c>
      <c r="M3" s="1">
        <f>IF(L3*FORECAST(M2,B3:L3,B2:L2)&gt;0,FORECAST(M2,B3:L3,B2:L2),L3)*$X$1</f>
        <v>53</v>
      </c>
      <c r="N3" s="1">
        <f>IF(M3*FORECAST(N2,B3:M3,B2:M2)&gt;0,FORECAST(N2,B3:M3,B2:M2),M3)*$X$1</f>
        <v>53</v>
      </c>
      <c r="O3" s="1">
        <f>IF(N3*FORECAST(O2,B3:N3,B2:N2)&gt;0,FORECAST(O2,B3:N3,B2:N2),N3)*$X$1</f>
        <v>0.3076923077</v>
      </c>
      <c r="P3" s="1">
        <f>IF(O3*FORECAST(P2,B3:O3,B2:O2)&gt;0,FORECAST(P2,B3:O3,B2:O2),O3)*$X$1</f>
        <v>0.3076923077</v>
      </c>
      <c r="Q3" s="1">
        <f>IF(P3*FORECAST(Q2,B3:P3,B2:P2)&gt;0,FORECAST(Q2,B3:P3,B2:P2),P3)*$X$1</f>
        <v>0.3076923077</v>
      </c>
      <c r="R3" s="1">
        <f>IF(Q3*FORECAST(R2,B3:Q3,B2:Q2)&gt;0,FORECAST(R2,B3:Q3,B2:Q2),Q3)*$X$1</f>
        <v>0.3076923077</v>
      </c>
      <c r="S3" s="5">
        <f>IF(R3*FORECAST(S2,B3:R3,B2:R2)&gt;0,FORECAST(S2,B3:R3,B2:R2),R3)*$X$1</f>
        <v>0.3076923077</v>
      </c>
      <c r="T3" s="5">
        <f>IF(S3*FORECAST(T2,B3:S3,B2:S2)&gt;0,FORECAST(T2,B3:S3,B2:S2),S3)*$X$1</f>
        <v>0.3076923077</v>
      </c>
      <c r="U3" s="5">
        <f>IF(T3*FORECAST(U2,B3:T3,B2:T2)&gt;0,FORECAST(U2,B3:T3,B2:T2),T3)*$X$1</f>
        <v>0.3076923077</v>
      </c>
      <c r="V3" s="5">
        <f>IF(U3*FORECAST(V2,B3:U3,B2:U2)&gt;0,FORECAST(V2,B3:U3,B2:U2),U3)*$X$1</f>
        <v>0.3076923077</v>
      </c>
      <c r="W3" s="5">
        <f>IF(V3*FORECAST(W2,B3:V3,B2:V2)&gt;0,FORECAST(W2,B3:V3,B2:V2),V3)*$X$1</f>
        <v>0.3076923077</v>
      </c>
      <c r="X3" s="2"/>
      <c r="Y3" s="2"/>
      <c r="Z3" s="2"/>
    </row>
    <row r="4">
      <c r="A4" s="3" t="s">
        <v>114</v>
      </c>
      <c r="B4" s="1">
        <v>2590.0</v>
      </c>
      <c r="C4" s="1">
        <v>2420.0</v>
      </c>
      <c r="D4" s="1">
        <v>1850.0</v>
      </c>
      <c r="E4" s="1">
        <v>2980.0</v>
      </c>
      <c r="F4" s="1">
        <v>2790.0</v>
      </c>
      <c r="G4" s="1">
        <v>3370.0</v>
      </c>
      <c r="H4" s="1">
        <v>871.0</v>
      </c>
      <c r="I4" s="1">
        <v>2710.0</v>
      </c>
      <c r="J4" s="1">
        <v>3800.0</v>
      </c>
      <c r="K4" s="1">
        <v>5450.0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1038</v>
      </c>
      <c r="B5" s="1">
        <v>9.0</v>
      </c>
      <c r="C5" s="1">
        <v>9.0</v>
      </c>
      <c r="D5" s="1">
        <v>9.0</v>
      </c>
      <c r="E5" s="1">
        <v>9.0</v>
      </c>
      <c r="F5" s="1">
        <v>9.0</v>
      </c>
      <c r="G5" s="1">
        <v>10.0</v>
      </c>
      <c r="H5" s="1">
        <v>11.0</v>
      </c>
      <c r="I5" s="1">
        <v>16.0</v>
      </c>
      <c r="J5" s="1">
        <v>22.0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1039</v>
      </c>
      <c r="L7" s="1">
        <f>IF(W3*FORECAST(W2,B3:W3,B2:W2)&gt;0,FORECAST(W2,B3:W3,B2:W2),V3)*$X$1 * (1+0.02)/(0.0765-0.02)</f>
        <v>5.554799183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1040</v>
      </c>
      <c r="L8" s="6">
        <f t="array" ref="L8">NPV(0.0765,M3:W3)</f>
        <v>96.65158952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1041</v>
      </c>
      <c r="L9" s="6">
        <f t="array" ref="L9">NPV(0.0765,M16:W16)</f>
        <v>2.468959621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1042</v>
      </c>
      <c r="L10" s="6">
        <f>L8 + L9</f>
        <v>99.12054914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5450.0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1043</v>
      </c>
      <c r="L12" s="6">
        <f>L10 - L11</f>
        <v>-5350.879451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1044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-254.8037834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5.554799183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