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<sst xmlns="http://schemas.openxmlformats.org/spreadsheetml/2006/main" count="595" uniqueCount="460">
  <si>
    <t>ticker</t>
  </si>
  <si>
    <t>MIRA</t>
  </si>
  <si>
    <t>nombre</t>
  </si>
  <si>
    <t>MIRA PHARMACEUTICALS INC</t>
  </si>
  <si>
    <t>empresa</t>
  </si>
  <si>
    <t>Biotechnology &amp; Medical Research</t>
  </si>
  <si>
    <t>Open</t>
  </si>
  <si>
    <t>Target Price</t>
  </si>
  <si>
    <t>Upside</t>
  </si>
  <si>
    <t>-479.92%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</si>
  <si>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</si>
  <si>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</si>
  <si>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</si>
  <si>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</si>
  <si>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</si>
  <si>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</si>
  <si>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</si>
  <si>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</si>
  <si>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-500.00%</t>
  </si>
  <si>
    <t>Total Assets Growth</t>
  </si>
  <si>
    <t>-33.33%</t>
  </si>
  <si>
    <t>Net Property, Plant and Equipment Growth</t>
  </si>
  <si>
    <t>No calculado</t>
  </si>
  <si>
    <t>EBITDA Growth</t>
  </si>
  <si>
    <t>-6843.38%</t>
  </si>
  <si>
    <t>Fiscal Period: December</t>
  </si>
  <si>
    <t>Net Income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</si>
  <si>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</si>
  <si>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</si>
  <si>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</si>
  <si>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</si>
  <si>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</si>
  <si>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</si>
  <si>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</si>
  <si>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</si>
  <si>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</si>
  <si>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</si>
  <si>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</si>
  <si>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</si>
  <si>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</si>
  <si>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</si>
  <si>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</si>
  <si>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</si>
  <si>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</si>
  <si>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</si>
  <si>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</si>
  <si>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</si>
  <si>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</si>
  <si>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</si>
  <si>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</si>
  <si>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</si>
  <si>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</si>
  <si>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</si>
  <si>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</si>
  <si>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</si>
  <si>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Net Property Plant And Equipment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</si>
  <si>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</si>
  <si>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</si>
  <si>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</si>
  <si>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</si>
  <si>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</si>
  <si>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</si>
  <si>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</si>
  <si>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</si>
  <si>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</si>
  <si>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</si>
  <si>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</si>
  <si>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</si>
  <si>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</si>
  <si>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</si>
  <si>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</si>
  <si>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</si>
  <si>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</si>
  <si>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</si>
  <si>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</si>
  <si>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</si>
  <si>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</si>
  <si>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0.18</t>
  </si>
  <si>
    <t>-0.04</t>
  </si>
  <si>
    <t>0.3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</si>
  <si>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</si>
  <si>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</si>
  <si>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</si>
  <si>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</si>
  <si>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</si>
  <si>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</si>
  <si>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</si>
  <si>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</si>
  <si>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</si>
  <si>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</si>
  <si>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</si>
  <si>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</si>
  <si>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</si>
  <si>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</si>
  <si>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</si>
  <si>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</si>
  <si>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</si>
  <si>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</si>
  <si>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</si>
  <si>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</si>
  <si>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</si>
  <si>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-0.17</t>
  </si>
  <si>
    <t>-0.53</t>
  </si>
  <si>
    <t>-0.65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</si>
  <si>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</si>
  <si>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</si>
  <si>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</si>
  <si>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</si>
  <si>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</si>
  <si>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</si>
  <si>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-0.11</t>
  </si>
  <si>
    <t>-0.33</t>
  </si>
  <si>
    <t>-0.4</t>
  </si>
  <si>
    <t>Normalized Diluted EPS</t>
  </si>
  <si>
    <t>EBITA</t>
  </si>
  <si>
    <t>EBIT</t>
  </si>
  <si>
    <t>Normalized Net Income</t>
  </si>
  <si>
    <t>Supplemental Operating Expense Items</t>
  </si>
  <si>
    <t>Advertising Expense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</si>
  <si>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</si>
  <si>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</si>
  <si>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</si>
  <si>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</si>
  <si>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</si>
  <si>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</si>
  <si>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</si>
  <si>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</si>
  <si>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</si>
  <si>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</si>
  <si>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-79.65</t>
  </si>
  <si>
    <t>-209.1</t>
  </si>
  <si>
    <t>-184.05</t>
  </si>
  <si>
    <t>Return on Total Capital</t>
  </si>
  <si>
    <t>-104.42</t>
  </si>
  <si>
    <t>-359.67</t>
  </si>
  <si>
    <t>-249.33</t>
  </si>
  <si>
    <t>Return On Equity %</t>
  </si>
  <si>
    <t>-198.47</t>
  </si>
  <si>
    <t>-847.77</t>
  </si>
  <si>
    <t>-634.3</t>
  </si>
  <si>
    <t>Return on Common Equity</t>
  </si>
  <si>
    <t>Short Term Liquidity</t>
  </si>
  <si>
    <t>Current Ratio</t>
  </si>
  <si>
    <t>0.04</t>
  </si>
  <si>
    <t>2.66</t>
  </si>
  <si>
    <t>0.36</t>
  </si>
  <si>
    <t>8.7</t>
  </si>
  <si>
    <t>Quick Ratio</t>
  </si>
  <si>
    <t>2.57</t>
  </si>
  <si>
    <t>0.26</t>
  </si>
  <si>
    <t>8.27</t>
  </si>
  <si>
    <t>Operating Cash Flow to Current Liabilities</t>
  </si>
  <si>
    <t>-2.26</t>
  </si>
  <si>
    <t>-1.26</t>
  </si>
  <si>
    <t>-4.09</t>
  </si>
  <si>
    <t>-8.12</t>
  </si>
  <si>
    <t>Long Term Solvency</t>
  </si>
  <si>
    <t>Total Debt/Equity</t>
  </si>
  <si>
    <t>-132.37</t>
  </si>
  <si>
    <t>12.96</t>
  </si>
  <si>
    <t>-82.39</t>
  </si>
  <si>
    <t>0.12</t>
  </si>
  <si>
    <t>Total Debt / Total Capital</t>
  </si>
  <si>
    <t>408.96</t>
  </si>
  <si>
    <t>11.47</t>
  </si>
  <si>
    <t>-467.83</t>
  </si>
  <si>
    <t>LT Debt/Equity</t>
  </si>
  <si>
    <t>-14.13</t>
  </si>
  <si>
    <t>Long-Term Debt / Total Capital</t>
  </si>
  <si>
    <t>-80.25</t>
  </si>
  <si>
    <t>Total Liabilities / Total Assets</t>
  </si>
  <si>
    <t>403.93</t>
  </si>
  <si>
    <t>32.6</t>
  </si>
  <si>
    <t>169.48</t>
  </si>
  <si>
    <t>11.31</t>
  </si>
  <si>
    <t>EBIT / Interest Expense</t>
  </si>
  <si>
    <t>-185.79</t>
  </si>
  <si>
    <t>-88.3</t>
  </si>
  <si>
    <t>-687.6</t>
  </si>
  <si>
    <t>-2.47</t>
  </si>
  <si>
    <t>EBITDA / Interest Expense</t>
  </si>
  <si>
    <t>-623.43</t>
  </si>
  <si>
    <t>-2.32</t>
  </si>
  <si>
    <t>(EBITDA - Capex) / Interest Expense</t>
  </si>
  <si>
    <t>Total Debt / EBITDA</t>
  </si>
  <si>
    <t>-0.08</t>
  </si>
  <si>
    <t>Net Debt / EBITDA</t>
  </si>
  <si>
    <t>-0.02</t>
  </si>
  <si>
    <t>0.57</t>
  </si>
  <si>
    <t>Total Debt / (EBITDA - Capex)</t>
  </si>
  <si>
    <t>Net Debt / (EBITDA - Capex)</t>
  </si>
  <si>
    <t>Growth Over Prior Year</t>
  </si>
  <si>
    <t>EBITA, 1 Yr. Growth %</t>
  </si>
  <si>
    <t>960.77</t>
  </si>
  <si>
    <t>227.48</t>
  </si>
  <si>
    <t>20.97</t>
  </si>
  <si>
    <t>EBIT, 1 Yr. Growth %</t>
  </si>
  <si>
    <t>Earnings From Cont. Operations, 1 Yr. Growth %</t>
  </si>
  <si>
    <t>967.04</t>
  </si>
  <si>
    <t>224.29</t>
  </si>
  <si>
    <t>69.76</t>
  </si>
  <si>
    <t>Net Income, 1 Yr. Growth %</t>
  </si>
  <si>
    <t>Normalized Net Income, 1 Yr. Growth %</t>
  </si>
  <si>
    <t>Diluted EPS Before Extra, 1 Yr. Growth %</t>
  </si>
  <si>
    <t>208.72</t>
  </si>
  <si>
    <t>60.62</t>
  </si>
  <si>
    <t>Net Property, Plant and Equip., 1 Yr. Growth %</t>
  </si>
  <si>
    <t>-98.61</t>
  </si>
  <si>
    <t>Total Assets, 1 Yr. Growth %</t>
  </si>
  <si>
    <t>-74.43</t>
  </si>
  <si>
    <t>474.83</t>
  </si>
  <si>
    <t>Tangible Book Value, 1 Yr. Growth %</t>
  </si>
  <si>
    <t>-126.37</t>
  </si>
  <si>
    <t>-833.66</t>
  </si>
  <si>
    <t>Common Equity, 1 Yr. Growth %</t>
  </si>
  <si>
    <t>Cash From Operations, 1 Yr. Growth %</t>
  </si>
  <si>
    <t>574.66</t>
  </si>
  <si>
    <t>307.28</t>
  </si>
  <si>
    <t>-19.13</t>
  </si>
  <si>
    <t>Levered Free Cash Flow, 1 Yr. Growth %</t>
  </si>
  <si>
    <t>353.95</t>
  </si>
  <si>
    <t>57.82</t>
  </si>
  <si>
    <t>Unlevered Free Cash Flow, 1 Yr. Growth %</t>
  </si>
  <si>
    <t>363.68</t>
  </si>
  <si>
    <t>10.39</t>
  </si>
  <si>
    <t>Compound Annual Growth Rate Over Two Years</t>
  </si>
  <si>
    <t>EBITA, 2 Yr. CAGR %</t>
  </si>
  <si>
    <t>489.39</t>
  </si>
  <si>
    <t>99.04</t>
  </si>
  <si>
    <t>EBIT, 2 Yr. CAGR %</t>
  </si>
  <si>
    <t>Earnings From Cont. Operations, 2 Yr. CAGR %</t>
  </si>
  <si>
    <t>488.24</t>
  </si>
  <si>
    <t>134.63</t>
  </si>
  <si>
    <t>Net Income, 2 Yr. CAGR %</t>
  </si>
  <si>
    <t>Normalized Net Income, 2 Yr. CAGR %</t>
  </si>
  <si>
    <t>Diluted EPS Before Extra, 2 Yr. CAGR %</t>
  </si>
  <si>
    <t>93.86</t>
  </si>
  <si>
    <t>Total Assets, 2 Yr. CAGR %</t>
  </si>
  <si>
    <t>519.33</t>
  </si>
  <si>
    <t>21.25</t>
  </si>
  <si>
    <t>Tangible Book Value, 2 Yr. CAGR %</t>
  </si>
  <si>
    <t>196.13</t>
  </si>
  <si>
    <t>39.08</t>
  </si>
  <si>
    <t>Common Equity, 2 Yr. CAGR %</t>
  </si>
  <si>
    <t>Cash From Operations, 2 Yr. CAGR %</t>
  </si>
  <si>
    <t>424.19</t>
  </si>
  <si>
    <t>81.48</t>
  </si>
  <si>
    <t>Levered Free Cash Flow, 2 Yr. CAGR %</t>
  </si>
  <si>
    <t>167.66</t>
  </si>
  <si>
    <t>Unlevered Free Cash Flow, 2 Yr. CAGR %</t>
  </si>
  <si>
    <t>126.24</t>
  </si>
  <si>
    <t>Compound Annual Growth Rate Over Three Years</t>
  </si>
  <si>
    <t>EBITA, 3 Yr. CAGR %</t>
  </si>
  <si>
    <t>247.67</t>
  </si>
  <si>
    <t>EBIT, 3 Yr. CAGR %</t>
  </si>
  <si>
    <t>Earnings From Cont. Operations, 3 Yr. CAGR %</t>
  </si>
  <si>
    <t>288.73</t>
  </si>
  <si>
    <t>Net Income, 3 Yr. CAGR %</t>
  </si>
  <si>
    <t>Normalized Net Income, 3 Yr. CAGR %</t>
  </si>
  <si>
    <t>Total Assets, 3 Yr. CAGR %</t>
  </si>
  <si>
    <t>504.12</t>
  </si>
  <si>
    <t>Tangible Book Value, 3 Yr. CAGR %</t>
  </si>
  <si>
    <t>300.7</t>
  </si>
  <si>
    <t>Common Equity, 3 Yr. CAGR %</t>
  </si>
  <si>
    <t>Cash From Operations, 3 Yr. CAGR %</t>
  </si>
  <si>
    <t>181.13</t>
  </si>
  <si>
    <t>2023</t>
  </si>
  <si>
    <t>2024</t>
  </si>
  <si>
    <t>2025</t>
  </si>
  <si>
    <t>2026</t>
  </si>
  <si>
    <t>Capitalization
                                    1</t>
  </si>
  <si>
    <t>15.52</t>
  </si>
  <si>
    <t>20.87</t>
  </si>
  <si>
    <t>-</t>
  </si>
  <si>
    <t>Change</t>
  </si>
  <si>
    <t>34.45%</t>
  </si>
  <si>
    <t>0%</t>
  </si>
  <si>
    <t>Enterprise Value (EV)</t>
  </si>
  <si>
    <t>P/E ratio</t>
  </si>
  <si>
    <t>-1.64x</t>
  </si>
  <si>
    <t>-2.14x</t>
  </si>
  <si>
    <t>-2.22x</t>
  </si>
  <si>
    <t>-2.33x</t>
  </si>
  <si>
    <t>PBR</t>
  </si>
  <si>
    <t>PEG</t>
  </si>
  <si>
    <t>0.27x</t>
  </si>
  <si>
    <t>0.56x</t>
  </si>
  <si>
    <t>0.5x</t>
  </si>
  <si>
    <t>Capitalization / Revenue</t>
  </si>
  <si>
    <t>0.08x</t>
  </si>
  <si>
    <t>EV / Revenue</t>
  </si>
  <si>
    <t>EV / EBITDA</t>
  </si>
  <si>
    <t>-2.6x</t>
  </si>
  <si>
    <t>-2.36x</t>
  </si>
  <si>
    <t>0.04x</t>
  </si>
  <si>
    <t>EV / EBIT</t>
  </si>
  <si>
    <t>-2.59x</t>
  </si>
  <si>
    <t>-2.1x</t>
  </si>
  <si>
    <t>EV / FCF</t>
  </si>
  <si>
    <t>-7.15x</t>
  </si>
  <si>
    <t>-1.46x</t>
  </si>
  <si>
    <t>0.05x</t>
  </si>
  <si>
    <t>FCF Yield</t>
  </si>
  <si>
    <t>-14%</t>
  </si>
  <si>
    <t>-68.7%</t>
  </si>
  <si>
    <t>1,898%</t>
  </si>
  <si>
    <t>Dividend per Share
                                    2</t>
  </si>
  <si>
    <t>Rate of return</t>
  </si>
  <si>
    <t>EPS
                                    2</t>
  </si>
  <si>
    <t>-0.64</t>
  </si>
  <si>
    <t>-0.59</t>
  </si>
  <si>
    <t>-0.5667</t>
  </si>
  <si>
    <t>-0.54</t>
  </si>
  <si>
    <t>Distribution rate</t>
  </si>
  <si>
    <t>Net sales
                                    1</t>
  </si>
  <si>
    <t>276</t>
  </si>
  <si>
    <t>EBITDA
                                    1</t>
  </si>
  <si>
    <t>-8.039</t>
  </si>
  <si>
    <t>-8.828</t>
  </si>
  <si>
    <t>542.1</t>
  </si>
  <si>
    <t>EBIT
                                    1</t>
  </si>
  <si>
    <t>-8.057</t>
  </si>
  <si>
    <t>-9.924</t>
  </si>
  <si>
    <t>Net income
                                    1</t>
  </si>
  <si>
    <t>-11.98</t>
  </si>
  <si>
    <t>-8.476</t>
  </si>
  <si>
    <t>-9.851</t>
  </si>
  <si>
    <t>-8.559</t>
  </si>
  <si>
    <t>Reference price
                                    2</t>
  </si>
  <si>
    <t>1.050</t>
  </si>
  <si>
    <t>1.260</t>
  </si>
  <si>
    <t>Nbr of stocks (in thousands)</t>
  </si>
  <si>
    <t>14,781</t>
  </si>
  <si>
    <t>16,561</t>
  </si>
  <si>
    <t>Announcement Date</t>
  </si>
  <si>
    <t>4/1/24</t>
  </si>
  <si>
    <t>address1</t>
  </si>
  <si>
    <t>1200 Brickell Avenue</t>
  </si>
  <si>
    <t>address2</t>
  </si>
  <si>
    <t>Suite 1950 #1183</t>
  </si>
  <si>
    <t>city</t>
  </si>
  <si>
    <t>Miami</t>
  </si>
  <si>
    <t>state</t>
  </si>
  <si>
    <t>FL</t>
  </si>
  <si>
    <t>zip</t>
  </si>
  <si>
    <t>32183</t>
  </si>
  <si>
    <t>country</t>
  </si>
  <si>
    <t>phone</t>
  </si>
  <si>
    <t>786-432-9792</t>
  </si>
  <si>
    <t>website</t>
  </si>
  <si>
    <t>https://mirapharmaceuticals.com</t>
  </si>
  <si>
    <t>industry</t>
  </si>
  <si>
    <t>Drug Manufacturers - General</t>
  </si>
  <si>
    <t>industryKey</t>
  </si>
  <si>
    <t>drug-manufacturers-general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</si>
  <si>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</si>
  <si>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</si>
  <si>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</si>
  <si>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</si>
  <si>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</si>
  <si>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</si>
  <si>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</si>
  <si>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MIRA Pharmaceuticals, Inc. operates as a pre-clinical-stage pharmaceutical development company with two neuroscience programs targeting a range of neurologic and neuropsychiatric disorders. The company holds exclusive U.S., Canadian, and Mexican rights for Ketamir-2, a patent pending oral ketamine analog under investigation to deliver ultra-rapid antidepressant effects for individuals battling treatment-resistant depression, major depressive disorder with suicidal ideation, and post-traumatic stress disorder. In addition, its oral pharmaceutical marijuana, MIRA-55, is under investigation for treating adult patients suffering from anxiety and cognitive decline, often associated with early-stage dementia. The company was formerly known as MIRA1a Therapeutics, Inc. MIRA Pharmaceuticals, Inc. was incorporated in 2020 and is headquartered in Miami, Florida.</t>
  </si>
  <si>
    <t>companyOfficers</t>
  </si>
  <si>
    <t>[{'maxAge': 1, 'name': 'Mr. Erez  Aminov', 'age': 45, 'title': 'CEO &amp; Chairman', 'yearBorn': 1978, 'fiscalYear': 2023, 'totalPay': 337047, 'exercisedValue': 0, 'unexercisedValue': 0}, {'maxAge': 1, 'name': 'Ms. Michelle  Yanez M.B.A.', 'age': 51, 'title': 'CFO, Secretary &amp; Treasurer', 'yearBorn': 1972, 'fiscalYear': 2023, 'totalPay': 338774, 'exercisedValue': 0, 'unexercisedValue': 0}, {'maxAge': 1, 'name': 'Dr. Itzchak  Angel Ph.D.', 'title': 'Chief Scientific Advisor',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</si>
  <si>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</si>
  <si>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</si>
  <si>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</si>
  <si>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</si>
  <si>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</si>
  <si>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</si>
  <si>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</si>
  <si>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</si>
  <si>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</si>
  <si>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</si>
  <si>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</si>
  <si>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</si>
  <si>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</si>
  <si>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</si>
  <si>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</si>
  <si>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</si>
  <si>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</si>
  <si>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</si>
  <si>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</si>
  <si>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</si>
  <si>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</si>
  <si>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</si>
  <si>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</si>
  <si>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</si>
  <si>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</si>
  <si>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</si>
  <si>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</si>
  <si>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</si>
  <si>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</si>
  <si>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</si>
  <si>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</si>
  <si>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</si>
  <si>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</si>
  <si>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</si>
  <si>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</si>
  <si>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</si>
  <si>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</si>
  <si>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</si>
  <si>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</si>
  <si>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</si>
  <si>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</si>
  <si>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</si>
  <si>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</si>
  <si>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</si>
  <si>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</si>
  <si>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</si>
  <si>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</si>
  <si>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</si>
  <si>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</si>
  <si>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</si>
  <si>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</si>
  <si>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</si>
  <si>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</si>
  <si>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</si>
  <si>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</si>
  <si>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</si>
  <si>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</si>
  <si>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</si>
  <si>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MIRA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</si>
  <si>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</si>
  <si>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</si>
  <si>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</si>
  <si>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</si>
  <si>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</si>
  <si>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</si>
  <si>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</si>
  <si>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a71f8b50-3996-3ccd-98e2-c993481fee2f</t>
  </si>
  <si>
    <t>messageBoardId</t>
  </si>
  <si>
    <t>finmb_1793899557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</si>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</sst>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irapharmaceutical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-4.786963963777177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1.9624666E7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-2.091164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-20.0</v>
      </c>
      <c r="C2" s="1">
        <v>-2.0</v>
      </c>
      <c r="D2" s="1">
        <v>-7.0</v>
      </c>
      <c r="E2" s="1">
        <v>-11.0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0.0</v>
      </c>
      <c r="E3" s="1">
        <v>73.0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1.0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2.0</v>
      </c>
      <c r="D5" s="1">
        <v>1.0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-1.0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77.0</v>
      </c>
      <c r="D7" s="1">
        <v>15.0</v>
      </c>
      <c r="E7" s="1">
        <v>-39.0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86.0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-20.0</v>
      </c>
      <c r="C9" s="1">
        <v>-1.0</v>
      </c>
      <c r="D9" s="1">
        <v>-5.0</v>
      </c>
      <c r="E9" s="1">
        <v>-4.0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9.0</v>
      </c>
      <c r="C10" s="1">
        <v>20.0</v>
      </c>
      <c r="D10" s="1">
        <v>0.0</v>
      </c>
      <c r="E10" s="1">
        <v>2.0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27.0</v>
      </c>
      <c r="C11" s="1">
        <v>20.0</v>
      </c>
      <c r="D11" s="1">
        <v>0.0</v>
      </c>
      <c r="E11" s="1">
        <v>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-16.0</v>
      </c>
      <c r="E12" s="1">
        <v>-1.0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-16.0</v>
      </c>
      <c r="E13" s="1">
        <v>-1.0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4.0</v>
      </c>
      <c r="D14" s="1">
        <v>2.0</v>
      </c>
      <c r="E14" s="1">
        <v>7.0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-5.0</v>
      </c>
      <c r="C15" s="1">
        <v>-52.0</v>
      </c>
      <c r="D15" s="1">
        <v>40.0</v>
      </c>
      <c r="E15" s="1">
        <v>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21.0</v>
      </c>
      <c r="C16" s="1">
        <v>4.0</v>
      </c>
      <c r="D16" s="1">
        <v>3.0</v>
      </c>
      <c r="E16" s="1">
        <v>8.0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2.0</v>
      </c>
      <c r="D17" s="1">
        <v>-2.0</v>
      </c>
      <c r="E17" s="1">
        <v>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-66.0</v>
      </c>
      <c r="D19" s="1">
        <v>-3.0</v>
      </c>
      <c r="E19" s="1">
        <v>-4.0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-64.0</v>
      </c>
      <c r="D20" s="1">
        <v>-2.0</v>
      </c>
      <c r="E20" s="1">
        <v>-3.0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-70.0</v>
      </c>
      <c r="D21" s="1">
        <v>-11.0</v>
      </c>
      <c r="E21" s="1">
        <v>52.0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27.0</v>
      </c>
      <c r="C22" s="1">
        <v>20.0</v>
      </c>
      <c r="D22" s="1">
        <v>-16.0</v>
      </c>
      <c r="E22" s="1">
        <v>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0.0</v>
      </c>
      <c r="C3" s="1">
        <v>2.0</v>
      </c>
      <c r="D3" s="1">
        <v>35.0</v>
      </c>
      <c r="E3" s="1">
        <v>4.0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2.0</v>
      </c>
      <c r="D4" s="1">
        <v>35.0</v>
      </c>
      <c r="E4" s="1">
        <v>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0.0</v>
      </c>
      <c r="E5" s="1">
        <v>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0.0</v>
      </c>
      <c r="E6" s="1">
        <v>1.0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0.0</v>
      </c>
      <c r="D7" s="1">
        <v>0.0</v>
      </c>
      <c r="E7" s="1">
        <v>24.0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10.0</v>
      </c>
      <c r="D8" s="1">
        <v>14.0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0.0</v>
      </c>
      <c r="C9" s="1">
        <v>2.0</v>
      </c>
      <c r="D9" s="1">
        <v>49.0</v>
      </c>
      <c r="E9" s="1">
        <v>4.0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0.0</v>
      </c>
      <c r="D10" s="1">
        <v>36.0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0.0</v>
      </c>
      <c r="C11" s="1">
        <v>0.0</v>
      </c>
      <c r="D11" s="1">
        <v>0.0</v>
      </c>
      <c r="E11" s="1">
        <v>6.0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1.0</v>
      </c>
      <c r="C12" s="1">
        <v>44.0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2.0</v>
      </c>
      <c r="C13" s="1">
        <v>3.0</v>
      </c>
      <c r="D13" s="1">
        <v>85.0</v>
      </c>
      <c r="E13" s="1">
        <v>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77.0</v>
      </c>
      <c r="D15" s="1">
        <v>92.0</v>
      </c>
      <c r="E15" s="1">
        <v>53.0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364.0</v>
      </c>
      <c r="C16" s="1">
        <v>2.0</v>
      </c>
      <c r="D16" s="1">
        <v>3.0</v>
      </c>
      <c r="E16" s="1">
        <v>1.0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1">
        <v>9.0</v>
      </c>
      <c r="C17" s="1">
        <v>29.0</v>
      </c>
      <c r="D17" s="1">
        <v>13.0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0.0</v>
      </c>
      <c r="C18" s="1">
        <v>0.0</v>
      </c>
      <c r="D18" s="1">
        <v>27.0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9.0</v>
      </c>
      <c r="C19" s="1">
        <v>1.0</v>
      </c>
      <c r="D19" s="1">
        <v>1.0</v>
      </c>
      <c r="E19" s="1">
        <v>55.0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0.0</v>
      </c>
      <c r="D20" s="1">
        <v>8.0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9.0</v>
      </c>
      <c r="C21" s="1">
        <v>1.0</v>
      </c>
      <c r="D21" s="1">
        <v>1.0</v>
      </c>
      <c r="E21" s="1">
        <v>55.0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0.0</v>
      </c>
      <c r="D22" s="1">
        <v>0.0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4.0</v>
      </c>
      <c r="D23" s="1">
        <v>8.0</v>
      </c>
      <c r="E23" s="1">
        <v>25.0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-6.0</v>
      </c>
      <c r="C24" s="1">
        <v>-2.0</v>
      </c>
      <c r="D24" s="1">
        <v>-9.0</v>
      </c>
      <c r="E24" s="1">
        <v>-21.0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0.0</v>
      </c>
      <c r="C25" s="1">
        <v>0.0</v>
      </c>
      <c r="D25" s="1">
        <v>0.0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-6.0</v>
      </c>
      <c r="C26" s="1">
        <v>2.0</v>
      </c>
      <c r="D26" s="1">
        <v>-59.0</v>
      </c>
      <c r="E26" s="1">
        <v>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-6.0</v>
      </c>
      <c r="C27" s="1">
        <v>2.0</v>
      </c>
      <c r="D27" s="1">
        <v>-59.0</v>
      </c>
      <c r="E27" s="1">
        <v>4.0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2.0</v>
      </c>
      <c r="C28" s="1">
        <v>3.0</v>
      </c>
      <c r="D28" s="1">
        <v>85.0</v>
      </c>
      <c r="E28" s="1">
        <v>4.0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0.0</v>
      </c>
      <c r="C30" s="1">
        <v>12.0</v>
      </c>
      <c r="D30" s="1">
        <v>13.0</v>
      </c>
      <c r="E30" s="1">
        <v>14.0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0.0</v>
      </c>
      <c r="C31" s="1">
        <v>12.0</v>
      </c>
      <c r="D31" s="1">
        <v>13.0</v>
      </c>
      <c r="E31" s="1">
        <v>14.0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0.0</v>
      </c>
      <c r="C32" s="1" t="s">
        <v>77</v>
      </c>
      <c r="D32" s="1" t="s">
        <v>78</v>
      </c>
      <c r="E32" s="1" t="s">
        <v>79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-6.0</v>
      </c>
      <c r="C33" s="1">
        <v>2.0</v>
      </c>
      <c r="D33" s="1">
        <v>-59.0</v>
      </c>
      <c r="E33" s="1">
        <v>4.0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0.0</v>
      </c>
      <c r="C34" s="1" t="s">
        <v>77</v>
      </c>
      <c r="D34" s="1" t="s">
        <v>78</v>
      </c>
      <c r="E34" s="1" t="s">
        <v>79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9.0</v>
      </c>
      <c r="C35" s="1">
        <v>29.0</v>
      </c>
      <c r="D35" s="1">
        <v>49.0</v>
      </c>
      <c r="E35" s="1">
        <v>0.0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8.0</v>
      </c>
      <c r="C36" s="1">
        <v>-2.0</v>
      </c>
      <c r="D36" s="1">
        <v>14.0</v>
      </c>
      <c r="E36" s="1">
        <v>-4.0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0.0</v>
      </c>
      <c r="C37" s="1">
        <v>0.0</v>
      </c>
      <c r="D37" s="1">
        <v>5.0</v>
      </c>
      <c r="E37" s="1">
        <v>4.0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0.0</v>
      </c>
      <c r="C38" s="1">
        <v>3.0</v>
      </c>
      <c r="D38" s="1">
        <v>3.0</v>
      </c>
      <c r="E38" s="1">
        <v>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86</v>
      </c>
      <c r="B2" s="1">
        <v>15.0</v>
      </c>
      <c r="C2" s="1">
        <v>1.0</v>
      </c>
      <c r="D2" s="1">
        <v>4.0</v>
      </c>
      <c r="E2" s="1">
        <v>6.0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87</v>
      </c>
      <c r="B3" s="1">
        <v>4.0</v>
      </c>
      <c r="C3" s="1">
        <v>68.0</v>
      </c>
      <c r="D3" s="1">
        <v>2.0</v>
      </c>
      <c r="E3" s="1">
        <v>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</v>
      </c>
      <c r="B4" s="1">
        <v>20.0</v>
      </c>
      <c r="C4" s="1">
        <v>2.0</v>
      </c>
      <c r="D4" s="1">
        <v>7.0</v>
      </c>
      <c r="E4" s="1">
        <v>8.0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</v>
      </c>
      <c r="B5" s="1">
        <v>-20.0</v>
      </c>
      <c r="C5" s="1">
        <v>-2.0</v>
      </c>
      <c r="D5" s="1">
        <v>-7.0</v>
      </c>
      <c r="E5" s="1">
        <v>-8.0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</v>
      </c>
      <c r="B6" s="1">
        <v>0.0</v>
      </c>
      <c r="C6" s="1">
        <v>-2.0</v>
      </c>
      <c r="D6" s="1">
        <v>-1.0</v>
      </c>
      <c r="E6" s="1">
        <v>-3.0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</v>
      </c>
      <c r="B7" s="1">
        <v>0.0</v>
      </c>
      <c r="C7" s="1">
        <v>-2.0</v>
      </c>
      <c r="D7" s="1">
        <v>-1.0</v>
      </c>
      <c r="E7" s="1">
        <v>-3.0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</v>
      </c>
      <c r="B8" s="1">
        <v>-20.0</v>
      </c>
      <c r="C8" s="1">
        <v>-2.0</v>
      </c>
      <c r="D8" s="1">
        <v>-7.0</v>
      </c>
      <c r="E8" s="1">
        <v>-11.0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</v>
      </c>
      <c r="B9" s="1">
        <v>-20.0</v>
      </c>
      <c r="C9" s="1">
        <v>-2.0</v>
      </c>
      <c r="D9" s="1">
        <v>-7.0</v>
      </c>
      <c r="E9" s="1">
        <v>-11.0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</v>
      </c>
      <c r="B10" s="1">
        <v>-20.0</v>
      </c>
      <c r="C10" s="1">
        <v>-2.0</v>
      </c>
      <c r="D10" s="1">
        <v>-7.0</v>
      </c>
      <c r="E10" s="1">
        <v>-11.0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</v>
      </c>
      <c r="B11" s="1">
        <v>-20.0</v>
      </c>
      <c r="C11" s="1">
        <v>-2.0</v>
      </c>
      <c r="D11" s="1">
        <v>-7.0</v>
      </c>
      <c r="E11" s="1">
        <v>-11.0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</v>
      </c>
      <c r="B12" s="1">
        <v>-20.0</v>
      </c>
      <c r="C12" s="1">
        <v>-2.0</v>
      </c>
      <c r="D12" s="1">
        <v>-7.0</v>
      </c>
      <c r="E12" s="1">
        <v>-11.0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97</v>
      </c>
      <c r="B13" s="1">
        <v>-20.0</v>
      </c>
      <c r="C13" s="1">
        <v>-2.0</v>
      </c>
      <c r="D13" s="1">
        <v>-7.0</v>
      </c>
      <c r="E13" s="1">
        <v>-11.0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98</v>
      </c>
      <c r="B14" s="1">
        <v>-20.0</v>
      </c>
      <c r="C14" s="1">
        <v>-2.0</v>
      </c>
      <c r="D14" s="1">
        <v>-7.0</v>
      </c>
      <c r="E14" s="1">
        <v>-11.0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</v>
      </c>
      <c r="B16" s="1">
        <v>0.0</v>
      </c>
      <c r="C16" s="1" t="s">
        <v>101</v>
      </c>
      <c r="D16" s="1" t="s">
        <v>102</v>
      </c>
      <c r="E16" s="1" t="s">
        <v>103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104</v>
      </c>
      <c r="B17" s="1">
        <v>0.0</v>
      </c>
      <c r="C17" s="1" t="s">
        <v>101</v>
      </c>
      <c r="D17" s="1" t="s">
        <v>102</v>
      </c>
      <c r="E17" s="1" t="s">
        <v>103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105</v>
      </c>
      <c r="B18" s="1">
        <v>0.0</v>
      </c>
      <c r="C18" s="1">
        <v>12.0</v>
      </c>
      <c r="D18" s="1">
        <v>13.0</v>
      </c>
      <c r="E18" s="1">
        <v>18.0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106</v>
      </c>
      <c r="B19" s="1">
        <v>0.0</v>
      </c>
      <c r="C19" s="1" t="s">
        <v>101</v>
      </c>
      <c r="D19" s="1" t="s">
        <v>102</v>
      </c>
      <c r="E19" s="1" t="s">
        <v>103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107</v>
      </c>
      <c r="B20" s="1">
        <v>0.0</v>
      </c>
      <c r="C20" s="1" t="s">
        <v>101</v>
      </c>
      <c r="D20" s="1" t="s">
        <v>102</v>
      </c>
      <c r="E20" s="1" t="s">
        <v>103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</v>
      </c>
      <c r="B21" s="1">
        <v>0.0</v>
      </c>
      <c r="C21" s="1">
        <v>12.0</v>
      </c>
      <c r="D21" s="1">
        <v>13.0</v>
      </c>
      <c r="E21" s="1">
        <v>18.0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</v>
      </c>
      <c r="B22" s="1">
        <v>0.0</v>
      </c>
      <c r="C22" s="1" t="s">
        <v>110</v>
      </c>
      <c r="D22" s="1" t="s">
        <v>111</v>
      </c>
      <c r="E22" s="1" t="s">
        <v>112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>
        <v>0.0</v>
      </c>
      <c r="C23" s="1" t="s">
        <v>110</v>
      </c>
      <c r="D23" s="1" t="s">
        <v>111</v>
      </c>
      <c r="E23" s="1" t="s">
        <v>112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114</v>
      </c>
      <c r="B25" s="1">
        <v>-20.0</v>
      </c>
      <c r="C25" s="1">
        <v>-2.0</v>
      </c>
      <c r="D25" s="1">
        <v>-7.0</v>
      </c>
      <c r="E25" s="1">
        <v>-8.0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</v>
      </c>
      <c r="B26" s="1">
        <v>-20.0</v>
      </c>
      <c r="C26" s="1">
        <v>-2.0</v>
      </c>
      <c r="D26" s="1">
        <v>-7.0</v>
      </c>
      <c r="E26" s="1">
        <v>-8.0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116</v>
      </c>
      <c r="B27" s="1">
        <v>-12.0</v>
      </c>
      <c r="C27" s="1">
        <v>-1.0</v>
      </c>
      <c r="D27" s="1">
        <v>-4.0</v>
      </c>
      <c r="E27" s="1">
        <v>-7.0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118</v>
      </c>
      <c r="B29" s="1">
        <v>0.0</v>
      </c>
      <c r="C29" s="1">
        <v>0.0</v>
      </c>
      <c r="D29" s="1">
        <v>0.0</v>
      </c>
      <c r="E29" s="1">
        <v>10.0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119</v>
      </c>
      <c r="B30" s="1">
        <v>15.0</v>
      </c>
      <c r="C30" s="1">
        <v>77.0</v>
      </c>
      <c r="D30" s="1">
        <v>2.0</v>
      </c>
      <c r="E30" s="1">
        <v>6.0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120</v>
      </c>
      <c r="B31" s="1">
        <v>4.0</v>
      </c>
      <c r="C31" s="1">
        <v>68.0</v>
      </c>
      <c r="D31" s="1">
        <v>2.0</v>
      </c>
      <c r="E31" s="1">
        <v>1.0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121</v>
      </c>
      <c r="B32" s="1">
        <v>0.0</v>
      </c>
      <c r="C32" s="1">
        <v>0.0</v>
      </c>
      <c r="D32" s="1">
        <v>65.0</v>
      </c>
      <c r="E32" s="1">
        <v>51.0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122</v>
      </c>
      <c r="B33" s="1">
        <v>0.0</v>
      </c>
      <c r="C33" s="1">
        <v>0.0</v>
      </c>
      <c r="D33" s="1">
        <v>13.0</v>
      </c>
      <c r="E33" s="1">
        <v>56.0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123</v>
      </c>
      <c r="B34" s="1">
        <v>0.0</v>
      </c>
      <c r="C34" s="1">
        <v>0.0</v>
      </c>
      <c r="D34" s="1">
        <v>52.0</v>
      </c>
      <c r="E34" s="1">
        <v>-56.0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124</v>
      </c>
      <c r="B35" s="1">
        <v>0.0</v>
      </c>
      <c r="C35" s="1">
        <v>0.0</v>
      </c>
      <c r="D35" s="1">
        <v>0.0</v>
      </c>
      <c r="E35" s="1">
        <v>2.0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125</v>
      </c>
      <c r="B36" s="1">
        <v>0.0</v>
      </c>
      <c r="C36" s="1">
        <v>0.0</v>
      </c>
      <c r="D36" s="1">
        <v>1.0</v>
      </c>
      <c r="E36" s="1">
        <v>0.0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126</v>
      </c>
      <c r="B37" s="1">
        <v>0.0</v>
      </c>
      <c r="C37" s="1">
        <v>0.0</v>
      </c>
      <c r="D37" s="1">
        <v>1.0</v>
      </c>
      <c r="E37" s="1">
        <v>2.0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0.0</v>
      </c>
      <c r="C3" s="1" t="s">
        <v>129</v>
      </c>
      <c r="D3" s="1" t="s">
        <v>130</v>
      </c>
      <c r="E3" s="1" t="s">
        <v>131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0.0</v>
      </c>
      <c r="C4" s="1" t="s">
        <v>133</v>
      </c>
      <c r="D4" s="1" t="s">
        <v>134</v>
      </c>
      <c r="E4" s="1" t="s">
        <v>135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0.0</v>
      </c>
      <c r="C5" s="1" t="s">
        <v>137</v>
      </c>
      <c r="D5" s="1" t="s">
        <v>138</v>
      </c>
      <c r="E5" s="1" t="s">
        <v>139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0.0</v>
      </c>
      <c r="C6" s="1" t="s">
        <v>137</v>
      </c>
      <c r="D6" s="1" t="s">
        <v>138</v>
      </c>
      <c r="E6" s="1" t="s">
        <v>139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 t="s">
        <v>143</v>
      </c>
      <c r="C8" s="1" t="s">
        <v>144</v>
      </c>
      <c r="D8" s="1" t="s">
        <v>145</v>
      </c>
      <c r="E8" s="1" t="s">
        <v>146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 t="s">
        <v>143</v>
      </c>
      <c r="C9" s="1" t="s">
        <v>148</v>
      </c>
      <c r="D9" s="1" t="s">
        <v>149</v>
      </c>
      <c r="E9" s="1" t="s">
        <v>150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 t="s">
        <v>152</v>
      </c>
      <c r="C10" s="1" t="s">
        <v>153</v>
      </c>
      <c r="D10" s="1" t="s">
        <v>154</v>
      </c>
      <c r="E10" s="1" t="s">
        <v>155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 t="s">
        <v>158</v>
      </c>
      <c r="C12" s="1" t="s">
        <v>159</v>
      </c>
      <c r="D12" s="1" t="s">
        <v>160</v>
      </c>
      <c r="E12" s="1" t="s">
        <v>161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 t="s">
        <v>163</v>
      </c>
      <c r="C13" s="1" t="s">
        <v>164</v>
      </c>
      <c r="D13" s="1" t="s">
        <v>165</v>
      </c>
      <c r="E13" s="1" t="s">
        <v>161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>
        <v>0.0</v>
      </c>
      <c r="C14" s="1">
        <v>0.0</v>
      </c>
      <c r="D14" s="1" t="s">
        <v>167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168</v>
      </c>
      <c r="B15" s="1">
        <v>0.0</v>
      </c>
      <c r="C15" s="1">
        <v>0.0</v>
      </c>
      <c r="D15" s="1" t="s">
        <v>169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170</v>
      </c>
      <c r="B16" s="1" t="s">
        <v>171</v>
      </c>
      <c r="C16" s="1" t="s">
        <v>172</v>
      </c>
      <c r="D16" s="1" t="s">
        <v>173</v>
      </c>
      <c r="E16" s="1" t="s">
        <v>174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175</v>
      </c>
      <c r="B17" s="1" t="s">
        <v>176</v>
      </c>
      <c r="C17" s="1" t="s">
        <v>177</v>
      </c>
      <c r="D17" s="1" t="s">
        <v>178</v>
      </c>
      <c r="E17" s="1" t="s">
        <v>179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180</v>
      </c>
      <c r="B18" s="1">
        <v>0.0</v>
      </c>
      <c r="C18" s="1">
        <v>0.0</v>
      </c>
      <c r="D18" s="1" t="s">
        <v>181</v>
      </c>
      <c r="E18" s="1" t="s">
        <v>182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183</v>
      </c>
      <c r="B19" s="1">
        <v>0.0</v>
      </c>
      <c r="C19" s="1">
        <v>0.0</v>
      </c>
      <c r="D19" s="1" t="s">
        <v>181</v>
      </c>
      <c r="E19" s="1" t="s">
        <v>182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184</v>
      </c>
      <c r="B20" s="1">
        <v>0.0</v>
      </c>
      <c r="C20" s="1">
        <v>0.0</v>
      </c>
      <c r="D20" s="1" t="s">
        <v>185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186</v>
      </c>
      <c r="B21" s="1">
        <v>0.0</v>
      </c>
      <c r="C21" s="1">
        <v>0.0</v>
      </c>
      <c r="D21" s="1" t="s">
        <v>187</v>
      </c>
      <c r="E21" s="1" t="s">
        <v>188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189</v>
      </c>
      <c r="B22" s="1">
        <v>0.0</v>
      </c>
      <c r="C22" s="1">
        <v>0.0</v>
      </c>
      <c r="D22" s="1" t="s">
        <v>185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190</v>
      </c>
      <c r="B23" s="1">
        <v>0.0</v>
      </c>
      <c r="C23" s="1">
        <v>0.0</v>
      </c>
      <c r="D23" s="1" t="s">
        <v>187</v>
      </c>
      <c r="E23" s="1" t="s">
        <v>188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192</v>
      </c>
      <c r="B25" s="1">
        <v>0.0</v>
      </c>
      <c r="C25" s="1" t="s">
        <v>193</v>
      </c>
      <c r="D25" s="1" t="s">
        <v>194</v>
      </c>
      <c r="E25" s="1" t="s">
        <v>195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196</v>
      </c>
      <c r="B26" s="1">
        <v>0.0</v>
      </c>
      <c r="C26" s="1" t="s">
        <v>193</v>
      </c>
      <c r="D26" s="1" t="s">
        <v>194</v>
      </c>
      <c r="E26" s="1" t="s">
        <v>195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197</v>
      </c>
      <c r="B27" s="1">
        <v>0.0</v>
      </c>
      <c r="C27" s="1" t="s">
        <v>198</v>
      </c>
      <c r="D27" s="1" t="s">
        <v>199</v>
      </c>
      <c r="E27" s="1" t="s">
        <v>200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201</v>
      </c>
      <c r="B28" s="1">
        <v>0.0</v>
      </c>
      <c r="C28" s="1" t="s">
        <v>198</v>
      </c>
      <c r="D28" s="1" t="s">
        <v>199</v>
      </c>
      <c r="E28" s="1" t="s">
        <v>200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202</v>
      </c>
      <c r="B29" s="1">
        <v>0.0</v>
      </c>
      <c r="C29" s="1" t="s">
        <v>198</v>
      </c>
      <c r="D29" s="1" t="s">
        <v>199</v>
      </c>
      <c r="E29" s="1" t="s">
        <v>200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203</v>
      </c>
      <c r="B30" s="1">
        <v>0.0</v>
      </c>
      <c r="C30" s="1">
        <v>0.0</v>
      </c>
      <c r="D30" s="1" t="s">
        <v>204</v>
      </c>
      <c r="E30" s="1" t="s">
        <v>205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206</v>
      </c>
      <c r="B31" s="1">
        <v>0.0</v>
      </c>
      <c r="C31" s="1">
        <v>0.0</v>
      </c>
      <c r="D31" s="1">
        <v>0.0</v>
      </c>
      <c r="E31" s="1" t="s">
        <v>207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208</v>
      </c>
      <c r="B32" s="1">
        <v>0.0</v>
      </c>
      <c r="C32" s="1">
        <v>1.0</v>
      </c>
      <c r="D32" s="1" t="s">
        <v>209</v>
      </c>
      <c r="E32" s="1" t="s">
        <v>210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211</v>
      </c>
      <c r="B33" s="1">
        <v>0.0</v>
      </c>
      <c r="C33" s="1">
        <v>0.0</v>
      </c>
      <c r="D33" s="1" t="s">
        <v>212</v>
      </c>
      <c r="E33" s="1" t="s">
        <v>213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214</v>
      </c>
      <c r="B34" s="1">
        <v>0.0</v>
      </c>
      <c r="C34" s="1">
        <v>0.0</v>
      </c>
      <c r="D34" s="1" t="s">
        <v>212</v>
      </c>
      <c r="E34" s="1" t="s">
        <v>213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215</v>
      </c>
      <c r="B35" s="1">
        <v>0.0</v>
      </c>
      <c r="C35" s="1" t="s">
        <v>216</v>
      </c>
      <c r="D35" s="1" t="s">
        <v>217</v>
      </c>
      <c r="E35" s="1" t="s">
        <v>218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219</v>
      </c>
      <c r="B36" s="1">
        <v>0.0</v>
      </c>
      <c r="C36" s="1">
        <v>0.0</v>
      </c>
      <c r="D36" s="1" t="s">
        <v>220</v>
      </c>
      <c r="E36" s="1" t="s">
        <v>221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222</v>
      </c>
      <c r="B37" s="1">
        <v>0.0</v>
      </c>
      <c r="C37" s="1">
        <v>0.0</v>
      </c>
      <c r="D37" s="1" t="s">
        <v>223</v>
      </c>
      <c r="E37" s="1" t="s">
        <v>224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226</v>
      </c>
      <c r="B39" s="1">
        <v>0.0</v>
      </c>
      <c r="C39" s="1">
        <v>0.0</v>
      </c>
      <c r="D39" s="1" t="s">
        <v>227</v>
      </c>
      <c r="E39" s="1" t="s">
        <v>228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229</v>
      </c>
      <c r="B40" s="1">
        <v>0.0</v>
      </c>
      <c r="C40" s="1">
        <v>0.0</v>
      </c>
      <c r="D40" s="1" t="s">
        <v>227</v>
      </c>
      <c r="E40" s="1" t="s">
        <v>228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230</v>
      </c>
      <c r="B41" s="1">
        <v>0.0</v>
      </c>
      <c r="C41" s="1">
        <v>0.0</v>
      </c>
      <c r="D41" s="1" t="s">
        <v>231</v>
      </c>
      <c r="E41" s="1" t="s">
        <v>232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233</v>
      </c>
      <c r="B42" s="1">
        <v>0.0</v>
      </c>
      <c r="C42" s="1">
        <v>0.0</v>
      </c>
      <c r="D42" s="1" t="s">
        <v>231</v>
      </c>
      <c r="E42" s="1" t="s">
        <v>232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234</v>
      </c>
      <c r="B43" s="1">
        <v>0.0</v>
      </c>
      <c r="C43" s="1">
        <v>0.0</v>
      </c>
      <c r="D43" s="1" t="s">
        <v>231</v>
      </c>
      <c r="E43" s="1" t="s">
        <v>232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235</v>
      </c>
      <c r="B44" s="1">
        <v>0.0</v>
      </c>
      <c r="C44" s="1">
        <v>0.0</v>
      </c>
      <c r="D44" s="1">
        <v>0.0</v>
      </c>
      <c r="E44" s="1" t="s">
        <v>236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237</v>
      </c>
      <c r="B45" s="1">
        <v>0.0</v>
      </c>
      <c r="C45" s="1">
        <v>0.0</v>
      </c>
      <c r="D45" s="1" t="s">
        <v>238</v>
      </c>
      <c r="E45" s="1" t="s">
        <v>239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0.0</v>
      </c>
      <c r="C46" s="1">
        <v>0.0</v>
      </c>
      <c r="D46" s="1" t="s">
        <v>241</v>
      </c>
      <c r="E46" s="1" t="s">
        <v>242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243</v>
      </c>
      <c r="B47" s="1">
        <v>0.0</v>
      </c>
      <c r="C47" s="1">
        <v>0.0</v>
      </c>
      <c r="D47" s="1" t="s">
        <v>241</v>
      </c>
      <c r="E47" s="1" t="s">
        <v>242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244</v>
      </c>
      <c r="B48" s="1">
        <v>0.0</v>
      </c>
      <c r="C48" s="1">
        <v>0.0</v>
      </c>
      <c r="D48" s="1" t="s">
        <v>245</v>
      </c>
      <c r="E48" s="1" t="s">
        <v>246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247</v>
      </c>
      <c r="B49" s="1">
        <v>0.0</v>
      </c>
      <c r="C49" s="1">
        <v>0.0</v>
      </c>
      <c r="D49" s="1">
        <v>0.0</v>
      </c>
      <c r="E49" s="1" t="s">
        <v>248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249</v>
      </c>
      <c r="B50" s="1">
        <v>0.0</v>
      </c>
      <c r="C50" s="1">
        <v>0.0</v>
      </c>
      <c r="D50" s="1">
        <v>0.0</v>
      </c>
      <c r="E50" s="1" t="s">
        <v>250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252</v>
      </c>
      <c r="B52" s="1">
        <v>0.0</v>
      </c>
      <c r="C52" s="1">
        <v>0.0</v>
      </c>
      <c r="D52" s="1">
        <v>0.0</v>
      </c>
      <c r="E52" s="1" t="s">
        <v>253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254</v>
      </c>
      <c r="B53" s="1">
        <v>0.0</v>
      </c>
      <c r="C53" s="1">
        <v>0.0</v>
      </c>
      <c r="D53" s="1">
        <v>0.0</v>
      </c>
      <c r="E53" s="1" t="s">
        <v>253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255</v>
      </c>
      <c r="B54" s="1">
        <v>0.0</v>
      </c>
      <c r="C54" s="1">
        <v>0.0</v>
      </c>
      <c r="D54" s="1">
        <v>0.0</v>
      </c>
      <c r="E54" s="1" t="s">
        <v>256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257</v>
      </c>
      <c r="B55" s="1">
        <v>0.0</v>
      </c>
      <c r="C55" s="1">
        <v>0.0</v>
      </c>
      <c r="D55" s="1">
        <v>0.0</v>
      </c>
      <c r="E55" s="1" t="s">
        <v>256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258</v>
      </c>
      <c r="B56" s="1">
        <v>0.0</v>
      </c>
      <c r="C56" s="1">
        <v>0.0</v>
      </c>
      <c r="D56" s="1">
        <v>0.0</v>
      </c>
      <c r="E56" s="1" t="s">
        <v>256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259</v>
      </c>
      <c r="B57" s="1">
        <v>0.0</v>
      </c>
      <c r="C57" s="1">
        <v>0.0</v>
      </c>
      <c r="D57" s="1">
        <v>0.0</v>
      </c>
      <c r="E57" s="1" t="s">
        <v>260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261</v>
      </c>
      <c r="B58" s="1">
        <v>0.0</v>
      </c>
      <c r="C58" s="1">
        <v>0.0</v>
      </c>
      <c r="D58" s="1">
        <v>0.0</v>
      </c>
      <c r="E58" s="1" t="s">
        <v>262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263</v>
      </c>
      <c r="B59" s="1">
        <v>0.0</v>
      </c>
      <c r="C59" s="1">
        <v>0.0</v>
      </c>
      <c r="D59" s="1">
        <v>0.0</v>
      </c>
      <c r="E59" s="1" t="s">
        <v>262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264</v>
      </c>
      <c r="B60" s="1">
        <v>0.0</v>
      </c>
      <c r="C60" s="1">
        <v>0.0</v>
      </c>
      <c r="D60" s="1">
        <v>0.0</v>
      </c>
      <c r="E60" s="1" t="s">
        <v>265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266</v>
      </c>
      <c r="C1" s="1" t="s">
        <v>267</v>
      </c>
      <c r="D1" s="1" t="s">
        <v>268</v>
      </c>
      <c r="E1" s="1" t="s">
        <v>269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270</v>
      </c>
      <c r="B2" s="1" t="s">
        <v>271</v>
      </c>
      <c r="C2" s="1" t="s">
        <v>272</v>
      </c>
      <c r="D2" s="1" t="s">
        <v>272</v>
      </c>
      <c r="E2" s="1" t="s">
        <v>273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274</v>
      </c>
      <c r="B3" s="1" t="s">
        <v>273</v>
      </c>
      <c r="C3" s="1" t="s">
        <v>275</v>
      </c>
      <c r="D3" s="1" t="s">
        <v>276</v>
      </c>
      <c r="E3" s="1" t="s">
        <v>273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277</v>
      </c>
      <c r="B4" s="1" t="s">
        <v>271</v>
      </c>
      <c r="C4" s="1" t="s">
        <v>272</v>
      </c>
      <c r="D4" s="1" t="s">
        <v>272</v>
      </c>
      <c r="E4" s="1" t="s">
        <v>272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274</v>
      </c>
      <c r="B5" s="1" t="s">
        <v>273</v>
      </c>
      <c r="C5" s="1" t="s">
        <v>275</v>
      </c>
      <c r="D5" s="1" t="s">
        <v>276</v>
      </c>
      <c r="E5" s="1" t="s">
        <v>276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 t="s">
        <v>279</v>
      </c>
      <c r="C6" s="1" t="s">
        <v>280</v>
      </c>
      <c r="D6" s="1" t="s">
        <v>281</v>
      </c>
      <c r="E6" s="1" t="s">
        <v>282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283</v>
      </c>
      <c r="B7" s="1" t="s">
        <v>273</v>
      </c>
      <c r="C7" s="1" t="s">
        <v>273</v>
      </c>
      <c r="D7" s="1" t="s">
        <v>273</v>
      </c>
      <c r="E7" s="1" t="s">
        <v>273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284</v>
      </c>
      <c r="B8" s="1" t="s">
        <v>273</v>
      </c>
      <c r="C8" s="1" t="s">
        <v>285</v>
      </c>
      <c r="D8" s="1" t="s">
        <v>286</v>
      </c>
      <c r="E8" s="1" t="s">
        <v>287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273</v>
      </c>
      <c r="C9" s="1" t="s">
        <v>273</v>
      </c>
      <c r="D9" s="1" t="s">
        <v>273</v>
      </c>
      <c r="E9" s="1" t="s">
        <v>289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290</v>
      </c>
      <c r="B10" s="1" t="s">
        <v>273</v>
      </c>
      <c r="C10" s="1" t="s">
        <v>273</v>
      </c>
      <c r="D10" s="1" t="s">
        <v>273</v>
      </c>
      <c r="E10" s="1" t="s">
        <v>289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291</v>
      </c>
      <c r="B11" s="1" t="s">
        <v>273</v>
      </c>
      <c r="C11" s="1" t="s">
        <v>292</v>
      </c>
      <c r="D11" s="1" t="s">
        <v>293</v>
      </c>
      <c r="E11" s="1" t="s">
        <v>294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295</v>
      </c>
      <c r="B12" s="1" t="s">
        <v>273</v>
      </c>
      <c r="C12" s="1" t="s">
        <v>296</v>
      </c>
      <c r="D12" s="1" t="s">
        <v>297</v>
      </c>
      <c r="E12" s="1" t="s">
        <v>294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273</v>
      </c>
      <c r="C13" s="1" t="s">
        <v>299</v>
      </c>
      <c r="D13" s="1" t="s">
        <v>300</v>
      </c>
      <c r="E13" s="1" t="s">
        <v>301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302</v>
      </c>
      <c r="B14" s="1" t="s">
        <v>273</v>
      </c>
      <c r="C14" s="1" t="s">
        <v>303</v>
      </c>
      <c r="D14" s="1" t="s">
        <v>304</v>
      </c>
      <c r="E14" s="1" t="s">
        <v>305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306</v>
      </c>
      <c r="B15" s="1" t="s">
        <v>273</v>
      </c>
      <c r="C15" s="1" t="s">
        <v>273</v>
      </c>
      <c r="D15" s="1" t="s">
        <v>273</v>
      </c>
      <c r="E15" s="1" t="s">
        <v>273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307</v>
      </c>
      <c r="B16" s="1" t="s">
        <v>273</v>
      </c>
      <c r="C16" s="1" t="s">
        <v>273</v>
      </c>
      <c r="D16" s="1" t="s">
        <v>273</v>
      </c>
      <c r="E16" s="1" t="s">
        <v>273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308</v>
      </c>
      <c r="B17" s="1" t="s">
        <v>309</v>
      </c>
      <c r="C17" s="1" t="s">
        <v>310</v>
      </c>
      <c r="D17" s="1" t="s">
        <v>311</v>
      </c>
      <c r="E17" s="1" t="s">
        <v>312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313</v>
      </c>
      <c r="B18" s="1" t="s">
        <v>273</v>
      </c>
      <c r="C18" s="1" t="s">
        <v>273</v>
      </c>
      <c r="D18" s="1" t="s">
        <v>273</v>
      </c>
      <c r="E18" s="1" t="s">
        <v>273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314</v>
      </c>
      <c r="B19" s="1" t="s">
        <v>273</v>
      </c>
      <c r="C19" s="1" t="s">
        <v>273</v>
      </c>
      <c r="D19" s="1" t="s">
        <v>273</v>
      </c>
      <c r="E19" s="1" t="s">
        <v>315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316</v>
      </c>
      <c r="B20" s="1" t="s">
        <v>273</v>
      </c>
      <c r="C20" s="1" t="s">
        <v>317</v>
      </c>
      <c r="D20" s="1" t="s">
        <v>318</v>
      </c>
      <c r="E20" s="1" t="s">
        <v>319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320</v>
      </c>
      <c r="B21" s="1" t="s">
        <v>273</v>
      </c>
      <c r="C21" s="1" t="s">
        <v>321</v>
      </c>
      <c r="D21" s="1" t="s">
        <v>322</v>
      </c>
      <c r="E21" s="1" t="s">
        <v>319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323</v>
      </c>
      <c r="B22" s="1" t="s">
        <v>324</v>
      </c>
      <c r="C22" s="1" t="s">
        <v>325</v>
      </c>
      <c r="D22" s="1" t="s">
        <v>326</v>
      </c>
      <c r="E22" s="1" t="s">
        <v>327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 t="s">
        <v>273</v>
      </c>
      <c r="C23" s="1" t="s">
        <v>273</v>
      </c>
      <c r="D23" s="1" t="s">
        <v>273</v>
      </c>
      <c r="E23" s="1" t="s">
        <v>273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328</v>
      </c>
      <c r="B24" s="1" t="s">
        <v>329</v>
      </c>
      <c r="C24" s="1" t="s">
        <v>330</v>
      </c>
      <c r="D24" s="1" t="s">
        <v>330</v>
      </c>
      <c r="E24" s="1" t="s">
        <v>330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331</v>
      </c>
      <c r="B25" s="1" t="s">
        <v>332</v>
      </c>
      <c r="C25" s="1" t="s">
        <v>333</v>
      </c>
      <c r="D25" s="1" t="s">
        <v>333</v>
      </c>
      <c r="E25" s="1" t="s">
        <v>273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334</v>
      </c>
      <c r="B26" s="1" t="s">
        <v>335</v>
      </c>
      <c r="C26" s="1" t="s">
        <v>273</v>
      </c>
      <c r="D26" s="1" t="s">
        <v>273</v>
      </c>
      <c r="E26" s="1" t="s">
        <v>273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336</v>
      </c>
      <c r="B2" s="1" t="s">
        <v>337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338</v>
      </c>
      <c r="B3" s="1" t="s">
        <v>339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340</v>
      </c>
      <c r="B4" s="1" t="s">
        <v>341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342</v>
      </c>
      <c r="B5" s="1" t="s">
        <v>343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344</v>
      </c>
      <c r="B6" s="1" t="s">
        <v>345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346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347</v>
      </c>
      <c r="B8" s="1" t="s">
        <v>348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349</v>
      </c>
      <c r="B9" s="4" t="s">
        <v>350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351</v>
      </c>
      <c r="B10" s="1" t="s">
        <v>352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353</v>
      </c>
      <c r="B11" s="1" t="s">
        <v>354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355</v>
      </c>
      <c r="B12" s="1" t="s">
        <v>352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356</v>
      </c>
      <c r="B13" s="1" t="s">
        <v>357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358</v>
      </c>
      <c r="B14" s="1" t="s">
        <v>359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360</v>
      </c>
      <c r="B15" s="1" t="s">
        <v>357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361</v>
      </c>
      <c r="B16" s="1" t="s">
        <v>362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363</v>
      </c>
      <c r="B17" s="1" t="s">
        <v>364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365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366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367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368</v>
      </c>
      <c r="B21" s="1">
        <v>1.26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369</v>
      </c>
      <c r="B22" s="1">
        <v>1.26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370</v>
      </c>
      <c r="B23" s="1">
        <v>1.18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371</v>
      </c>
      <c r="B24" s="1">
        <v>1.29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372</v>
      </c>
      <c r="B25" s="1">
        <v>1.26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373</v>
      </c>
      <c r="B26" s="1">
        <v>1.26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374</v>
      </c>
      <c r="B27" s="1">
        <v>1.18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375</v>
      </c>
      <c r="B28" s="1">
        <v>1.29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376</v>
      </c>
      <c r="B29" s="1">
        <v>-2.091164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377</v>
      </c>
      <c r="B30" s="1">
        <v>224813.0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378</v>
      </c>
      <c r="B31" s="1">
        <v>224813.0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379</v>
      </c>
      <c r="B32" s="1">
        <v>1496283.0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380</v>
      </c>
      <c r="B33" s="1">
        <v>589170.0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381</v>
      </c>
      <c r="B34" s="1">
        <v>589170.0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382</v>
      </c>
      <c r="B35" s="1">
        <v>0.9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383</v>
      </c>
      <c r="B36" s="1">
        <v>1.51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384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385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386</v>
      </c>
      <c r="B39" s="1">
        <v>1.9624666E7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387</v>
      </c>
      <c r="B40" s="1">
        <v>0.51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388</v>
      </c>
      <c r="B41" s="1">
        <v>5.01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389</v>
      </c>
      <c r="B42" s="1">
        <v>1.3715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390</v>
      </c>
      <c r="B43" s="1">
        <v>1.24239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391</v>
      </c>
      <c r="B44" s="1" t="s">
        <v>392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393</v>
      </c>
      <c r="B45" s="1">
        <v>2.02344E7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394</v>
      </c>
      <c r="B46" s="1">
        <v>9961430.0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395</v>
      </c>
      <c r="B47" s="1">
        <v>1.65609E7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396</v>
      </c>
      <c r="B48" s="1">
        <v>1261491.0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397</v>
      </c>
      <c r="B49" s="1">
        <v>440246.0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398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399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400</v>
      </c>
      <c r="B52" s="1">
        <v>0.0776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401</v>
      </c>
      <c r="B53" s="1">
        <v>0.2721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402</v>
      </c>
      <c r="B54" s="1">
        <v>0.059559997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403</v>
      </c>
      <c r="B55" s="1">
        <v>0.47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404</v>
      </c>
      <c r="B56" s="1">
        <v>0.103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405</v>
      </c>
      <c r="B57" s="1">
        <v>1.65609E7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406</v>
      </c>
      <c r="B58" s="1">
        <v>0.296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407</v>
      </c>
      <c r="B59" s="1">
        <v>4.003378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408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409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410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411</v>
      </c>
      <c r="B63" s="1">
        <v>-1.2784287E7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412</v>
      </c>
      <c r="B64" s="1">
        <v>-0.55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413</v>
      </c>
      <c r="B65" s="1">
        <v>-0.49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414</v>
      </c>
      <c r="B66" s="1">
        <v>0.38461542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415</v>
      </c>
      <c r="B67" s="1">
        <v>0.22263205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416</v>
      </c>
      <c r="B68" s="1" t="s">
        <v>417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418</v>
      </c>
      <c r="B69" s="1" t="s">
        <v>419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420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421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422</v>
      </c>
      <c r="B72" s="1" t="s">
        <v>423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424</v>
      </c>
      <c r="B73" s="1" t="s">
        <v>423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425</v>
      </c>
      <c r="B74" s="1">
        <v>1.6920198E9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426</v>
      </c>
      <c r="B75" s="1" t="s">
        <v>427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428</v>
      </c>
      <c r="B76" s="1" t="s">
        <v>429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430</v>
      </c>
      <c r="B77" s="1" t="s">
        <v>431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432</v>
      </c>
      <c r="B78" s="1" t="s">
        <v>433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434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435</v>
      </c>
      <c r="B80" s="1">
        <v>1.185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436</v>
      </c>
      <c r="B81" s="1">
        <v>17.75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437</v>
      </c>
      <c r="B82" s="1">
        <v>7.5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438</v>
      </c>
      <c r="B83" s="1">
        <v>12.08333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439</v>
      </c>
      <c r="B84" s="1">
        <v>11.0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440</v>
      </c>
      <c r="B85" s="1" t="s">
        <v>441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442</v>
      </c>
      <c r="B86" s="1">
        <v>3.0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443</v>
      </c>
      <c r="B87" s="1">
        <v>2823781.0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444</v>
      </c>
      <c r="B88" s="1">
        <v>0.191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445</v>
      </c>
      <c r="B89" s="1">
        <v>3.545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446</v>
      </c>
      <c r="B90" s="1">
        <v>3.681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447</v>
      </c>
      <c r="B91" s="1">
        <v>-1.77528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448</v>
      </c>
      <c r="B92" s="1">
        <v>-7.48586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449</v>
      </c>
      <c r="B93" s="1">
        <v>-4450804.0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450</v>
      </c>
      <c r="B94" s="1">
        <v>-4709749.0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451</v>
      </c>
      <c r="B95" s="1" t="s">
        <v>392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452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-64.0</v>
      </c>
      <c r="D3" s="1">
        <v>-2.0</v>
      </c>
      <c r="E3" s="1">
        <v>-3.0</v>
      </c>
      <c r="F3" s="1">
        <f>IF(E3*FORECAST(F2,B3:E3,B2:E2)&gt;0,FORECAST(F2,B3:E3,B2:E2),E3)*$X$1</f>
        <v>-4</v>
      </c>
      <c r="G3" s="1">
        <f>IF(F3*FORECAST(G2,B3:F3,B2:F2)&gt;0,FORECAST(G2,B3:F3,B2:F2),F3)*$X$1</f>
        <v>-4</v>
      </c>
      <c r="H3" s="1">
        <f>IF(G3*FORECAST(H2,B3:G3,B2:G2)&gt;0,FORECAST(H2,B3:G3,B2:G2),G3)*$X$1</f>
        <v>-4</v>
      </c>
      <c r="I3" s="1">
        <f>IF(H3*FORECAST(I2,B3:H3,B2:H2)&gt;0,FORECAST(I2,B3:H3,B2:H2),H3)*$X$1</f>
        <v>-4</v>
      </c>
      <c r="J3" s="1">
        <f>IF(I3*FORECAST(J2,B3:I3,B2:I2)&gt;0,FORECAST(J2,B3:I3,B2:I2),I3)*$X$1</f>
        <v>-4</v>
      </c>
      <c r="K3" s="1">
        <f>IF(J3*FORECAST(K2,B3:J3,B2:J2)&gt;0,FORECAST(K2,B3:J3,B2:J2),J3)*$X$1</f>
        <v>-4</v>
      </c>
      <c r="L3" s="1">
        <f>IF(K3*FORECAST(L2,B3:K3,B2:K2)&gt;0,FORECAST(L2,B3:K3,B2:K2),K3)*$X$1</f>
        <v>-4</v>
      </c>
      <c r="M3" s="5">
        <f>IF(L3*FORECAST(M2,B3:L3,B2:L2)&gt;0,FORECAST(M2,B3:L3,B2:L2),L3)*$X$1</f>
        <v>-4</v>
      </c>
      <c r="N3" s="5">
        <f>IF(M3*FORECAST(N2,B3:M3,B2:M2)&gt;0,FORECAST(N2,B3:M3,B2:M2),M3)*$X$1</f>
        <v>-4</v>
      </c>
      <c r="O3" s="5">
        <f>IF(N3*FORECAST(O2,B3:N3,B2:N2)&gt;0,FORECAST(O2,B3:N3,B2:N2),N3)*$X$1</f>
        <v>-4</v>
      </c>
      <c r="P3" s="5">
        <f>IF(O3*FORECAST(P2,B3:O3,B2:O2)&gt;0,FORECAST(P2,B3:O3,B2:O2),O3)*$X$1</f>
        <v>-4</v>
      </c>
      <c r="Q3" s="5">
        <f>IF(P3*FORECAST(Q2,B3:P3,B2:P2)&gt;0,FORECAST(Q2,B3:P3,B2:P2),P3)*$X$1</f>
        <v>-4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</v>
      </c>
      <c r="B4" s="1">
        <v>8.0</v>
      </c>
      <c r="C4" s="1">
        <v>-2.0</v>
      </c>
      <c r="D4" s="1">
        <v>14.0</v>
      </c>
      <c r="E4" s="1">
        <v>-4.0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453</v>
      </c>
      <c r="B5" s="1">
        <v>0.0</v>
      </c>
      <c r="C5" s="1">
        <v>12.0</v>
      </c>
      <c r="D5" s="1">
        <v>13.0</v>
      </c>
      <c r="E5" s="1">
        <v>18.0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454</v>
      </c>
      <c r="L7" s="1">
        <f>IF(Q3*FORECAST(Q2,B3:Q3,B2:Q2)&gt;0,FORECAST(Q2,B3:Q3,B2:Q2),P3)*$X$1 * (1+0.02)/(0.0805-0.02)</f>
        <v>-67.43801653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455</v>
      </c>
      <c r="L8" s="6">
        <f t="array" ref="L8">NPV(0.0805,G3:Q3)</f>
        <v>-28.48671858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456</v>
      </c>
      <c r="L9" s="6">
        <f t="array" ref="L9">NPV(0.0805,G16:Q16)</f>
        <v>-28.77612458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457</v>
      </c>
      <c r="L10" s="6">
        <f>L8 + L9</f>
        <v>-57.26284316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83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458</v>
      </c>
      <c r="L12" s="6">
        <f>L10 - L11</f>
        <v>-53.26284316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459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-2.959046842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-67.43801653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-20.0</v>
      </c>
      <c r="C3" s="1">
        <v>-2.0</v>
      </c>
      <c r="D3" s="1">
        <v>-7.0</v>
      </c>
      <c r="E3" s="1">
        <v>-11.0</v>
      </c>
      <c r="F3" s="1">
        <f>IF(E3*FORECAST(F2,B3:E3,B2:E2)&gt;0,FORECAST(F2,B3:E3,B2:E2),E3)*$X$1</f>
        <v>-4.5</v>
      </c>
      <c r="G3" s="1">
        <f>IF(F3*FORECAST(G2,B3:F3,B2:F2)&gt;0,FORECAST(G2,B3:F3,B2:F2),F3)*$X$1</f>
        <v>-2.3</v>
      </c>
      <c r="H3" s="1">
        <f>IF(G3*FORECAST(H2,B3:G3,B2:G2)&gt;0,FORECAST(H2,B3:G3,B2:G2),G3)*$X$1</f>
        <v>-0.1</v>
      </c>
      <c r="I3" s="1">
        <f>IF(H3*FORECAST(I2,B3:H3,B2:H2)&gt;0,FORECAST(I2,B3:H3,B2:H2),H3)*$X$1</f>
        <v>-0.1</v>
      </c>
      <c r="J3" s="1">
        <f>IF(I3*FORECAST(J2,B3:I3,B2:I2)&gt;0,FORECAST(J2,B3:I3,B2:I2),I3)*$X$1</f>
        <v>-0.1</v>
      </c>
      <c r="K3" s="1">
        <f>IF(J3*FORECAST(K2,B3:J3,B2:J2)&gt;0,FORECAST(K2,B3:J3,B2:J2),J3)*$X$1</f>
        <v>-0.1</v>
      </c>
      <c r="L3" s="1">
        <f>IF(K3*FORECAST(L2,B3:K3,B2:K2)&gt;0,FORECAST(L2,B3:K3,B2:K2),K3)*$X$1</f>
        <v>-0.1</v>
      </c>
      <c r="M3" s="5">
        <f>IF(L3*FORECAST(M2,B3:L3,B2:L2)&gt;0,FORECAST(M2,B3:L3,B2:L2),L3)*$X$1</f>
        <v>-0.1</v>
      </c>
      <c r="N3" s="5">
        <f>IF(M3*FORECAST(N2,B3:M3,B2:M2)&gt;0,FORECAST(N2,B3:M3,B2:M2),M3)*$X$1</f>
        <v>-0.1</v>
      </c>
      <c r="O3" s="5">
        <f>IF(N3*FORECAST(O2,B3:N3,B2:N2)&gt;0,FORECAST(O2,B3:N3,B2:N2),N3)*$X$1</f>
        <v>-0.1</v>
      </c>
      <c r="P3" s="5">
        <f>IF(O3*FORECAST(P2,B3:O3,B2:O2)&gt;0,FORECAST(P2,B3:O3,B2:O2),O3)*$X$1</f>
        <v>-0.1</v>
      </c>
      <c r="Q3" s="5">
        <f>IF(P3*FORECAST(Q2,B3:P3,B2:P2)&gt;0,FORECAST(Q2,B3:P3,B2:P2),P3)*$X$1</f>
        <v>-0.1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82</v>
      </c>
      <c r="B4" s="1">
        <v>8.0</v>
      </c>
      <c r="C4" s="1">
        <v>-2.0</v>
      </c>
      <c r="D4" s="1">
        <v>14.0</v>
      </c>
      <c r="E4" s="1">
        <v>-4.0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453</v>
      </c>
      <c r="B5" s="1">
        <v>0.0</v>
      </c>
      <c r="C5" s="1">
        <v>12.0</v>
      </c>
      <c r="D5" s="1">
        <v>13.0</v>
      </c>
      <c r="E5" s="1">
        <v>18.0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454</v>
      </c>
      <c r="L7" s="1">
        <f>IF(Q3*FORECAST(Q2,B3:Q3,B2:Q2)&gt;0,FORECAST(Q2,B3:Q3,B2:Q2),P3)*$X$1 * (1+0.02)/(0.0805-0.02)</f>
        <v>-1.685950413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455</v>
      </c>
      <c r="L8" s="6">
        <f t="array" ref="L8">NPV(0.0805,G3:Q3)</f>
        <v>-2.748262365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456</v>
      </c>
      <c r="L9" s="6">
        <f t="array" ref="L9">NPV(0.0805,G16:Q16)</f>
        <v>-0.7194031145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457</v>
      </c>
      <c r="L10" s="6">
        <f>L8 + L9</f>
        <v>-3.46766548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83</v>
      </c>
      <c r="L11" s="1">
        <v>-4.0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458</v>
      </c>
      <c r="L12" s="6">
        <f>L10 - L11</f>
        <v>0.5323345201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459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0.02957414001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(1+0.02)/(0.0805-0.02)</f>
        <v>-1.685950413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