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<sst xmlns="http://schemas.openxmlformats.org/spreadsheetml/2006/main" count="1711" uniqueCount="1288">
  <si>
    <t>ticker</t>
  </si>
  <si>
    <t>MGNX</t>
  </si>
  <si>
    <t>nombre</t>
  </si>
  <si>
    <t>MACROGENICS INC</t>
  </si>
  <si>
    <t>empresa</t>
  </si>
  <si>
    <t>Biotechnology &amp; Medical Research</t>
  </si>
  <si>
    <t>Open</t>
  </si>
  <si>
    <t>Target Price</t>
  </si>
  <si>
    <t>Upside</t>
  </si>
  <si>
    <t>-1385.25%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</si>
  <si>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</si>
  <si>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</si>
  <si>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</si>
  <si>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</si>
  <si>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</si>
  <si>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</si>
  <si>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</si>
  <si>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</si>
  <si>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-53.39%</t>
  </si>
  <si>
    <t>Total Assets Growth</t>
  </si>
  <si>
    <t>-51.53%</t>
  </si>
  <si>
    <t>Net Property, Plant and Equipment Growth</t>
  </si>
  <si>
    <t>-57.14%</t>
  </si>
  <si>
    <t>EBITDA Growth</t>
  </si>
  <si>
    <t>-49.42%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</si>
  <si>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</si>
  <si>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</si>
  <si>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</si>
  <si>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</si>
  <si>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</si>
  <si>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</si>
  <si>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</si>
  <si>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</si>
  <si>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</si>
  <si>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</si>
  <si>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</si>
  <si>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</si>
  <si>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</si>
  <si>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</si>
  <si>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</si>
  <si>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</si>
  <si>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</si>
  <si>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</si>
  <si>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</si>
  <si>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</si>
  <si>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</si>
  <si>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</si>
  <si>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</si>
  <si>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</si>
  <si>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</si>
  <si>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</si>
  <si>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</si>
  <si>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</si>
  <si>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</si>
  <si>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</si>
  <si>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</si>
  <si>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</si>
  <si>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</si>
  <si>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</si>
  <si>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</si>
  <si>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</si>
  <si>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</si>
  <si>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</si>
  <si>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</si>
  <si>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</si>
  <si>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</si>
  <si>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</si>
  <si>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</si>
  <si>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</si>
  <si>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</si>
  <si>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</si>
  <si>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</si>
  <si>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</si>
  <si>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</si>
  <si>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</si>
  <si>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</si>
  <si>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</si>
  <si>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</si>
  <si>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</si>
  <si>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</si>
  <si>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</si>
  <si>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</si>
  <si>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</si>
  <si>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</si>
  <si>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</si>
  <si>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</si>
  <si>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</si>
  <si>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</si>
  <si>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</si>
  <si>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</si>
  <si>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</si>
  <si>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4.33</t>
  </si>
  <si>
    <t>9.12</t>
  </si>
  <si>
    <t>7.71</t>
  </si>
  <si>
    <t>8.12</t>
  </si>
  <si>
    <t>5.73</t>
  </si>
  <si>
    <t>4.71</t>
  </si>
  <si>
    <t>5.26</t>
  </si>
  <si>
    <t>3.91</t>
  </si>
  <si>
    <t>2.3</t>
  </si>
  <si>
    <t>2.46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</si>
  <si>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</si>
  <si>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</si>
  <si>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</si>
  <si>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</si>
  <si>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</si>
  <si>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</si>
  <si>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</si>
  <si>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Inventories - Work In Process, Total</t>
  </si>
  <si>
    <t>Inventories - Finished Goods, Total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</si>
  <si>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</si>
  <si>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</si>
  <si>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</si>
  <si>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</si>
  <si>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</si>
  <si>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</si>
  <si>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</si>
  <si>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</si>
  <si>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</si>
  <si>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</si>
  <si>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</si>
  <si>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</si>
  <si>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</si>
  <si>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</si>
  <si>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</si>
  <si>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</si>
  <si>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</si>
  <si>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</si>
  <si>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</si>
  <si>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</si>
  <si>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</si>
  <si>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</si>
  <si>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</si>
  <si>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-1.4</t>
  </si>
  <si>
    <t>-0.63</t>
  </si>
  <si>
    <t>-1.69</t>
  </si>
  <si>
    <t>-0.54</t>
  </si>
  <si>
    <t>-4.19</t>
  </si>
  <si>
    <t>-3.16</t>
  </si>
  <si>
    <t>-2.47</t>
  </si>
  <si>
    <t>-3.37</t>
  </si>
  <si>
    <t>-1.95</t>
  </si>
  <si>
    <t>-0.15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</si>
  <si>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</si>
  <si>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</si>
  <si>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</si>
  <si>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</si>
  <si>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</si>
  <si>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</si>
  <si>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-0.87</t>
  </si>
  <si>
    <t>-0.4</t>
  </si>
  <si>
    <t>-1.05</t>
  </si>
  <si>
    <t>-0.34</t>
  </si>
  <si>
    <t>-2.62</t>
  </si>
  <si>
    <t>-2.23</t>
  </si>
  <si>
    <t>-1.55</t>
  </si>
  <si>
    <t>-2.11</t>
  </si>
  <si>
    <t>-1.22</t>
  </si>
  <si>
    <t>-0.09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</si>
  <si>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</si>
  <si>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</si>
  <si>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</si>
  <si>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</si>
  <si>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</si>
  <si>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</si>
  <si>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</si>
  <si>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</si>
  <si>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</si>
  <si>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</si>
  <si>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</si>
  <si>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</si>
  <si>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</si>
  <si>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</si>
  <si>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</si>
  <si>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</si>
  <si>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</si>
  <si>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</si>
  <si>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</si>
  <si>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-15.98</t>
  </si>
  <si>
    <t>-4.73</t>
  </si>
  <si>
    <t>-11.19</t>
  </si>
  <si>
    <t>-4.04</t>
  </si>
  <si>
    <t>-30.31</t>
  </si>
  <si>
    <t>-34.36</t>
  </si>
  <si>
    <t>-23.7</t>
  </si>
  <si>
    <t>-35.5</t>
  </si>
  <si>
    <t>-24.65</t>
  </si>
  <si>
    <t>-36.33</t>
  </si>
  <si>
    <t>Return on Total Capital</t>
  </si>
  <si>
    <t>-23.92</t>
  </si>
  <si>
    <t>-5.8</t>
  </si>
  <si>
    <t>-12.89</t>
  </si>
  <si>
    <t>-4.87</t>
  </si>
  <si>
    <t>-39.48</t>
  </si>
  <si>
    <t>-43.94</t>
  </si>
  <si>
    <t>-27.94</t>
  </si>
  <si>
    <t>-42.95</t>
  </si>
  <si>
    <t>-34.34</t>
  </si>
  <si>
    <t>-57.87</t>
  </si>
  <si>
    <t>Return On Equity %</t>
  </si>
  <si>
    <t>-38.27</t>
  </si>
  <si>
    <t>-9.27</t>
  </si>
  <si>
    <t>-20.11</t>
  </si>
  <si>
    <t>-6.91</t>
  </si>
  <si>
    <t>-63.25</t>
  </si>
  <si>
    <t>-64.12</t>
  </si>
  <si>
    <t>-49.28</t>
  </si>
  <si>
    <t>-75.49</t>
  </si>
  <si>
    <t>-62.76</t>
  </si>
  <si>
    <t>-6.15</t>
  </si>
  <si>
    <t>Return on Common Equity</t>
  </si>
  <si>
    <t>Margin Analysis</t>
  </si>
  <si>
    <t>Gross Profit Margin %</t>
  </si>
  <si>
    <t>-46.84</t>
  </si>
  <si>
    <t>2.56</t>
  </si>
  <si>
    <t>-32.88</t>
  </si>
  <si>
    <t>6.66</t>
  </si>
  <si>
    <t>-217.4</t>
  </si>
  <si>
    <t>-204.28</t>
  </si>
  <si>
    <t>-84.21</t>
  </si>
  <si>
    <t>-180.49</t>
  </si>
  <si>
    <t>-41.11</t>
  </si>
  <si>
    <t>-197.55</t>
  </si>
  <si>
    <t>SG&amp;A Margin</t>
  </si>
  <si>
    <t>33.32</t>
  </si>
  <si>
    <t>22.57</t>
  </si>
  <si>
    <t>32.47</t>
  </si>
  <si>
    <t>20.7</t>
  </si>
  <si>
    <t>67.36</t>
  </si>
  <si>
    <t>71.76</t>
  </si>
  <si>
    <t>40.75</t>
  </si>
  <si>
    <t>81.36</t>
  </si>
  <si>
    <t>38.8</t>
  </si>
  <si>
    <t>88.83</t>
  </si>
  <si>
    <t>EBITDA Margin %</t>
  </si>
  <si>
    <t>-76.35</t>
  </si>
  <si>
    <t>-17.17</t>
  </si>
  <si>
    <t>-57.07</t>
  </si>
  <si>
    <t>-9.46</t>
  </si>
  <si>
    <t>-259.14</t>
  </si>
  <si>
    <t>-113.56</t>
  </si>
  <si>
    <t>-247.31</t>
  </si>
  <si>
    <t>-72.1</t>
  </si>
  <si>
    <t>-269.96</t>
  </si>
  <si>
    <t>EBITA Margin %</t>
  </si>
  <si>
    <t>-80.16</t>
  </si>
  <si>
    <t>-20.01</t>
  </si>
  <si>
    <t>-65.35</t>
  </si>
  <si>
    <t>-14.04</t>
  </si>
  <si>
    <t>-284.77</t>
  </si>
  <si>
    <t>-276.04</t>
  </si>
  <si>
    <t>-124.96</t>
  </si>
  <si>
    <t>-261.85</t>
  </si>
  <si>
    <t>-79.91</t>
  </si>
  <si>
    <t>-286.38</t>
  </si>
  <si>
    <t>EBIT Margin %</t>
  </si>
  <si>
    <t>Income From Continuing Operations Margin %</t>
  </si>
  <si>
    <t>-19.97</t>
  </si>
  <si>
    <t>-63.7</t>
  </si>
  <si>
    <t>-12.44</t>
  </si>
  <si>
    <t>-285.18</t>
  </si>
  <si>
    <t>-236.51</t>
  </si>
  <si>
    <t>-123.7</t>
  </si>
  <si>
    <t>-260.97</t>
  </si>
  <si>
    <t>-78.82</t>
  </si>
  <si>
    <t>-15.42</t>
  </si>
  <si>
    <t>Net Income Margin %</t>
  </si>
  <si>
    <t>Net Avail. For Common Margin %</t>
  </si>
  <si>
    <t>Normalized Net Income Margin</t>
  </si>
  <si>
    <t>-50.1</t>
  </si>
  <si>
    <t>-12.48</t>
  </si>
  <si>
    <t>-39.81</t>
  </si>
  <si>
    <t>-7.78</t>
  </si>
  <si>
    <t>-178.24</t>
  </si>
  <si>
    <t>-167.39</t>
  </si>
  <si>
    <t>-77.31</t>
  </si>
  <si>
    <t>-163.11</t>
  </si>
  <si>
    <t>-49.26</t>
  </si>
  <si>
    <t>-9.64</t>
  </si>
  <si>
    <t>Levered Free Cash Flow Margin</t>
  </si>
  <si>
    <t>-59.32</t>
  </si>
  <si>
    <t>-32.27</t>
  </si>
  <si>
    <t>-5.73</t>
  </si>
  <si>
    <t>-193.04</t>
  </si>
  <si>
    <t>-140.49</t>
  </si>
  <si>
    <t>-63.58</t>
  </si>
  <si>
    <t>-91.97</t>
  </si>
  <si>
    <t>-69.18</t>
  </si>
  <si>
    <t>-42.63</t>
  </si>
  <si>
    <t>Unlevered Free Cash Flow Margin</t>
  </si>
  <si>
    <t>Asset Turnover</t>
  </si>
  <si>
    <t>0.32</t>
  </si>
  <si>
    <t>0.38</t>
  </si>
  <si>
    <t>0.27</t>
  </si>
  <si>
    <t>0.46</t>
  </si>
  <si>
    <t>0.17</t>
  </si>
  <si>
    <t>0.2</t>
  </si>
  <si>
    <t>0.3</t>
  </si>
  <si>
    <t>0.22</t>
  </si>
  <si>
    <t>0.49</t>
  </si>
  <si>
    <t>Fixed Assets Turnover</t>
  </si>
  <si>
    <t>8.09</t>
  </si>
  <si>
    <t>9.33</t>
  </si>
  <si>
    <t>5.6</t>
  </si>
  <si>
    <t>4.64</t>
  </si>
  <si>
    <t>1.13</t>
  </si>
  <si>
    <t>1.03</t>
  </si>
  <si>
    <t>1.61</t>
  </si>
  <si>
    <t>1.34</t>
  </si>
  <si>
    <t>2.73</t>
  </si>
  <si>
    <t>1.15</t>
  </si>
  <si>
    <t>Receivables Turnover (Average Receivables)</t>
  </si>
  <si>
    <t>19.35</t>
  </si>
  <si>
    <t>48.5</t>
  </si>
  <si>
    <t>46.08</t>
  </si>
  <si>
    <t>19.23</t>
  </si>
  <si>
    <t>2.78</t>
  </si>
  <si>
    <t>3.03</t>
  </si>
  <si>
    <t>5.86</t>
  </si>
  <si>
    <t>4.63</t>
  </si>
  <si>
    <t>4.56</t>
  </si>
  <si>
    <t>1.76</t>
  </si>
  <si>
    <t>Inventory Turnover (Average Inventory)</t>
  </si>
  <si>
    <t>73.44</t>
  </si>
  <si>
    <t>130.84</t>
  </si>
  <si>
    <t>Short Term Liquidity</t>
  </si>
  <si>
    <t>Current Ratio</t>
  </si>
  <si>
    <t>6.08</t>
  </si>
  <si>
    <t>14.7</t>
  </si>
  <si>
    <t>10.4</t>
  </si>
  <si>
    <t>6.48</t>
  </si>
  <si>
    <t>4.49</t>
  </si>
  <si>
    <t>5.31</t>
  </si>
  <si>
    <t>6.17</t>
  </si>
  <si>
    <t>3.75</t>
  </si>
  <si>
    <t>4.57</t>
  </si>
  <si>
    <t>4.48</t>
  </si>
  <si>
    <t>Quick Ratio</t>
  </si>
  <si>
    <t>5.92</t>
  </si>
  <si>
    <t>14.61</t>
  </si>
  <si>
    <t>10.25</t>
  </si>
  <si>
    <t>6.41</t>
  </si>
  <si>
    <t>4.38</t>
  </si>
  <si>
    <t>5.06</t>
  </si>
  <si>
    <t>5.83</t>
  </si>
  <si>
    <t>3.41</t>
  </si>
  <si>
    <t>4.28</t>
  </si>
  <si>
    <t>Operating Cash Flow to Current Liabilities</t>
  </si>
  <si>
    <t>-1.21</t>
  </si>
  <si>
    <t>-0.59</t>
  </si>
  <si>
    <t>-1.6</t>
  </si>
  <si>
    <t>0.29</t>
  </si>
  <si>
    <t>-2.56</t>
  </si>
  <si>
    <t>-2.97</t>
  </si>
  <si>
    <t>-2.21</t>
  </si>
  <si>
    <t>-1.93</t>
  </si>
  <si>
    <t>-1.79</t>
  </si>
  <si>
    <t>-1.39</t>
  </si>
  <si>
    <t>Days Sales Outstanding (Average Receivables)</t>
  </si>
  <si>
    <t>18.86</t>
  </si>
  <si>
    <t>7.53</t>
  </si>
  <si>
    <t>7.94</t>
  </si>
  <si>
    <t>18.98</t>
  </si>
  <si>
    <t>131.21</t>
  </si>
  <si>
    <t>120.34</t>
  </si>
  <si>
    <t>62.51</t>
  </si>
  <si>
    <t>78.86</t>
  </si>
  <si>
    <t>206.85</t>
  </si>
  <si>
    <t>Days Outstanding Inventory (Average Inventory)</t>
  </si>
  <si>
    <t>4.97</t>
  </si>
  <si>
    <t>2.79</t>
  </si>
  <si>
    <t>Average Days Payable Outstanding</t>
  </si>
  <si>
    <t>12.58</t>
  </si>
  <si>
    <t>8.61</t>
  </si>
  <si>
    <t>10.44</t>
  </si>
  <si>
    <t>7.99</t>
  </si>
  <si>
    <t>7.77</t>
  </si>
  <si>
    <t>11.69</t>
  </si>
  <si>
    <t>17.6</t>
  </si>
  <si>
    <t>11.86</t>
  </si>
  <si>
    <t>Cash Conversion Cycle (Average Days)</t>
  </si>
  <si>
    <t>67.37</t>
  </si>
  <si>
    <t>197.79</t>
  </si>
  <si>
    <t>Long Term Solvency</t>
  </si>
  <si>
    <t>Total Debt/Equity</t>
  </si>
  <si>
    <t>13.26</t>
  </si>
  <si>
    <t>9.88</t>
  </si>
  <si>
    <t>10.63</t>
  </si>
  <si>
    <t>24.53</t>
  </si>
  <si>
    <t>22.26</t>
  </si>
  <si>
    <t>Total Debt / Total Capital</t>
  </si>
  <si>
    <t>11.7</t>
  </si>
  <si>
    <t>9.61</t>
  </si>
  <si>
    <t>19.7</t>
  </si>
  <si>
    <t>18.21</t>
  </si>
  <si>
    <t>LT Debt/Equity</t>
  </si>
  <si>
    <t>11.95</t>
  </si>
  <si>
    <t>8.54</t>
  </si>
  <si>
    <t>8.68</t>
  </si>
  <si>
    <t>21.2</t>
  </si>
  <si>
    <t>19.79</t>
  </si>
  <si>
    <t>Long-Term Debt / Total Capital</t>
  </si>
  <si>
    <t>10.55</t>
  </si>
  <si>
    <t>7.84</t>
  </si>
  <si>
    <t>17.02</t>
  </si>
  <si>
    <t>16.18</t>
  </si>
  <si>
    <t>Total Liabilities / Total Assets</t>
  </si>
  <si>
    <t>30.25</t>
  </si>
  <si>
    <t>12.78</t>
  </si>
  <si>
    <t>13.66</t>
  </si>
  <si>
    <t>19.96</t>
  </si>
  <si>
    <t>26.87</t>
  </si>
  <si>
    <t>26.2</t>
  </si>
  <si>
    <t>21.88</t>
  </si>
  <si>
    <t>28.52</t>
  </si>
  <si>
    <t>49.37</t>
  </si>
  <si>
    <t>48.86</t>
  </si>
  <si>
    <t>EBIT / Interest Expense</t>
  </si>
  <si>
    <t>-117.65</t>
  </si>
  <si>
    <t>EBITDA / Interest Expense</t>
  </si>
  <si>
    <t>-105.55</t>
  </si>
  <si>
    <t>(EBITDA - Capex) / Interest Expense</t>
  </si>
  <si>
    <t>-106.78</t>
  </si>
  <si>
    <t>Total Debt / EBITDA</t>
  </si>
  <si>
    <t>-0.19</t>
  </si>
  <si>
    <t>-0.26</t>
  </si>
  <si>
    <t>-0.14</t>
  </si>
  <si>
    <t>-0.23</t>
  </si>
  <si>
    <t>Net Debt / EBITDA</t>
  </si>
  <si>
    <t>4.32</t>
  </si>
  <si>
    <t>19.58</t>
  </si>
  <si>
    <t>5.44</t>
  </si>
  <si>
    <t>20.46</t>
  </si>
  <si>
    <t>1.43</t>
  </si>
  <si>
    <t>2.15</t>
  </si>
  <si>
    <t>1.17</t>
  </si>
  <si>
    <t>1.3</t>
  </si>
  <si>
    <t>Total Debt / (EBITDA - Capex)</t>
  </si>
  <si>
    <t>-0.25</t>
  </si>
  <si>
    <t>-0.13</t>
  </si>
  <si>
    <t>-0.32</t>
  </si>
  <si>
    <t>-0.22</t>
  </si>
  <si>
    <t>Net Debt / (EBITDA - Capex)</t>
  </si>
  <si>
    <t>3.93</t>
  </si>
  <si>
    <t>12.79</t>
  </si>
  <si>
    <t>4.47</t>
  </si>
  <si>
    <t>6.88</t>
  </si>
  <si>
    <t>1.24</t>
  </si>
  <si>
    <t>1.12</t>
  </si>
  <si>
    <t>2.04</t>
  </si>
  <si>
    <t>1.14</t>
  </si>
  <si>
    <t>1.11</t>
  </si>
  <si>
    <t>1.28</t>
  </si>
  <si>
    <t>Growth Over Prior Year</t>
  </si>
  <si>
    <t>Total Revenues, 1 Yr. Growth %</t>
  </si>
  <si>
    <t>-17.64</t>
  </si>
  <si>
    <t>-8.9</t>
  </si>
  <si>
    <t>71.68</t>
  </si>
  <si>
    <t>-61.89</t>
  </si>
  <si>
    <t>6.76</t>
  </si>
  <si>
    <t>63.4</t>
  </si>
  <si>
    <t>-26.16</t>
  </si>
  <si>
    <t>96.19</t>
  </si>
  <si>
    <t>-61.33</t>
  </si>
  <si>
    <t>Gross Profit, 1 Yr. Growth %</t>
  </si>
  <si>
    <t>-295.49</t>
  </si>
  <si>
    <t>-111.54</t>
  </si>
  <si>
    <t>-134.79</t>
  </si>
  <si>
    <t>-32.64</t>
  </si>
  <si>
    <t>58.27</t>
  </si>
  <si>
    <t>-55.31</t>
  </si>
  <si>
    <t>85.78</t>
  </si>
  <si>
    <t>EBITDA, 1 Yr. Growth %</t>
  </si>
  <si>
    <t>-52.54</t>
  </si>
  <si>
    <t>202.75</t>
  </si>
  <si>
    <t>-71.55</t>
  </si>
  <si>
    <t>992.37</t>
  </si>
  <si>
    <t>2.09</t>
  </si>
  <si>
    <t>-27.76</t>
  </si>
  <si>
    <t>60.82</t>
  </si>
  <si>
    <t>-42.8</t>
  </si>
  <si>
    <t>44.77</t>
  </si>
  <si>
    <t>EBITA, 1 Yr. Growth %</t>
  </si>
  <si>
    <t>-47.33</t>
  </si>
  <si>
    <t>197.5</t>
  </si>
  <si>
    <t>-63.12</t>
  </si>
  <si>
    <t>673.18</t>
  </si>
  <si>
    <t>3.49</t>
  </si>
  <si>
    <t>-26.03</t>
  </si>
  <si>
    <t>54.73</t>
  </si>
  <si>
    <t>-40.13</t>
  </si>
  <si>
    <t>38.57</t>
  </si>
  <si>
    <t>EBIT, 1 Yr. Growth %</t>
  </si>
  <si>
    <t>Earnings From Cont. Operations, 1 Yr. Growth %</t>
  </si>
  <si>
    <t>-47.43</t>
  </si>
  <si>
    <t>190.61</t>
  </si>
  <si>
    <t>-66.47</t>
  </si>
  <si>
    <t>773.6</t>
  </si>
  <si>
    <t>-11.46</t>
  </si>
  <si>
    <t>-14.54</t>
  </si>
  <si>
    <t>55.79</t>
  </si>
  <si>
    <t>-40.75</t>
  </si>
  <si>
    <t>-92.44</t>
  </si>
  <si>
    <t>Net Income, 1 Yr. Growth %</t>
  </si>
  <si>
    <t>Normalized Net Income, 1 Yr. Growth %</t>
  </si>
  <si>
    <t>Diluted EPS Before Extra, 1 Yr. Growth %</t>
  </si>
  <si>
    <t>-54.76</t>
  </si>
  <si>
    <t>166.86</t>
  </si>
  <si>
    <t>-67.83</t>
  </si>
  <si>
    <t>670.49</t>
  </si>
  <si>
    <t>-24.64</t>
  </si>
  <si>
    <t>-21.64</t>
  </si>
  <si>
    <t>36.29</t>
  </si>
  <si>
    <t>-42.17</t>
  </si>
  <si>
    <t>-92.5</t>
  </si>
  <si>
    <t>Accounts Receivable, 1 Yr. Growth %</t>
  </si>
  <si>
    <t>46.46</t>
  </si>
  <si>
    <t>-58.3</t>
  </si>
  <si>
    <t>125.82</t>
  </si>
  <si>
    <t>393.6</t>
  </si>
  <si>
    <t>116.84</t>
  </si>
  <si>
    <t>-56.92</t>
  </si>
  <si>
    <t>81.11</t>
  </si>
  <si>
    <t>441.32</t>
  </si>
  <si>
    <t>-81.56</t>
  </si>
  <si>
    <t>Inventory, 1 Yr. Growth %</t>
  </si>
  <si>
    <t>-66.93</t>
  </si>
  <si>
    <t>-15.85</t>
  </si>
  <si>
    <t>Net Property, Plant and Equip., 1 Yr. Growth %</t>
  </si>
  <si>
    <t>34.76</t>
  </si>
  <si>
    <t>118.73</t>
  </si>
  <si>
    <t>21.02</t>
  </si>
  <si>
    <t>178.29</t>
  </si>
  <si>
    <t>13.46</t>
  </si>
  <si>
    <t>20.63</t>
  </si>
  <si>
    <t>-10.07</t>
  </si>
  <si>
    <t>-11.78</t>
  </si>
  <si>
    <t>4.83</t>
  </si>
  <si>
    <t>-19.71</t>
  </si>
  <si>
    <t>Total Assets, 1 Yr. Growth %</t>
  </si>
  <si>
    <t>38.24</t>
  </si>
  <si>
    <t>106.61</t>
  </si>
  <si>
    <t>-13.36</t>
  </si>
  <si>
    <t>20.12</t>
  </si>
  <si>
    <t>-11.17</t>
  </si>
  <si>
    <t>-5.91</t>
  </si>
  <si>
    <t>-11.48</t>
  </si>
  <si>
    <t>-16.34</t>
  </si>
  <si>
    <t>6.4</t>
  </si>
  <si>
    <t>Tangible Book Value, 1 Yr. Growth %</t>
  </si>
  <si>
    <t>53.69</t>
  </si>
  <si>
    <t>158.35</t>
  </si>
  <si>
    <t>-14.23</t>
  </si>
  <si>
    <t>11.34</t>
  </si>
  <si>
    <t>-18.83</t>
  </si>
  <si>
    <t>-5.04</t>
  </si>
  <si>
    <t>28.29</t>
  </si>
  <si>
    <t>-19.02</t>
  </si>
  <si>
    <t>-40.73</t>
  </si>
  <si>
    <t>7.46</t>
  </si>
  <si>
    <t>Common Equity, 1 Yr. Growth %</t>
  </si>
  <si>
    <t>Cash From Operations, 1 Yr. Growth %</t>
  </si>
  <si>
    <t>131.15</t>
  </si>
  <si>
    <t>219.74</t>
  </si>
  <si>
    <t>-132.98</t>
  </si>
  <si>
    <t>-12.38</t>
  </si>
  <si>
    <t>-16.66</t>
  </si>
  <si>
    <t>28.54</t>
  </si>
  <si>
    <t>-39.54</t>
  </si>
  <si>
    <t>Capital Expenditures, 1 Yr. Growth %</t>
  </si>
  <si>
    <t>157.47</t>
  </si>
  <si>
    <t>23.75</t>
  </si>
  <si>
    <t>-15.13</t>
  </si>
  <si>
    <t>-82.81</t>
  </si>
  <si>
    <t>37.7</t>
  </si>
  <si>
    <t>4.99</t>
  </si>
  <si>
    <t>-41.57</t>
  </si>
  <si>
    <t>-51.31</t>
  </si>
  <si>
    <t>Levered Free Cash Flow, 1 Yr. Growth %</t>
  </si>
  <si>
    <t>-60.86</t>
  </si>
  <si>
    <t>191.21</t>
  </si>
  <si>
    <t>-69.5</t>
  </si>
  <si>
    <t>-22.3</t>
  </si>
  <si>
    <t>-24.84</t>
  </si>
  <si>
    <t>6.82</t>
  </si>
  <si>
    <t>47.57</t>
  </si>
  <si>
    <t>-76.17</t>
  </si>
  <si>
    <t>Unlevered Free Cash Flow, 1 Yr. Growth %</t>
  </si>
  <si>
    <t>-77.02</t>
  </si>
  <si>
    <t>Compound Annual Growth Rate Over Two Years</t>
  </si>
  <si>
    <t>Total Revenues, 2 Yr. CAGR %</t>
  </si>
  <si>
    <t>-13.46</t>
  </si>
  <si>
    <t>31.83</t>
  </si>
  <si>
    <t>38.65</t>
  </si>
  <si>
    <t>25.06</t>
  </si>
  <si>
    <t>-19.11</t>
  </si>
  <si>
    <t>-36.21</t>
  </si>
  <si>
    <t>32.08</t>
  </si>
  <si>
    <t>9.84</t>
  </si>
  <si>
    <t>20.36</t>
  </si>
  <si>
    <t>-12.9</t>
  </si>
  <si>
    <t>Gross Profit, 2 Yr. CAGR %</t>
  </si>
  <si>
    <t>10.33</t>
  </si>
  <si>
    <t>-52.51</t>
  </si>
  <si>
    <t>16.16</t>
  </si>
  <si>
    <t>101.72</t>
  </si>
  <si>
    <t>253.21</t>
  </si>
  <si>
    <t>-17.8</t>
  </si>
  <si>
    <t>3.25</t>
  </si>
  <si>
    <t>-15.9</t>
  </si>
  <si>
    <t>-8.88</t>
  </si>
  <si>
    <t>EBITDA, 2 Yr. CAGR %</t>
  </si>
  <si>
    <t>99.54</t>
  </si>
  <si>
    <t>233.3</t>
  </si>
  <si>
    <t>19.87</t>
  </si>
  <si>
    <t>-7.2</t>
  </si>
  <si>
    <t>76.27</t>
  </si>
  <si>
    <t>233.95</t>
  </si>
  <si>
    <t>-14.27</t>
  </si>
  <si>
    <t>7.78</t>
  </si>
  <si>
    <t>-4.09</t>
  </si>
  <si>
    <t>EBITA, 2 Yr. CAGR %</t>
  </si>
  <si>
    <t>116.1</t>
  </si>
  <si>
    <t>642.58</t>
  </si>
  <si>
    <t>25.18</t>
  </si>
  <si>
    <t>4.75</t>
  </si>
  <si>
    <t>68.86</t>
  </si>
  <si>
    <t>182.88</t>
  </si>
  <si>
    <t>-12.51</t>
  </si>
  <si>
    <t>6.98</t>
  </si>
  <si>
    <t>-3.75</t>
  </si>
  <si>
    <t>-8.92</t>
  </si>
  <si>
    <t>EBIT, 2 Yr. CAGR %</t>
  </si>
  <si>
    <t>Earnings From Cont. Operations, 2 Yr. CAGR %</t>
  </si>
  <si>
    <t>114.05</t>
  </si>
  <si>
    <t>778.43</t>
  </si>
  <si>
    <t>23.6</t>
  </si>
  <si>
    <t>-1.28</t>
  </si>
  <si>
    <t>71.16</t>
  </si>
  <si>
    <t>178.12</t>
  </si>
  <si>
    <t>-13.01</t>
  </si>
  <si>
    <t>15.38</t>
  </si>
  <si>
    <t>-3.92</t>
  </si>
  <si>
    <t>-78.83</t>
  </si>
  <si>
    <t>Net Income, 2 Yr. CAGR %</t>
  </si>
  <si>
    <t>Normalized Net Income, 2 Yr. CAGR %</t>
  </si>
  <si>
    <t>195.96</t>
  </si>
  <si>
    <t>Diluted EPS Before Extra, 2 Yr. CAGR %</t>
  </si>
  <si>
    <t>297.9</t>
  </si>
  <si>
    <t>9.87</t>
  </si>
  <si>
    <t>-7.34</t>
  </si>
  <si>
    <t>57.57</t>
  </si>
  <si>
    <t>140.97</t>
  </si>
  <si>
    <t>-23.15</t>
  </si>
  <si>
    <t>3.34</t>
  </si>
  <si>
    <t>-11.22</t>
  </si>
  <si>
    <t>-79.17</t>
  </si>
  <si>
    <t>Accounts Receivable, 2 Yr. CAGR %</t>
  </si>
  <si>
    <t>19.76</t>
  </si>
  <si>
    <t>-21.85</t>
  </si>
  <si>
    <t>-2.96</t>
  </si>
  <si>
    <t>233.86</t>
  </si>
  <si>
    <t>227.15</t>
  </si>
  <si>
    <t>-3.35</t>
  </si>
  <si>
    <t>-11.67</t>
  </si>
  <si>
    <t>-9.72</t>
  </si>
  <si>
    <t>56.07</t>
  </si>
  <si>
    <t>Inventory, 2 Yr. CAGR %</t>
  </si>
  <si>
    <t>-47.25</t>
  </si>
  <si>
    <t>Net Property, Plant and Equip., 2 Yr. CAGR %</t>
  </si>
  <si>
    <t>44.09</t>
  </si>
  <si>
    <t>62.7</t>
  </si>
  <si>
    <t>83.52</t>
  </si>
  <si>
    <t>77.69</t>
  </si>
  <si>
    <t>16.99</t>
  </si>
  <si>
    <t>4.16</t>
  </si>
  <si>
    <t>-10.93</t>
  </si>
  <si>
    <t>-3.82</t>
  </si>
  <si>
    <t>-8.26</t>
  </si>
  <si>
    <t>Total Assets, 2 Yr. CAGR %</t>
  </si>
  <si>
    <t>79.87</t>
  </si>
  <si>
    <t>69.01</t>
  </si>
  <si>
    <t>33.79</t>
  </si>
  <si>
    <t>2.01</t>
  </si>
  <si>
    <t>3.3</t>
  </si>
  <si>
    <t>-8.58</t>
  </si>
  <si>
    <t>6.79</t>
  </si>
  <si>
    <t>3.58</t>
  </si>
  <si>
    <t>-13.95</t>
  </si>
  <si>
    <t>-5.65</t>
  </si>
  <si>
    <t>Tangible Book Value, 2 Yr. CAGR %</t>
  </si>
  <si>
    <t>229.3</t>
  </si>
  <si>
    <t>99.26</t>
  </si>
  <si>
    <t>-2.28</t>
  </si>
  <si>
    <t>-4.94</t>
  </si>
  <si>
    <t>-12.21</t>
  </si>
  <si>
    <t>10.37</t>
  </si>
  <si>
    <t>1.93</t>
  </si>
  <si>
    <t>-30.72</t>
  </si>
  <si>
    <t>-20.19</t>
  </si>
  <si>
    <t>Common Equity, 2 Yr. CAGR %</t>
  </si>
  <si>
    <t>Cash From Operations, 2 Yr. CAGR %</t>
  </si>
  <si>
    <t>123.09</t>
  </si>
  <si>
    <t>-1.82</t>
  </si>
  <si>
    <t>15.47</t>
  </si>
  <si>
    <t>2.69</t>
  </si>
  <si>
    <t>87.3</t>
  </si>
  <si>
    <t>205.3</t>
  </si>
  <si>
    <t>-14.55</t>
  </si>
  <si>
    <t>3.5</t>
  </si>
  <si>
    <t>-11.85</t>
  </si>
  <si>
    <t>-26.26</t>
  </si>
  <si>
    <t>Capital Expenditures, 2 Yr. CAGR %</t>
  </si>
  <si>
    <t>94.94</t>
  </si>
  <si>
    <t>76.24</t>
  </si>
  <si>
    <t>78.5</t>
  </si>
  <si>
    <t>78.8</t>
  </si>
  <si>
    <t>48.07</t>
  </si>
  <si>
    <t>-61.81</t>
  </si>
  <si>
    <t>-51.35</t>
  </si>
  <si>
    <t>20.24</t>
  </si>
  <si>
    <t>-21.68</t>
  </si>
  <si>
    <t>-46.66</t>
  </si>
  <si>
    <t>Levered Free Cash Flow, 2 Yr. CAGR %</t>
  </si>
  <si>
    <t>96.87</t>
  </si>
  <si>
    <t>116.12</t>
  </si>
  <si>
    <t>2.27</t>
  </si>
  <si>
    <t>-5.76</t>
  </si>
  <si>
    <t>97.84</t>
  </si>
  <si>
    <t>215.77</t>
  </si>
  <si>
    <t>-23.91</t>
  </si>
  <si>
    <t>-10.39</t>
  </si>
  <si>
    <t>25.55</t>
  </si>
  <si>
    <t>-40.7</t>
  </si>
  <si>
    <t>Unlevered Free Cash Flow, 2 Yr. CAGR %</t>
  </si>
  <si>
    <t>-41.77</t>
  </si>
  <si>
    <t>Compound Annual Growth Rate Over Three Years</t>
  </si>
  <si>
    <t>Total Revenues, 3 Yr. CAGR %</t>
  </si>
  <si>
    <t>-5.81</t>
  </si>
  <si>
    <t>16.47</t>
  </si>
  <si>
    <t>16.55</t>
  </si>
  <si>
    <t>48.88</t>
  </si>
  <si>
    <t>-15.84</t>
  </si>
  <si>
    <t>-11.27</t>
  </si>
  <si>
    <t>-12.72</t>
  </si>
  <si>
    <t>8.81</t>
  </si>
  <si>
    <t>33.27</t>
  </si>
  <si>
    <t>-17.57</t>
  </si>
  <si>
    <t>Gross Profit, 3 Yr. CAGR %</t>
  </si>
  <si>
    <t>11.58</t>
  </si>
  <si>
    <t>-48.02</t>
  </si>
  <si>
    <t>38.17</t>
  </si>
  <si>
    <t>-22.28</t>
  </si>
  <si>
    <t>269.88</t>
  </si>
  <si>
    <t>63.12</t>
  </si>
  <si>
    <t>103.31</t>
  </si>
  <si>
    <t>2.26</t>
  </si>
  <si>
    <t>-21.9</t>
  </si>
  <si>
    <t>9.53</t>
  </si>
  <si>
    <t>EBITDA, 3 Yr. CAGR %</t>
  </si>
  <si>
    <t>78.68</t>
  </si>
  <si>
    <t>23.63</t>
  </si>
  <si>
    <t>222.79</t>
  </si>
  <si>
    <t>-25.79</t>
  </si>
  <si>
    <t>111.1</t>
  </si>
  <si>
    <t>46.94</t>
  </si>
  <si>
    <t>99.88</t>
  </si>
  <si>
    <t>-12.74</t>
  </si>
  <si>
    <t>10.02</t>
  </si>
  <si>
    <t>EBITA, 3 Yr. CAGR %</t>
  </si>
  <si>
    <t>93.97</t>
  </si>
  <si>
    <t>34.99</t>
  </si>
  <si>
    <t>447.43</t>
  </si>
  <si>
    <t>-16.7</t>
  </si>
  <si>
    <t>103.95</t>
  </si>
  <si>
    <t>43.44</t>
  </si>
  <si>
    <t>80.89</t>
  </si>
  <si>
    <t>5.81</t>
  </si>
  <si>
    <t>-11.84</t>
  </si>
  <si>
    <t>EBIT, 3 Yr. CAGR %</t>
  </si>
  <si>
    <t>Earnings From Cont. Operations, 3 Yr. CAGR %</t>
  </si>
  <si>
    <t>78.67</t>
  </si>
  <si>
    <t>34.04</t>
  </si>
  <si>
    <t>507.54</t>
  </si>
  <si>
    <t>-19.99</t>
  </si>
  <si>
    <t>104.19</t>
  </si>
  <si>
    <t>37.4</t>
  </si>
  <si>
    <t>87.68</t>
  </si>
  <si>
    <t>5.64</t>
  </si>
  <si>
    <t>-7.6</t>
  </si>
  <si>
    <t>-58.82</t>
  </si>
  <si>
    <t>Net Income, 3 Yr. CAGR %</t>
  </si>
  <si>
    <t>Normalized Net Income, 3 Yr. CAGR %</t>
  </si>
  <si>
    <t>43.21</t>
  </si>
  <si>
    <t>Diluted EPS Before Extra, 3 Yr. CAGR %</t>
  </si>
  <si>
    <t>248.29</t>
  </si>
  <si>
    <t>-27.04</t>
  </si>
  <si>
    <t>87.72</t>
  </si>
  <si>
    <t>23.22</t>
  </si>
  <si>
    <t>65.7</t>
  </si>
  <si>
    <t>-6.98</t>
  </si>
  <si>
    <t>-14.84</t>
  </si>
  <si>
    <t>-61.04</t>
  </si>
  <si>
    <t>Accounts Receivable, 3 Yr. CAGR %</t>
  </si>
  <si>
    <t>-4.76</t>
  </si>
  <si>
    <t>-15.74</t>
  </si>
  <si>
    <t>11.31</t>
  </si>
  <si>
    <t>66.89</t>
  </si>
  <si>
    <t>189.13</t>
  </si>
  <si>
    <t>66.44</t>
  </si>
  <si>
    <t>19.16</t>
  </si>
  <si>
    <t>-29.45</t>
  </si>
  <si>
    <t>64.01</t>
  </si>
  <si>
    <t>-23.42</t>
  </si>
  <si>
    <t>Net Property, Plant and Equip., 3 Yr. CAGR %</t>
  </si>
  <si>
    <t>27.32</t>
  </si>
  <si>
    <t>65.6</t>
  </si>
  <si>
    <t>52.8</t>
  </si>
  <si>
    <t>94.58</t>
  </si>
  <si>
    <t>56.34</t>
  </si>
  <si>
    <t>56.17</t>
  </si>
  <si>
    <t>7.17</t>
  </si>
  <si>
    <t>-1.45</t>
  </si>
  <si>
    <t>-5.95</t>
  </si>
  <si>
    <t>-9.44</t>
  </si>
  <si>
    <t>Total Assets, 3 Yr. CAGR %</t>
  </si>
  <si>
    <t>40.51</t>
  </si>
  <si>
    <t>88.37</t>
  </si>
  <si>
    <t>35.26</t>
  </si>
  <si>
    <t>29.07</t>
  </si>
  <si>
    <t>-2.58</t>
  </si>
  <si>
    <t>0.13</t>
  </si>
  <si>
    <t>0.43</t>
  </si>
  <si>
    <t>0.31</t>
  </si>
  <si>
    <t>-3.54</t>
  </si>
  <si>
    <t>-7.64</t>
  </si>
  <si>
    <t>Tangible Book Value, 3 Yr. CAGR %</t>
  </si>
  <si>
    <t>81.07</t>
  </si>
  <si>
    <t>203.71</t>
  </si>
  <si>
    <t>50.45</t>
  </si>
  <si>
    <t>35.12</t>
  </si>
  <si>
    <t>-8.14</t>
  </si>
  <si>
    <t>-4.97</t>
  </si>
  <si>
    <t>-0.38</t>
  </si>
  <si>
    <t>-0.45</t>
  </si>
  <si>
    <t>-14.92</t>
  </si>
  <si>
    <t>-19.8</t>
  </si>
  <si>
    <t>Common Equity, 3 Yr. CAGR %</t>
  </si>
  <si>
    <t>Cash From Operations, 3 Yr. CAGR %</t>
  </si>
  <si>
    <t>69.25</t>
  </si>
  <si>
    <t>27.56</t>
  </si>
  <si>
    <t>45.53</t>
  </si>
  <si>
    <t>-23.96</t>
  </si>
  <si>
    <t>123.85</t>
  </si>
  <si>
    <t>45.4</t>
  </si>
  <si>
    <t>98.05</t>
  </si>
  <si>
    <t>-2.09</t>
  </si>
  <si>
    <t>-13.48</t>
  </si>
  <si>
    <t>-11.26</t>
  </si>
  <si>
    <t>Capital Expenditures, 3 Yr. CAGR %</t>
  </si>
  <si>
    <t>92.57</t>
  </si>
  <si>
    <t>113.88</t>
  </si>
  <si>
    <t>56.64</t>
  </si>
  <si>
    <t>101.91</t>
  </si>
  <si>
    <t>39.48</t>
  </si>
  <si>
    <t>-27.77</t>
  </si>
  <si>
    <t>-41.44</t>
  </si>
  <si>
    <t>-37.13</t>
  </si>
  <si>
    <t>-5.47</t>
  </si>
  <si>
    <t>-33.16</t>
  </si>
  <si>
    <t>Levered Free Cash Flow, 3 Yr. CAGR %</t>
  </si>
  <si>
    <t>14.9</t>
  </si>
  <si>
    <t>131.97</t>
  </si>
  <si>
    <t>-31.67</t>
  </si>
  <si>
    <t>125.05</t>
  </si>
  <si>
    <t>44.88</t>
  </si>
  <si>
    <t>94.64</t>
  </si>
  <si>
    <t>-14.8</t>
  </si>
  <si>
    <t>5.82</t>
  </si>
  <si>
    <t>-27.85</t>
  </si>
  <si>
    <t>Unlevered Free Cash Flow, 3 Yr. CAGR %</t>
  </si>
  <si>
    <t>-28.72</t>
  </si>
  <si>
    <t>Compound Annual Growth Rate Over Five Years</t>
  </si>
  <si>
    <t>Total Revenues, 5 Yr. CAGR %</t>
  </si>
  <si>
    <t>9.94</t>
  </si>
  <si>
    <t>19.84</t>
  </si>
  <si>
    <t>0.71</t>
  </si>
  <si>
    <t>6.07</t>
  </si>
  <si>
    <t>0.79</t>
  </si>
  <si>
    <t>-3.36</t>
  </si>
  <si>
    <t>-0.75</t>
  </si>
  <si>
    <t>-0.46</t>
  </si>
  <si>
    <t>Gross Profit, 5 Yr. CAGR %</t>
  </si>
  <si>
    <t>13.39</t>
  </si>
  <si>
    <t>-10.59</t>
  </si>
  <si>
    <t>62.73</t>
  </si>
  <si>
    <t>42.41</t>
  </si>
  <si>
    <t>102.67</t>
  </si>
  <si>
    <t>35.85</t>
  </si>
  <si>
    <t>42.83</t>
  </si>
  <si>
    <t>-2.35</t>
  </si>
  <si>
    <t>EBITDA, 5 Yr. CAGR %</t>
  </si>
  <si>
    <t>52.31</t>
  </si>
  <si>
    <t>10.23</t>
  </si>
  <si>
    <t>153.41</t>
  </si>
  <si>
    <t>35.44</t>
  </si>
  <si>
    <t>47.06</t>
  </si>
  <si>
    <t>29.58</t>
  </si>
  <si>
    <t>-0.43</t>
  </si>
  <si>
    <t>EBITA, 5 Yr. CAGR %</t>
  </si>
  <si>
    <t>62.8</t>
  </si>
  <si>
    <t>21.96</t>
  </si>
  <si>
    <t>241.99</t>
  </si>
  <si>
    <t>35.84</t>
  </si>
  <si>
    <t>45.38</t>
  </si>
  <si>
    <t>40.54</t>
  </si>
  <si>
    <t>-0.35</t>
  </si>
  <si>
    <t>EBIT, 5 Yr. CAGR %</t>
  </si>
  <si>
    <t>Earnings From Cont. Operations, 5 Yr. CAGR %</t>
  </si>
  <si>
    <t>54.18</t>
  </si>
  <si>
    <t>18.61</t>
  </si>
  <si>
    <t>266.02</t>
  </si>
  <si>
    <t>31.7</t>
  </si>
  <si>
    <t>45.14</t>
  </si>
  <si>
    <t>28.13</t>
  </si>
  <si>
    <t>43.58</t>
  </si>
  <si>
    <t>-44.46</t>
  </si>
  <si>
    <t>Net Income, 5 Yr. CAGR %</t>
  </si>
  <si>
    <t>Normalized Net Income, 5 Yr. CAGR %</t>
  </si>
  <si>
    <t>35.02</t>
  </si>
  <si>
    <t>Diluted EPS Before Extra, 5 Yr. CAGR %</t>
  </si>
  <si>
    <t>153.52</t>
  </si>
  <si>
    <t>17.66</t>
  </si>
  <si>
    <t>31.33</t>
  </si>
  <si>
    <t>14.85</t>
  </si>
  <si>
    <t>29.1</t>
  </si>
  <si>
    <t>-48.88</t>
  </si>
  <si>
    <t>Accounts Receivable, 5 Yr. CAGR %</t>
  </si>
  <si>
    <t>-4.05</t>
  </si>
  <si>
    <t>46.15</t>
  </si>
  <si>
    <t>71.33</t>
  </si>
  <si>
    <t>34.13</t>
  </si>
  <si>
    <t>79.93</t>
  </si>
  <si>
    <t>30.31</t>
  </si>
  <si>
    <t>32.74</t>
  </si>
  <si>
    <t>-18.92</t>
  </si>
  <si>
    <t>Net Property, Plant and Equip., 5 Yr. CAGR %</t>
  </si>
  <si>
    <t>40.44</t>
  </si>
  <si>
    <t>72.55</t>
  </si>
  <si>
    <t>62.31</t>
  </si>
  <si>
    <t>58.75</t>
  </si>
  <si>
    <t>32.9</t>
  </si>
  <si>
    <t>24.75</t>
  </si>
  <si>
    <t>2.63</t>
  </si>
  <si>
    <t>-4.23</t>
  </si>
  <si>
    <t>Total Assets, 5 Yr. CAGR %</t>
  </si>
  <si>
    <t>37.78</t>
  </si>
  <si>
    <t>47.39</t>
  </si>
  <si>
    <t>21.43</t>
  </si>
  <si>
    <t>12.44</t>
  </si>
  <si>
    <t>1.06</t>
  </si>
  <si>
    <t>1.5</t>
  </si>
  <si>
    <t>-5.59</t>
  </si>
  <si>
    <t>-2.12</t>
  </si>
  <si>
    <t>Tangible Book Value, 5 Yr. CAGR %</t>
  </si>
  <si>
    <t>67.42</t>
  </si>
  <si>
    <t>92.97</t>
  </si>
  <si>
    <t>25.21</t>
  </si>
  <si>
    <t>13.72</t>
  </si>
  <si>
    <t>-1.14</t>
  </si>
  <si>
    <t>-2.27</t>
  </si>
  <si>
    <t>-13.85</t>
  </si>
  <si>
    <t>-8.87</t>
  </si>
  <si>
    <t>Common Equity, 5 Yr. CAGR %</t>
  </si>
  <si>
    <t>Cash From Operations, 5 Yr. CAGR %</t>
  </si>
  <si>
    <t>45.24</t>
  </si>
  <si>
    <t>16.96</t>
  </si>
  <si>
    <t>60.98</t>
  </si>
  <si>
    <t>32.6</t>
  </si>
  <si>
    <t>52.29</t>
  </si>
  <si>
    <t>26.92</t>
  </si>
  <si>
    <t>43.27</t>
  </si>
  <si>
    <t>-12.59</t>
  </si>
  <si>
    <t>Capital Expenditures, 5 Yr. CAGR %</t>
  </si>
  <si>
    <t>86.81</t>
  </si>
  <si>
    <t>99.09</t>
  </si>
  <si>
    <t>53.16</t>
  </si>
  <si>
    <t>3.73</t>
  </si>
  <si>
    <t>-8.48</t>
  </si>
  <si>
    <t>-11.44</t>
  </si>
  <si>
    <t>-34.21</t>
  </si>
  <si>
    <t>-41.13</t>
  </si>
  <si>
    <t>Levered Free Cash Flow, 5 Yr. CAGR %</t>
  </si>
  <si>
    <t>117.66</t>
  </si>
  <si>
    <t>26.04</t>
  </si>
  <si>
    <t>45.63</t>
  </si>
  <si>
    <t>63.33</t>
  </si>
  <si>
    <t>-26.3</t>
  </si>
  <si>
    <t>Unlevered Free Cash Flow, 5 Yr. CAGR %</t>
  </si>
  <si>
    <t>-26.83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</si>
  <si>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</si>
  <si>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</si>
  <si>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</si>
  <si>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</si>
  <si>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</si>
  <si>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</si>
  <si>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</si>
  <si>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</si>
  <si>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</si>
  <si>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532.7</t>
  </si>
  <si>
    <t>1,285</t>
  </si>
  <si>
    <t>983.2</t>
  </si>
  <si>
    <t>412.5</t>
  </si>
  <si>
    <t>596.7</t>
  </si>
  <si>
    <t>199.6</t>
  </si>
  <si>
    <t>-</t>
  </si>
  <si>
    <t>Change</t>
  </si>
  <si>
    <t>141.21%</t>
  </si>
  <si>
    <t>-23.48%</t>
  </si>
  <si>
    <t>-58.04%</t>
  </si>
  <si>
    <t>44.66%</t>
  </si>
  <si>
    <t>-66.55%</t>
  </si>
  <si>
    <t>0%</t>
  </si>
  <si>
    <t>Enterprise Value (EV)</t>
  </si>
  <si>
    <t>316.9</t>
  </si>
  <si>
    <t>1,104</t>
  </si>
  <si>
    <t>366.9</t>
  </si>
  <si>
    <t>248.27%</t>
  </si>
  <si>
    <t>-10.92%</t>
  </si>
  <si>
    <t>-11.05%</t>
  </si>
  <si>
    <t>-45.6%</t>
  </si>
  <si>
    <t>P/E ratio</t>
  </si>
  <si>
    <t>-3.44x</t>
  </si>
  <si>
    <t>-9.26x</t>
  </si>
  <si>
    <t>-4.76x</t>
  </si>
  <si>
    <t>-64.1x</t>
  </si>
  <si>
    <t>-2.82x</t>
  </si>
  <si>
    <t>-1.28x</t>
  </si>
  <si>
    <t>-1.63x</t>
  </si>
  <si>
    <t>PBR</t>
  </si>
  <si>
    <t>2.31x</t>
  </si>
  <si>
    <t>4.05x</t>
  </si>
  <si>
    <t>PEG</t>
  </si>
  <si>
    <t>0.4x</t>
  </si>
  <si>
    <t>-0.1x</t>
  </si>
  <si>
    <t>0.1x</t>
  </si>
  <si>
    <t>0.7x</t>
  </si>
  <si>
    <t>-0x</t>
  </si>
  <si>
    <t>Capitalization / Revenue</t>
  </si>
  <si>
    <t>8.3x</t>
  </si>
  <si>
    <t>12.3x</t>
  </si>
  <si>
    <t>12.7x</t>
  </si>
  <si>
    <t>2.71x</t>
  </si>
  <si>
    <t>10.2x</t>
  </si>
  <si>
    <t>1.26x</t>
  </si>
  <si>
    <t>3.41x</t>
  </si>
  <si>
    <t>2.23x</t>
  </si>
  <si>
    <t>EV / Revenue</t>
  </si>
  <si>
    <t>0x</t>
  </si>
  <si>
    <t>EV / EBITDA</t>
  </si>
  <si>
    <t>-2.37x</t>
  </si>
  <si>
    <t>EV / EBIT</t>
  </si>
  <si>
    <t>-2.26x</t>
  </si>
  <si>
    <t>-1.06x</t>
  </si>
  <si>
    <t>-1.18x</t>
  </si>
  <si>
    <t>EV / FCF</t>
  </si>
  <si>
    <t>-3.28x</t>
  </si>
  <si>
    <t>-1.36x</t>
  </si>
  <si>
    <t>-1.13x</t>
  </si>
  <si>
    <t>FCF Yield</t>
  </si>
  <si>
    <t>-26.6%</t>
  </si>
  <si>
    <t>-9.17%</t>
  </si>
  <si>
    <t>-15.3%</t>
  </si>
  <si>
    <t>-22%</t>
  </si>
  <si>
    <t>-13.4%</t>
  </si>
  <si>
    <t>-30.5%</t>
  </si>
  <si>
    <t>-73.7%</t>
  </si>
  <si>
    <t>-88.6%</t>
  </si>
  <si>
    <t>Dividend per Share
                                    2</t>
  </si>
  <si>
    <t>Rate of return</t>
  </si>
  <si>
    <t>EPS
                                    2</t>
  </si>
  <si>
    <t>-1.127</t>
  </si>
  <si>
    <t>-2.485</t>
  </si>
  <si>
    <t>-1.957</t>
  </si>
  <si>
    <t>Distribution rate</t>
  </si>
  <si>
    <t>Net sales
                                    1</t>
  </si>
  <si>
    <t>64.19</t>
  </si>
  <si>
    <t>104.9</t>
  </si>
  <si>
    <t>77.45</t>
  </si>
  <si>
    <t>151.9</t>
  </si>
  <si>
    <t>158</t>
  </si>
  <si>
    <t>58.52</t>
  </si>
  <si>
    <t>89.58</t>
  </si>
  <si>
    <t>EBITDA
                                    1</t>
  </si>
  <si>
    <t>-166.3</t>
  </si>
  <si>
    <t>-119.4</t>
  </si>
  <si>
    <t>-191.5</t>
  </si>
  <si>
    <t>-109.6</t>
  </si>
  <si>
    <t>-158.6</t>
  </si>
  <si>
    <t>-84.11</t>
  </si>
  <si>
    <t>EBIT
                                    1</t>
  </si>
  <si>
    <t>-177.2</t>
  </si>
  <si>
    <t>-131.1</t>
  </si>
  <si>
    <t>-202.8</t>
  </si>
  <si>
    <t>-121.4</t>
  </si>
  <si>
    <t>-168.2</t>
  </si>
  <si>
    <t>-88.32</t>
  </si>
  <si>
    <t>-187.4</t>
  </si>
  <si>
    <t>-168.6</t>
  </si>
  <si>
    <t>Net income
                                    1</t>
  </si>
  <si>
    <t>-151.8</t>
  </si>
  <si>
    <t>-129.7</t>
  </si>
  <si>
    <t>-202.1</t>
  </si>
  <si>
    <t>-119.8</t>
  </si>
  <si>
    <t>-9.058</t>
  </si>
  <si>
    <t>-61.23</t>
  </si>
  <si>
    <t>-176.5</t>
  </si>
  <si>
    <t>-164.3</t>
  </si>
  <si>
    <t>-215.8</t>
  </si>
  <si>
    <t>-181.1</t>
  </si>
  <si>
    <t>-229.8</t>
  </si>
  <si>
    <t>Reference price
                                    2</t>
  </si>
  <si>
    <t>10.880</t>
  </si>
  <si>
    <t>22.860</t>
  </si>
  <si>
    <t>16.050</t>
  </si>
  <si>
    <t>6.710</t>
  </si>
  <si>
    <t>9.620</t>
  </si>
  <si>
    <t>3.180</t>
  </si>
  <si>
    <t>Nbr of stocks (in thousands)</t>
  </si>
  <si>
    <t>48,958</t>
  </si>
  <si>
    <t>56,204</t>
  </si>
  <si>
    <t>61,258</t>
  </si>
  <si>
    <t>61,475</t>
  </si>
  <si>
    <t>62,029</t>
  </si>
  <si>
    <t>62,763</t>
  </si>
  <si>
    <t>Announcement Date</t>
  </si>
  <si>
    <t>2/25/20</t>
  </si>
  <si>
    <t>2/25/21</t>
  </si>
  <si>
    <t>2/24/22</t>
  </si>
  <si>
    <t>3/15/23</t>
  </si>
  <si>
    <t>3/7/24</t>
  </si>
  <si>
    <t>address1</t>
  </si>
  <si>
    <t>9704 Medical Center Drive</t>
  </si>
  <si>
    <t>city</t>
  </si>
  <si>
    <t>Rockville</t>
  </si>
  <si>
    <t>state</t>
  </si>
  <si>
    <t>MD</t>
  </si>
  <si>
    <t>zip</t>
  </si>
  <si>
    <t>20850</t>
  </si>
  <si>
    <t>country</t>
  </si>
  <si>
    <t>phone</t>
  </si>
  <si>
    <t>301 251 5172</t>
  </si>
  <si>
    <t>fax</t>
  </si>
  <si>
    <t>301 251 5321</t>
  </si>
  <si>
    <t>website</t>
  </si>
  <si>
    <t>https://www.macrogenics.com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</si>
  <si>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</si>
  <si>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</si>
  <si>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</si>
  <si>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</si>
  <si>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</si>
  <si>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</si>
  <si>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</si>
  <si>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</si>
  <si>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</si>
  <si>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</si>
  <si>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</si>
  <si>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MacroGenics, Inc., a biopharmaceutical company, develops, manufactures, and commercializes antibody-based therapeutics to treat cancer in the United States. Its approved product is MARGENZA (margetuximab-cmkb), a human epidermal growth factor receptor 2 (HER2) receptor antagonist indicated, in combination with chemotherapy, for the treatment of adult patients with metastatic HER2-positive breast cancer who have received two or more prior anti-HER2 regimens. The company's pipeline of immuno-oncology product candidates includes MGC018, an antibody drug conjugate (ADC), which targets solid tumors expressing B7-H3; Enoblituzumab, a monoclonal antibody that targets B7-H3; and MGD024, an investigational bispecific CD123 × CD3 DART molecule to minimize cytokine-release syndrome for patients with hematologic malignancies. In addition, it develops Lorigerlimab, a monoclonal antibody that targets the immune checkpoints PD-1 and cytotoxic T-lymphocyte-associated protein 4; Tebotelimab, an investigational tetravalent DART molecule for PD-1 and lymphocyte-activation gene 3; Retifanlimab, a humanized monoclonal antibody targeting programmed death receptor-1; and IMGC936, an ADC that targets ADAM9, a cell surface protein over-expressed in various solid tumor types. Further, the company develops MGD014 and MGD020, a DART molecule to target the envelope protein of human immunodeficiency virus infected cells and CD3 on T cells; Teplizumab for the treatment of type 1 diabetes; and PRV-3279, a CD32B × CD79B DART molecule for the treatment of autoimmune indications. It has collaborations with Incyte Corporation; Zai Lab Limited; I-Mab Biopharma; and Janssen Biotech, Inc. The company was incorporated in 2000 and is headquartered in Rockville, Maryland.</t>
  </si>
  <si>
    <t>fullTimeEmployees</t>
  </si>
  <si>
    <t>companyOfficers</t>
  </si>
  <si>
    <t>[{'maxAge': 1, 'name': 'Dr. Scott  Koenig M.D., Ph.D.', 'age': 72, 'title': 'President, CEO &amp; Director', 'yearBorn': 1952, 'fiscalYear': 2023, 'totalPay': 1199494, 'exercisedValue': 0, 'unexercisedValue': 459000}, {'maxAge': 1, 'name': 'Mr. James  Karrels', 'age': 57, 'title': 'Senior VP, CFO &amp; Corporate Secretary', 'yearBorn': 1967, 'fiscalYear': 2023, 'totalPay': 693306, 'exercisedValue': 0, 'unexercisedValue': 162000}, {'maxAge': 1, 'name': 'Dr. Stephen L. Eck M.D., Ph.D.', 'age': 69, 'title': 'Senior VP of Clinical Development &amp; Chief Medical Officer', 'yearBorn': 1955, 'fiscalYear': 2023, 'totalPay': 766848, 'exercisedValue': 0, 'unexercisedValue': 180000}, {'maxAge': 1, 'name': 'Mr. Eric Blasius Risser', 'age': 51, 'title': 'Chief Operating Officer', 'yearBorn': 1973, 'fiscalYear': 2023, 'totalPay': 651362, 'exercisedValue': 0, 'unexercisedValue': 0}, {'maxAge': 1, 'name': 'Dr. Thomas M. Spitznagel Ph.D.', 'age': 57, 'title': 'Senior Vice President of Technical Operations', 'yearBorn': 1967, 'fiscalYear': 2023, 'totalPay': 550974, 'exercisedValue': 204497, 'unexercisedValue': 490417}, {'maxAge': 1, 'name': 'Dr. Ezio  Bonvini M.D.', 'age': 70, 'title': 'Senior VP of Research &amp; Chief Scientific Officer', 'yearBorn': 1954, 'fiscalYear': 2023, 'totalPay': 612208, 'exercisedValue': 264031, 'unexercisedValue': 199063}, {'maxAge': 1, 'name': 'Mr. Jeffrey Stuart Peters J.D.', 'age': 53, 'title': 'Senior VP, General Counsel &amp; Corporate Compliance Officer', 'yearBorn': 1971, 'fiscalYear': 2023, 'exercisedValue': 0, 'unexercisedValue': 0}, {'maxAge': 1, 'name': 'Ms. Beth  Smith', 'title': 'VP, Controller &amp; Treasurer',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</si>
  <si>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</si>
  <si>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</si>
  <si>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</si>
  <si>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</si>
  <si>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</si>
  <si>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</si>
  <si>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</si>
  <si>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</si>
  <si>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</si>
  <si>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</si>
  <si>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</si>
  <si>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</si>
  <si>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</si>
  <si>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</si>
  <si>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</si>
  <si>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</si>
  <si>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</si>
  <si>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</si>
  <si>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</si>
  <si>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</si>
  <si>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</si>
  <si>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</si>
  <si>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</si>
  <si>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</si>
  <si>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</si>
  <si>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</si>
  <si>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</si>
  <si>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</si>
  <si>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</si>
  <si>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</si>
  <si>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</si>
  <si>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</si>
  <si>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</si>
  <si>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</si>
  <si>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</si>
  <si>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</si>
  <si>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</si>
  <si>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</si>
  <si>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</si>
  <si>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</si>
  <si>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</si>
  <si>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</si>
  <si>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</si>
  <si>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</si>
  <si>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</si>
  <si>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</si>
  <si>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</si>
  <si>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</si>
  <si>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</si>
  <si>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</si>
  <si>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</si>
  <si>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</si>
  <si>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</si>
  <si>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</si>
  <si>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</si>
  <si>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</si>
  <si>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</si>
  <si>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</si>
  <si>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</si>
  <si>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</si>
  <si>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</si>
  <si>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</si>
  <si>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</si>
  <si>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</si>
  <si>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</si>
  <si>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</si>
  <si>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</si>
  <si>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</si>
  <si>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</si>
  <si>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</si>
  <si>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MacroGenics,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</si>
  <si>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</si>
  <si>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</si>
  <si>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</si>
  <si>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</si>
  <si>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</si>
  <si>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</si>
  <si>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</si>
  <si>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322da638-92af-3f5e-9fb0-7915224804a7</t>
  </si>
  <si>
    <t>messageBoardId</t>
  </si>
  <si>
    <t>finmb_600911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</si>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</sst>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crogen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-40.48527979855741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1.92369824E8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1.913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-1.1055005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-38.0</v>
      </c>
      <c r="C2" s="1">
        <v>-20.0</v>
      </c>
      <c r="D2" s="1">
        <v>-58.0</v>
      </c>
      <c r="E2" s="1">
        <v>-19.0</v>
      </c>
      <c r="F2" s="1">
        <v>-171.0</v>
      </c>
      <c r="G2" s="1">
        <v>-152.0</v>
      </c>
      <c r="H2" s="1">
        <v>-130.0</v>
      </c>
      <c r="I2" s="1">
        <v>-202.0</v>
      </c>
      <c r="J2" s="1">
        <v>-120.0</v>
      </c>
      <c r="K2" s="1">
        <v>-9.0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7.0</v>
      </c>
      <c r="E3" s="1">
        <v>7.0</v>
      </c>
      <c r="F3" s="1">
        <v>8.0</v>
      </c>
      <c r="G3" s="1">
        <v>10.0</v>
      </c>
      <c r="H3" s="1">
        <v>11.0</v>
      </c>
      <c r="I3" s="1">
        <v>11.0</v>
      </c>
      <c r="J3" s="1">
        <v>11.0</v>
      </c>
      <c r="K3" s="1">
        <v>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</v>
      </c>
      <c r="C4" s="1">
        <v>2.0</v>
      </c>
      <c r="D4" s="1">
        <v>7.0</v>
      </c>
      <c r="E4" s="1">
        <v>7.0</v>
      </c>
      <c r="F4" s="1">
        <v>8.0</v>
      </c>
      <c r="G4" s="1">
        <v>10.0</v>
      </c>
      <c r="H4" s="1">
        <v>11.0</v>
      </c>
      <c r="I4" s="1">
        <v>11.0</v>
      </c>
      <c r="J4" s="1">
        <v>11.0</v>
      </c>
      <c r="K4" s="1">
        <v>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-26.0</v>
      </c>
      <c r="I6" s="1">
        <v>1.0</v>
      </c>
      <c r="J6" s="1">
        <v>40.0</v>
      </c>
      <c r="K6" s="1">
        <v>-5.0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7.0</v>
      </c>
      <c r="D7" s="1">
        <v>12.0</v>
      </c>
      <c r="E7" s="1">
        <v>14.0</v>
      </c>
      <c r="F7" s="1">
        <v>16.0</v>
      </c>
      <c r="G7" s="1">
        <v>19.0</v>
      </c>
      <c r="H7" s="1">
        <v>20.0</v>
      </c>
      <c r="I7" s="1">
        <v>23.0</v>
      </c>
      <c r="J7" s="1">
        <v>20.0</v>
      </c>
      <c r="K7" s="1">
        <v>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2.0</v>
      </c>
      <c r="J8" s="1">
        <v>2.0</v>
      </c>
      <c r="K8" s="1">
        <v>-146.0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-93.0</v>
      </c>
      <c r="C9" s="1">
        <v>1.0</v>
      </c>
      <c r="D9" s="1">
        <v>-1.0</v>
      </c>
      <c r="E9" s="1">
        <v>-10.0</v>
      </c>
      <c r="F9" s="1">
        <v>-15.0</v>
      </c>
      <c r="G9" s="1">
        <v>16.0</v>
      </c>
      <c r="H9" s="1">
        <v>-10.0</v>
      </c>
      <c r="I9" s="1">
        <v>12.0</v>
      </c>
      <c r="J9" s="1">
        <v>-45.0</v>
      </c>
      <c r="K9" s="1">
        <v>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-6.0</v>
      </c>
      <c r="J10" s="1">
        <v>5.0</v>
      </c>
      <c r="K10" s="1">
        <v>23.0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-16.0</v>
      </c>
      <c r="D11" s="1">
        <v>2.0</v>
      </c>
      <c r="E11" s="1">
        <v>-1.0</v>
      </c>
      <c r="F11" s="1">
        <v>1.0</v>
      </c>
      <c r="G11" s="1">
        <v>78.0</v>
      </c>
      <c r="H11" s="1">
        <v>3.0</v>
      </c>
      <c r="I11" s="1">
        <v>7.0</v>
      </c>
      <c r="J11" s="1">
        <v>-10.0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3.0</v>
      </c>
      <c r="C12" s="1">
        <v>-12.0</v>
      </c>
      <c r="D12" s="1">
        <v>-4.0</v>
      </c>
      <c r="E12" s="1">
        <v>6.0</v>
      </c>
      <c r="F12" s="1">
        <v>13.0</v>
      </c>
      <c r="G12" s="1">
        <v>-20.0</v>
      </c>
      <c r="H12" s="1">
        <v>-8.0</v>
      </c>
      <c r="I12" s="1">
        <v>9.0</v>
      </c>
      <c r="J12" s="1">
        <v>48.0</v>
      </c>
      <c r="K12" s="1">
        <v>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-39.0</v>
      </c>
      <c r="C13" s="1">
        <v>6.0</v>
      </c>
      <c r="D13" s="1">
        <v>-1.0</v>
      </c>
      <c r="E13" s="1">
        <v>17.0</v>
      </c>
      <c r="F13" s="1">
        <v>-5.0</v>
      </c>
      <c r="G13" s="1">
        <v>-9.0</v>
      </c>
      <c r="H13" s="1">
        <v>55.0</v>
      </c>
      <c r="I13" s="1">
        <v>-2.0</v>
      </c>
      <c r="J13" s="1">
        <v>5.0</v>
      </c>
      <c r="K13" s="1">
        <v>-5.0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-32.0</v>
      </c>
      <c r="C14" s="1">
        <v>-13.0</v>
      </c>
      <c r="D14" s="1">
        <v>-43.0</v>
      </c>
      <c r="E14" s="1">
        <v>14.0</v>
      </c>
      <c r="F14" s="1">
        <v>-153.0</v>
      </c>
      <c r="G14" s="1">
        <v>-134.0</v>
      </c>
      <c r="H14" s="1">
        <v>-112.0</v>
      </c>
      <c r="I14" s="1">
        <v>-144.0</v>
      </c>
      <c r="J14" s="1">
        <v>-86.0</v>
      </c>
      <c r="K14" s="1">
        <v>-78.0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-3.0</v>
      </c>
      <c r="C15" s="1">
        <v>-9.0</v>
      </c>
      <c r="D15" s="1">
        <v>-11.0</v>
      </c>
      <c r="E15" s="1">
        <v>-29.0</v>
      </c>
      <c r="F15" s="1">
        <v>-24.0</v>
      </c>
      <c r="G15" s="1">
        <v>-4.0</v>
      </c>
      <c r="H15" s="1">
        <v>-5.0</v>
      </c>
      <c r="I15" s="1">
        <v>-6.0</v>
      </c>
      <c r="J15" s="1">
        <v>-3.0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-143.0</v>
      </c>
      <c r="D17" s="1">
        <v>-58.0</v>
      </c>
      <c r="E17" s="1">
        <v>107.0</v>
      </c>
      <c r="F17" s="1">
        <v>81.0</v>
      </c>
      <c r="G17" s="1">
        <v>-75.0</v>
      </c>
      <c r="H17" s="1">
        <v>-1.0</v>
      </c>
      <c r="I17" s="1">
        <v>-30.0</v>
      </c>
      <c r="J17" s="1">
        <v>74.0</v>
      </c>
      <c r="K17" s="1">
        <v>-78.0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-3.0</v>
      </c>
      <c r="C18" s="1">
        <v>-152.0</v>
      </c>
      <c r="D18" s="1">
        <v>-70.0</v>
      </c>
      <c r="E18" s="1">
        <v>77.0</v>
      </c>
      <c r="F18" s="1">
        <v>56.0</v>
      </c>
      <c r="G18" s="1">
        <v>-79.0</v>
      </c>
      <c r="H18" s="1">
        <v>-7.0</v>
      </c>
      <c r="I18" s="1">
        <v>-36.0</v>
      </c>
      <c r="J18" s="1">
        <v>70.0</v>
      </c>
      <c r="K18" s="1">
        <v>-80.0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77.0</v>
      </c>
      <c r="C19" s="1">
        <v>204.0</v>
      </c>
      <c r="D19" s="1">
        <v>1.0</v>
      </c>
      <c r="E19" s="1">
        <v>35.0</v>
      </c>
      <c r="F19" s="1">
        <v>105.0</v>
      </c>
      <c r="G19" s="1">
        <v>120.0</v>
      </c>
      <c r="H19" s="1">
        <v>176.0</v>
      </c>
      <c r="I19" s="1">
        <v>123.0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-2.0</v>
      </c>
      <c r="D20" s="1">
        <v>-3.0</v>
      </c>
      <c r="E20" s="1">
        <v>-4.0</v>
      </c>
      <c r="F20" s="1">
        <v>-26.0</v>
      </c>
      <c r="G20" s="1">
        <v>0.0</v>
      </c>
      <c r="H20" s="1">
        <v>-2.0</v>
      </c>
      <c r="I20" s="1">
        <v>0.0</v>
      </c>
      <c r="J20" s="1">
        <v>0.0</v>
      </c>
      <c r="K20" s="1">
        <v>-30.0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149.0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77.0</v>
      </c>
      <c r="C22" s="1">
        <v>204.0</v>
      </c>
      <c r="D22" s="1">
        <v>1.0</v>
      </c>
      <c r="E22" s="1">
        <v>35.0</v>
      </c>
      <c r="F22" s="1">
        <v>105.0</v>
      </c>
      <c r="G22" s="1">
        <v>120.0</v>
      </c>
      <c r="H22" s="1">
        <v>174.0</v>
      </c>
      <c r="I22" s="1">
        <v>123.0</v>
      </c>
      <c r="J22" s="1">
        <v>1.0</v>
      </c>
      <c r="K22" s="1">
        <v>150.0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41.0</v>
      </c>
      <c r="C23" s="1">
        <v>38.0</v>
      </c>
      <c r="D23" s="1">
        <v>-112.0</v>
      </c>
      <c r="E23" s="1">
        <v>128.0</v>
      </c>
      <c r="F23" s="1">
        <v>8.0</v>
      </c>
      <c r="G23" s="1">
        <v>-93.0</v>
      </c>
      <c r="H23" s="1">
        <v>54.0</v>
      </c>
      <c r="I23" s="1">
        <v>-57.0</v>
      </c>
      <c r="J23" s="1">
        <v>-14.0</v>
      </c>
      <c r="K23" s="1">
        <v>-7.0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-28.0</v>
      </c>
      <c r="C25" s="1">
        <v>-11.0</v>
      </c>
      <c r="D25" s="1">
        <v>-29.0</v>
      </c>
      <c r="E25" s="1">
        <v>-9.0</v>
      </c>
      <c r="F25" s="1">
        <v>-116.0</v>
      </c>
      <c r="G25" s="1">
        <v>-90.0</v>
      </c>
      <c r="H25" s="1">
        <v>-66.0</v>
      </c>
      <c r="I25" s="1">
        <v>-71.0</v>
      </c>
      <c r="J25" s="1">
        <v>-105.0</v>
      </c>
      <c r="K25" s="1">
        <v>-25.0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-28.0</v>
      </c>
      <c r="C26" s="1">
        <v>-11.0</v>
      </c>
      <c r="D26" s="1">
        <v>-29.0</v>
      </c>
      <c r="E26" s="1">
        <v>-9.0</v>
      </c>
      <c r="F26" s="1">
        <v>-116.0</v>
      </c>
      <c r="G26" s="1">
        <v>-90.0</v>
      </c>
      <c r="H26" s="1">
        <v>-66.0</v>
      </c>
      <c r="I26" s="1">
        <v>-71.0</v>
      </c>
      <c r="J26" s="1">
        <v>-105.0</v>
      </c>
      <c r="K26" s="1">
        <v>-24.0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5.0</v>
      </c>
      <c r="C27" s="1">
        <v>0.0</v>
      </c>
      <c r="D27" s="1">
        <v>51.0</v>
      </c>
      <c r="E27" s="1">
        <v>-12.0</v>
      </c>
      <c r="F27" s="1">
        <v>8.0</v>
      </c>
      <c r="G27" s="1">
        <v>5.0</v>
      </c>
      <c r="H27" s="1">
        <v>11.0</v>
      </c>
      <c r="I27" s="1">
        <v>-27.0</v>
      </c>
      <c r="J27" s="1">
        <v>57.0</v>
      </c>
      <c r="K27" s="1">
        <v>-54.0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158.0</v>
      </c>
      <c r="C3" s="1">
        <v>196.0</v>
      </c>
      <c r="D3" s="1">
        <v>84.0</v>
      </c>
      <c r="E3" s="1">
        <v>212.0</v>
      </c>
      <c r="F3" s="1">
        <v>220.0</v>
      </c>
      <c r="G3" s="1">
        <v>126.0</v>
      </c>
      <c r="H3" s="1">
        <v>181.0</v>
      </c>
      <c r="I3" s="1">
        <v>123.0</v>
      </c>
      <c r="J3" s="1">
        <v>109.0</v>
      </c>
      <c r="K3" s="1">
        <v>101.0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0.0</v>
      </c>
      <c r="C4" s="1">
        <v>143.0</v>
      </c>
      <c r="D4" s="1">
        <v>193.0</v>
      </c>
      <c r="E4" s="1">
        <v>93.0</v>
      </c>
      <c r="F4" s="1">
        <v>12.0</v>
      </c>
      <c r="G4" s="1">
        <v>89.0</v>
      </c>
      <c r="H4" s="1">
        <v>91.0</v>
      </c>
      <c r="I4" s="1">
        <v>120.0</v>
      </c>
      <c r="J4" s="1">
        <v>45.0</v>
      </c>
      <c r="K4" s="1">
        <v>129.0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158.0</v>
      </c>
      <c r="C5" s="1">
        <v>339.0</v>
      </c>
      <c r="D5" s="1">
        <v>277.0</v>
      </c>
      <c r="E5" s="1">
        <v>305.0</v>
      </c>
      <c r="F5" s="1">
        <v>233.0</v>
      </c>
      <c r="G5" s="1">
        <v>216.0</v>
      </c>
      <c r="H5" s="1">
        <v>273.0</v>
      </c>
      <c r="I5" s="1">
        <v>244.0</v>
      </c>
      <c r="J5" s="1">
        <v>154.0</v>
      </c>
      <c r="K5" s="1">
        <v>230.0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2.0</v>
      </c>
      <c r="C6" s="1">
        <v>1.0</v>
      </c>
      <c r="D6" s="1">
        <v>2.0</v>
      </c>
      <c r="E6" s="1">
        <v>13.0</v>
      </c>
      <c r="F6" s="1">
        <v>29.0</v>
      </c>
      <c r="G6" s="1">
        <v>12.0</v>
      </c>
      <c r="H6" s="1">
        <v>23.0</v>
      </c>
      <c r="I6" s="1">
        <v>10.0</v>
      </c>
      <c r="J6" s="1">
        <v>56.0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2.0</v>
      </c>
      <c r="C7" s="1">
        <v>1.0</v>
      </c>
      <c r="D7" s="1">
        <v>2.0</v>
      </c>
      <c r="E7" s="1">
        <v>13.0</v>
      </c>
      <c r="F7" s="1">
        <v>29.0</v>
      </c>
      <c r="G7" s="1">
        <v>12.0</v>
      </c>
      <c r="H7" s="1">
        <v>23.0</v>
      </c>
      <c r="I7" s="1">
        <v>10.0</v>
      </c>
      <c r="J7" s="1">
        <v>56.0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4.0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4.0</v>
      </c>
      <c r="C9" s="1">
        <v>1.0</v>
      </c>
      <c r="D9" s="1">
        <v>3.0</v>
      </c>
      <c r="E9" s="1">
        <v>3.0</v>
      </c>
      <c r="F9" s="1">
        <v>6.0</v>
      </c>
      <c r="G9" s="1">
        <v>11.0</v>
      </c>
      <c r="H9" s="1">
        <v>16.0</v>
      </c>
      <c r="I9" s="1">
        <v>21.0</v>
      </c>
      <c r="J9" s="1">
        <v>10.0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0.0</v>
      </c>
      <c r="C10" s="1">
        <v>30.0</v>
      </c>
      <c r="D10" s="1">
        <v>70.0</v>
      </c>
      <c r="E10" s="1">
        <v>38.0</v>
      </c>
      <c r="F10" s="1">
        <v>27.0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165.0</v>
      </c>
      <c r="C11" s="1">
        <v>342.0</v>
      </c>
      <c r="D11" s="1">
        <v>284.0</v>
      </c>
      <c r="E11" s="1">
        <v>322.0</v>
      </c>
      <c r="F11" s="1">
        <v>269.0</v>
      </c>
      <c r="G11" s="1">
        <v>240.0</v>
      </c>
      <c r="H11" s="1">
        <v>313.0</v>
      </c>
      <c r="I11" s="1">
        <v>280.0</v>
      </c>
      <c r="J11" s="1">
        <v>222.0</v>
      </c>
      <c r="K11" s="1">
        <v>251.0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24.0</v>
      </c>
      <c r="C12" s="1">
        <v>35.0</v>
      </c>
      <c r="D12" s="1">
        <v>43.0</v>
      </c>
      <c r="E12" s="1">
        <v>78.0</v>
      </c>
      <c r="F12" s="1">
        <v>94.0</v>
      </c>
      <c r="G12" s="1">
        <v>118.0</v>
      </c>
      <c r="H12" s="1">
        <v>123.0</v>
      </c>
      <c r="I12" s="1">
        <v>127.0</v>
      </c>
      <c r="J12" s="1">
        <v>141.0</v>
      </c>
      <c r="K12" s="1">
        <v>134.0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-17.0</v>
      </c>
      <c r="C13" s="1">
        <v>-20.0</v>
      </c>
      <c r="D13" s="1">
        <v>-25.0</v>
      </c>
      <c r="E13" s="1">
        <v>-28.0</v>
      </c>
      <c r="F13" s="1">
        <v>-37.0</v>
      </c>
      <c r="G13" s="1">
        <v>-49.0</v>
      </c>
      <c r="H13" s="1">
        <v>-61.0</v>
      </c>
      <c r="I13" s="1">
        <v>-72.0</v>
      </c>
      <c r="J13" s="1">
        <v>-84.0</v>
      </c>
      <c r="K13" s="1">
        <v>-88.0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1">
        <v>6.0</v>
      </c>
      <c r="C14" s="1">
        <v>14.0</v>
      </c>
      <c r="D14" s="1">
        <v>17.0</v>
      </c>
      <c r="E14" s="1">
        <v>49.0</v>
      </c>
      <c r="F14" s="1">
        <v>56.0</v>
      </c>
      <c r="G14" s="1">
        <v>68.0</v>
      </c>
      <c r="H14" s="1">
        <v>61.0</v>
      </c>
      <c r="I14" s="1">
        <v>54.0</v>
      </c>
      <c r="J14" s="1">
        <v>56.0</v>
      </c>
      <c r="K14" s="1">
        <v>45.0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0.0</v>
      </c>
      <c r="C15" s="1">
        <v>0.0</v>
      </c>
      <c r="D15" s="1">
        <v>7.0</v>
      </c>
      <c r="E15" s="1">
        <v>0.0</v>
      </c>
      <c r="F15" s="1">
        <v>1.0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52.0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1.0</v>
      </c>
      <c r="C17" s="1">
        <v>2.0</v>
      </c>
      <c r="D17" s="1">
        <v>1.0</v>
      </c>
      <c r="E17" s="1">
        <v>1.0</v>
      </c>
      <c r="F17" s="1">
        <v>4.0</v>
      </c>
      <c r="G17" s="1">
        <v>4.0</v>
      </c>
      <c r="H17" s="1">
        <v>4.0</v>
      </c>
      <c r="I17" s="1">
        <v>1.0</v>
      </c>
      <c r="J17" s="1">
        <v>1.0</v>
      </c>
      <c r="K17" s="1">
        <v>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174.0</v>
      </c>
      <c r="C18" s="1">
        <v>359.0</v>
      </c>
      <c r="D18" s="1">
        <v>311.0</v>
      </c>
      <c r="E18" s="1">
        <v>374.0</v>
      </c>
      <c r="F18" s="1">
        <v>332.0</v>
      </c>
      <c r="G18" s="1">
        <v>313.0</v>
      </c>
      <c r="H18" s="1">
        <v>379.0</v>
      </c>
      <c r="I18" s="1">
        <v>335.0</v>
      </c>
      <c r="J18" s="1">
        <v>280.0</v>
      </c>
      <c r="K18" s="1">
        <v>298.0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1.0</v>
      </c>
      <c r="C20" s="1">
        <v>2.0</v>
      </c>
      <c r="D20" s="1">
        <v>4.0</v>
      </c>
      <c r="E20" s="1">
        <v>2.0</v>
      </c>
      <c r="F20" s="1">
        <v>4.0</v>
      </c>
      <c r="G20" s="1">
        <v>4.0</v>
      </c>
      <c r="H20" s="1">
        <v>8.0</v>
      </c>
      <c r="I20" s="1">
        <v>15.0</v>
      </c>
      <c r="J20" s="1">
        <v>4.0</v>
      </c>
      <c r="K20" s="1">
        <v>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7.0</v>
      </c>
      <c r="C21" s="1">
        <v>11.0</v>
      </c>
      <c r="D21" s="1">
        <v>16.0</v>
      </c>
      <c r="E21" s="1">
        <v>38.0</v>
      </c>
      <c r="F21" s="1">
        <v>33.0</v>
      </c>
      <c r="G21" s="1">
        <v>27.0</v>
      </c>
      <c r="H21" s="1">
        <v>34.0</v>
      </c>
      <c r="I21" s="1">
        <v>33.0</v>
      </c>
      <c r="J21" s="1">
        <v>29.0</v>
      </c>
      <c r="K21" s="1">
        <v>24.0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3.0</v>
      </c>
      <c r="H22" s="1">
        <v>3.0</v>
      </c>
      <c r="I22" s="1">
        <v>4.0</v>
      </c>
      <c r="J22" s="1">
        <v>4.0</v>
      </c>
      <c r="K22" s="1">
        <v>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14.0</v>
      </c>
      <c r="C23" s="1">
        <v>5.0</v>
      </c>
      <c r="D23" s="1">
        <v>4.0</v>
      </c>
      <c r="E23" s="1">
        <v>7.0</v>
      </c>
      <c r="F23" s="1">
        <v>21.0</v>
      </c>
      <c r="G23" s="1">
        <v>10.0</v>
      </c>
      <c r="H23" s="1">
        <v>4.0</v>
      </c>
      <c r="I23" s="1">
        <v>20.0</v>
      </c>
      <c r="J23" s="1">
        <v>9.0</v>
      </c>
      <c r="K23" s="1">
        <v>21.0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3.0</v>
      </c>
      <c r="C24" s="1">
        <v>2.0</v>
      </c>
      <c r="D24" s="1">
        <v>2.0</v>
      </c>
      <c r="E24" s="1">
        <v>1.0</v>
      </c>
      <c r="F24" s="1">
        <v>1.0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27.0</v>
      </c>
      <c r="C25" s="1">
        <v>23.0</v>
      </c>
      <c r="D25" s="1">
        <v>27.0</v>
      </c>
      <c r="E25" s="1">
        <v>49.0</v>
      </c>
      <c r="F25" s="1">
        <v>59.0</v>
      </c>
      <c r="G25" s="1">
        <v>45.0</v>
      </c>
      <c r="H25" s="1">
        <v>50.0</v>
      </c>
      <c r="I25" s="1">
        <v>74.0</v>
      </c>
      <c r="J25" s="1">
        <v>48.0</v>
      </c>
      <c r="K25" s="1">
        <v>56.0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27.0</v>
      </c>
      <c r="H26" s="1">
        <v>25.0</v>
      </c>
      <c r="I26" s="1">
        <v>20.0</v>
      </c>
      <c r="J26" s="1">
        <v>30.0</v>
      </c>
      <c r="K26" s="1">
        <v>30.0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16.0</v>
      </c>
      <c r="C27" s="1">
        <v>12.0</v>
      </c>
      <c r="D27" s="1">
        <v>10.0</v>
      </c>
      <c r="E27" s="1">
        <v>13.0</v>
      </c>
      <c r="F27" s="1">
        <v>19.0</v>
      </c>
      <c r="G27" s="1">
        <v>9.0</v>
      </c>
      <c r="H27" s="1">
        <v>6.0</v>
      </c>
      <c r="I27" s="1">
        <v>0.0</v>
      </c>
      <c r="J27" s="1">
        <v>59.0</v>
      </c>
      <c r="K27" s="1">
        <v>59.0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78</v>
      </c>
      <c r="B28" s="1">
        <v>9.0</v>
      </c>
      <c r="C28" s="1">
        <v>10.0</v>
      </c>
      <c r="D28" s="1">
        <v>5.0</v>
      </c>
      <c r="E28" s="1">
        <v>11.0</v>
      </c>
      <c r="F28" s="1">
        <v>10.0</v>
      </c>
      <c r="G28" s="1">
        <v>0.0</v>
      </c>
      <c r="H28" s="1">
        <v>0.0</v>
      </c>
      <c r="I28" s="1">
        <v>25.0</v>
      </c>
      <c r="J28" s="1">
        <v>25.0</v>
      </c>
      <c r="K28" s="1">
        <v>25.0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79</v>
      </c>
      <c r="B29" s="1">
        <v>52.0</v>
      </c>
      <c r="C29" s="1">
        <v>45.0</v>
      </c>
      <c r="D29" s="1">
        <v>42.0</v>
      </c>
      <c r="E29" s="1">
        <v>74.0</v>
      </c>
      <c r="F29" s="1">
        <v>89.0</v>
      </c>
      <c r="G29" s="1">
        <v>81.0</v>
      </c>
      <c r="H29" s="1">
        <v>82.0</v>
      </c>
      <c r="I29" s="1">
        <v>95.0</v>
      </c>
      <c r="J29" s="1">
        <v>138.0</v>
      </c>
      <c r="K29" s="1">
        <v>146.0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80</v>
      </c>
      <c r="B30" s="1">
        <v>28.0</v>
      </c>
      <c r="C30" s="1">
        <v>34.0</v>
      </c>
      <c r="D30" s="1">
        <v>34.0</v>
      </c>
      <c r="E30" s="1">
        <v>36.0</v>
      </c>
      <c r="F30" s="1">
        <v>42.0</v>
      </c>
      <c r="G30" s="1">
        <v>49.0</v>
      </c>
      <c r="H30" s="1">
        <v>56.0</v>
      </c>
      <c r="I30" s="1">
        <v>61.0</v>
      </c>
      <c r="J30" s="1">
        <v>61.0</v>
      </c>
      <c r="K30" s="1">
        <v>62.0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81</v>
      </c>
      <c r="B31" s="1">
        <v>335.0</v>
      </c>
      <c r="C31" s="1">
        <v>547.0</v>
      </c>
      <c r="D31" s="1">
        <v>561.0</v>
      </c>
      <c r="E31" s="1">
        <v>611.0</v>
      </c>
      <c r="F31" s="1">
        <v>733.0</v>
      </c>
      <c r="G31" s="1">
        <v>872.0</v>
      </c>
      <c r="H31" s="1">
        <v>1070.0</v>
      </c>
      <c r="I31" s="1">
        <v>1210.0</v>
      </c>
      <c r="J31" s="1">
        <v>1240.0</v>
      </c>
      <c r="K31" s="1">
        <v>1250.0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82</v>
      </c>
      <c r="B32" s="1">
        <v>-214.0</v>
      </c>
      <c r="C32" s="1">
        <v>-234.0</v>
      </c>
      <c r="D32" s="1">
        <v>-293.0</v>
      </c>
      <c r="E32" s="1">
        <v>-312.0</v>
      </c>
      <c r="F32" s="1">
        <v>-490.0</v>
      </c>
      <c r="G32" s="1">
        <v>-642.0</v>
      </c>
      <c r="H32" s="1">
        <v>-772.0</v>
      </c>
      <c r="I32" s="1">
        <v>-974.0</v>
      </c>
      <c r="J32" s="1">
        <v>-1090.0</v>
      </c>
      <c r="K32" s="1">
        <v>-1100.0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83</v>
      </c>
      <c r="B33" s="1">
        <v>-1.0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0.0</v>
      </c>
      <c r="C34" s="1">
        <v>0.0</v>
      </c>
      <c r="D34" s="1">
        <v>-8.0</v>
      </c>
      <c r="E34" s="1">
        <v>-6.0</v>
      </c>
      <c r="F34" s="1">
        <v>0.0</v>
      </c>
      <c r="G34" s="1">
        <v>1.0</v>
      </c>
      <c r="H34" s="1">
        <v>0.0</v>
      </c>
      <c r="I34" s="1">
        <v>-6.0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121.0</v>
      </c>
      <c r="C35" s="1">
        <v>313.0</v>
      </c>
      <c r="D35" s="1">
        <v>269.0</v>
      </c>
      <c r="E35" s="1">
        <v>299.0</v>
      </c>
      <c r="F35" s="1">
        <v>243.0</v>
      </c>
      <c r="G35" s="1">
        <v>231.0</v>
      </c>
      <c r="H35" s="1">
        <v>296.0</v>
      </c>
      <c r="I35" s="1">
        <v>240.0</v>
      </c>
      <c r="J35" s="1">
        <v>142.0</v>
      </c>
      <c r="K35" s="1">
        <v>153.0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>
        <v>121.0</v>
      </c>
      <c r="C36" s="1">
        <v>313.0</v>
      </c>
      <c r="D36" s="1">
        <v>269.0</v>
      </c>
      <c r="E36" s="1">
        <v>299.0</v>
      </c>
      <c r="F36" s="1">
        <v>243.0</v>
      </c>
      <c r="G36" s="1">
        <v>231.0</v>
      </c>
      <c r="H36" s="1">
        <v>296.0</v>
      </c>
      <c r="I36" s="1">
        <v>240.0</v>
      </c>
      <c r="J36" s="1">
        <v>142.0</v>
      </c>
      <c r="K36" s="1">
        <v>153.0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174.0</v>
      </c>
      <c r="C37" s="1">
        <v>359.0</v>
      </c>
      <c r="D37" s="1">
        <v>311.0</v>
      </c>
      <c r="E37" s="1">
        <v>374.0</v>
      </c>
      <c r="F37" s="1">
        <v>332.0</v>
      </c>
      <c r="G37" s="1">
        <v>313.0</v>
      </c>
      <c r="H37" s="1">
        <v>379.0</v>
      </c>
      <c r="I37" s="1">
        <v>335.0</v>
      </c>
      <c r="J37" s="1">
        <v>280.0</v>
      </c>
      <c r="K37" s="1">
        <v>298.0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29.0</v>
      </c>
      <c r="C39" s="1">
        <v>34.0</v>
      </c>
      <c r="D39" s="1">
        <v>34.0</v>
      </c>
      <c r="E39" s="1">
        <v>36.0</v>
      </c>
      <c r="F39" s="1">
        <v>48.0</v>
      </c>
      <c r="G39" s="1">
        <v>48.0</v>
      </c>
      <c r="H39" s="1">
        <v>56.0</v>
      </c>
      <c r="I39" s="1">
        <v>61.0</v>
      </c>
      <c r="J39" s="1">
        <v>61.0</v>
      </c>
      <c r="K39" s="1">
        <v>62.0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27.0</v>
      </c>
      <c r="C40" s="1">
        <v>34.0</v>
      </c>
      <c r="D40" s="1">
        <v>34.0</v>
      </c>
      <c r="E40" s="1">
        <v>36.0</v>
      </c>
      <c r="F40" s="1">
        <v>42.0</v>
      </c>
      <c r="G40" s="1">
        <v>48.0</v>
      </c>
      <c r="H40" s="1">
        <v>56.0</v>
      </c>
      <c r="I40" s="1">
        <v>61.0</v>
      </c>
      <c r="J40" s="1">
        <v>61.0</v>
      </c>
      <c r="K40" s="1">
        <v>62.0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 t="s">
        <v>91</v>
      </c>
      <c r="C41" s="1" t="s">
        <v>92</v>
      </c>
      <c r="D41" s="1" t="s">
        <v>93</v>
      </c>
      <c r="E41" s="1" t="s">
        <v>94</v>
      </c>
      <c r="F41" s="1" t="s">
        <v>95</v>
      </c>
      <c r="G41" s="1" t="s">
        <v>96</v>
      </c>
      <c r="H41" s="1" t="s">
        <v>97</v>
      </c>
      <c r="I41" s="1" t="s">
        <v>98</v>
      </c>
      <c r="J41" s="1" t="s">
        <v>99</v>
      </c>
      <c r="K41" s="1" t="s">
        <v>100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121.0</v>
      </c>
      <c r="C42" s="1">
        <v>313.0</v>
      </c>
      <c r="D42" s="1">
        <v>269.0</v>
      </c>
      <c r="E42" s="1">
        <v>299.0</v>
      </c>
      <c r="F42" s="1">
        <v>243.0</v>
      </c>
      <c r="G42" s="1">
        <v>231.0</v>
      </c>
      <c r="H42" s="1">
        <v>296.0</v>
      </c>
      <c r="I42" s="1">
        <v>240.0</v>
      </c>
      <c r="J42" s="1">
        <v>142.0</v>
      </c>
      <c r="K42" s="1">
        <v>153.0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 t="s">
        <v>91</v>
      </c>
      <c r="C43" s="1" t="s">
        <v>92</v>
      </c>
      <c r="D43" s="1" t="s">
        <v>93</v>
      </c>
      <c r="E43" s="1" t="s">
        <v>94</v>
      </c>
      <c r="F43" s="1" t="s">
        <v>95</v>
      </c>
      <c r="G43" s="1" t="s">
        <v>96</v>
      </c>
      <c r="H43" s="1" t="s">
        <v>97</v>
      </c>
      <c r="I43" s="1" t="s">
        <v>98</v>
      </c>
      <c r="J43" s="1" t="s">
        <v>99</v>
      </c>
      <c r="K43" s="1" t="s">
        <v>100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 t="s">
        <v>104</v>
      </c>
      <c r="C44" s="1" t="s">
        <v>104</v>
      </c>
      <c r="D44" s="1" t="s">
        <v>104</v>
      </c>
      <c r="E44" s="1" t="s">
        <v>104</v>
      </c>
      <c r="F44" s="1" t="s">
        <v>104</v>
      </c>
      <c r="G44" s="1">
        <v>30.0</v>
      </c>
      <c r="H44" s="1">
        <v>29.0</v>
      </c>
      <c r="I44" s="1">
        <v>25.0</v>
      </c>
      <c r="J44" s="1">
        <v>34.0</v>
      </c>
      <c r="K44" s="1">
        <v>33.0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-158.0</v>
      </c>
      <c r="C45" s="1">
        <v>-339.0</v>
      </c>
      <c r="D45" s="1">
        <v>-285.0</v>
      </c>
      <c r="E45" s="1">
        <v>-305.0</v>
      </c>
      <c r="F45" s="1">
        <v>-233.0</v>
      </c>
      <c r="G45" s="1">
        <v>-185.0</v>
      </c>
      <c r="H45" s="1">
        <v>-243.0</v>
      </c>
      <c r="I45" s="1">
        <v>-218.0</v>
      </c>
      <c r="J45" s="1">
        <v>-120.0</v>
      </c>
      <c r="K45" s="1">
        <v>-196.0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16.0</v>
      </c>
      <c r="C46" s="1">
        <v>7.0</v>
      </c>
      <c r="D46" s="1">
        <v>24.0</v>
      </c>
      <c r="E46" s="1">
        <v>24.0</v>
      </c>
      <c r="F46" s="1">
        <v>35.0</v>
      </c>
      <c r="G46" s="1">
        <v>47.0</v>
      </c>
      <c r="H46" s="1">
        <v>45.0</v>
      </c>
      <c r="I46" s="1">
        <v>46.0</v>
      </c>
      <c r="J46" s="1">
        <v>47.0</v>
      </c>
      <c r="K46" s="1">
        <v>61.0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3.0</v>
      </c>
      <c r="C47" s="1">
        <v>3.0</v>
      </c>
      <c r="D47" s="1">
        <v>3.0</v>
      </c>
      <c r="E47" s="1">
        <v>3.0</v>
      </c>
      <c r="F47" s="1">
        <v>3.0</v>
      </c>
      <c r="G47" s="1">
        <v>3.0</v>
      </c>
      <c r="H47" s="1">
        <v>3.0</v>
      </c>
      <c r="I47" s="1">
        <v>0.0</v>
      </c>
      <c r="J47" s="1">
        <v>5.0</v>
      </c>
      <c r="K47" s="1">
        <v>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108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40.0</v>
      </c>
      <c r="K48" s="1">
        <v>26.0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109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1.0</v>
      </c>
      <c r="K49" s="1">
        <v>96.0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110</v>
      </c>
      <c r="B50" s="1">
        <v>17.0</v>
      </c>
      <c r="C50" s="1">
        <v>21.0</v>
      </c>
      <c r="D50" s="1">
        <v>23.0</v>
      </c>
      <c r="E50" s="1">
        <v>23.0</v>
      </c>
      <c r="F50" s="1">
        <v>39.0</v>
      </c>
      <c r="G50" s="1">
        <v>41.0</v>
      </c>
      <c r="H50" s="1">
        <v>44.0</v>
      </c>
      <c r="I50" s="1">
        <v>49.0</v>
      </c>
      <c r="J50" s="1">
        <v>50.0</v>
      </c>
      <c r="K50" s="1">
        <v>50.0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111</v>
      </c>
      <c r="B51" s="1">
        <v>211.0</v>
      </c>
      <c r="C51" s="1">
        <v>269.0</v>
      </c>
      <c r="D51" s="1">
        <v>318.0</v>
      </c>
      <c r="E51" s="1">
        <v>330.0</v>
      </c>
      <c r="F51" s="1">
        <v>364.0</v>
      </c>
      <c r="G51" s="1">
        <v>384.0</v>
      </c>
      <c r="H51" s="1">
        <v>370.0</v>
      </c>
      <c r="I51" s="1">
        <v>427.0</v>
      </c>
      <c r="J51" s="1">
        <v>357.0</v>
      </c>
      <c r="K51" s="1">
        <v>339.0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</v>
      </c>
      <c r="B2" s="1">
        <v>47.0</v>
      </c>
      <c r="C2" s="1">
        <v>101.0</v>
      </c>
      <c r="D2" s="1">
        <v>91.0</v>
      </c>
      <c r="E2" s="1">
        <v>158.0</v>
      </c>
      <c r="F2" s="1">
        <v>60.0</v>
      </c>
      <c r="G2" s="1">
        <v>64.0</v>
      </c>
      <c r="H2" s="1">
        <v>105.0</v>
      </c>
      <c r="I2" s="1">
        <v>77.0</v>
      </c>
      <c r="J2" s="1">
        <v>152.0</v>
      </c>
      <c r="K2" s="1">
        <v>58.0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</v>
      </c>
      <c r="B3" s="1">
        <v>47.0</v>
      </c>
      <c r="C3" s="1">
        <v>101.0</v>
      </c>
      <c r="D3" s="1">
        <v>91.0</v>
      </c>
      <c r="E3" s="1">
        <v>158.0</v>
      </c>
      <c r="F3" s="1">
        <v>60.0</v>
      </c>
      <c r="G3" s="1">
        <v>64.0</v>
      </c>
      <c r="H3" s="1">
        <v>105.0</v>
      </c>
      <c r="I3" s="1">
        <v>77.0</v>
      </c>
      <c r="J3" s="1">
        <v>152.0</v>
      </c>
      <c r="K3" s="1">
        <v>58.0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70.0</v>
      </c>
      <c r="C4" s="1">
        <v>98.0</v>
      </c>
      <c r="D4" s="1">
        <v>122.0</v>
      </c>
      <c r="E4" s="1">
        <v>147.0</v>
      </c>
      <c r="F4" s="1">
        <v>191.0</v>
      </c>
      <c r="G4" s="1">
        <v>195.0</v>
      </c>
      <c r="H4" s="1">
        <v>193.0</v>
      </c>
      <c r="I4" s="1">
        <v>217.0</v>
      </c>
      <c r="J4" s="1">
        <v>214.0</v>
      </c>
      <c r="K4" s="1">
        <v>175.0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115</v>
      </c>
      <c r="B5" s="1">
        <v>-22.0</v>
      </c>
      <c r="C5" s="1">
        <v>2.0</v>
      </c>
      <c r="D5" s="1">
        <v>-30.0</v>
      </c>
      <c r="E5" s="1">
        <v>10.0</v>
      </c>
      <c r="F5" s="1">
        <v>-131.0</v>
      </c>
      <c r="G5" s="1">
        <v>-131.0</v>
      </c>
      <c r="H5" s="1">
        <v>-88.0</v>
      </c>
      <c r="I5" s="1">
        <v>-140.0</v>
      </c>
      <c r="J5" s="1">
        <v>-62.0</v>
      </c>
      <c r="K5" s="1">
        <v>-116.0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15.0</v>
      </c>
      <c r="C6" s="1">
        <v>22.0</v>
      </c>
      <c r="D6" s="1">
        <v>29.0</v>
      </c>
      <c r="E6" s="1">
        <v>32.0</v>
      </c>
      <c r="F6" s="1">
        <v>40.0</v>
      </c>
      <c r="G6" s="1">
        <v>46.0</v>
      </c>
      <c r="H6" s="1">
        <v>42.0</v>
      </c>
      <c r="I6" s="1">
        <v>63.0</v>
      </c>
      <c r="J6" s="1">
        <v>58.0</v>
      </c>
      <c r="K6" s="1">
        <v>52.0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1">
        <v>15.0</v>
      </c>
      <c r="C7" s="1">
        <v>22.0</v>
      </c>
      <c r="D7" s="1">
        <v>29.0</v>
      </c>
      <c r="E7" s="1">
        <v>32.0</v>
      </c>
      <c r="F7" s="1">
        <v>40.0</v>
      </c>
      <c r="G7" s="1">
        <v>46.0</v>
      </c>
      <c r="H7" s="1">
        <v>42.0</v>
      </c>
      <c r="I7" s="1">
        <v>63.0</v>
      </c>
      <c r="J7" s="1">
        <v>58.0</v>
      </c>
      <c r="K7" s="1">
        <v>52.0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>
        <v>-38.0</v>
      </c>
      <c r="C8" s="1">
        <v>-20.0</v>
      </c>
      <c r="D8" s="1">
        <v>-60.0</v>
      </c>
      <c r="E8" s="1">
        <v>-22.0</v>
      </c>
      <c r="F8" s="1">
        <v>-171.0</v>
      </c>
      <c r="G8" s="1">
        <v>-177.0</v>
      </c>
      <c r="H8" s="1">
        <v>-131.0</v>
      </c>
      <c r="I8" s="1">
        <v>-203.0</v>
      </c>
      <c r="J8" s="1">
        <v>-121.0</v>
      </c>
      <c r="K8" s="1">
        <v>-168.0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>
        <v>0.0</v>
      </c>
      <c r="C10" s="1">
        <v>0.0</v>
      </c>
      <c r="D10" s="1">
        <v>0.0</v>
      </c>
      <c r="E10" s="1">
        <v>2.0</v>
      </c>
      <c r="F10" s="1">
        <v>2.0</v>
      </c>
      <c r="G10" s="1">
        <v>3.0</v>
      </c>
      <c r="H10" s="1">
        <v>80.0</v>
      </c>
      <c r="I10" s="1">
        <v>2.0</v>
      </c>
      <c r="J10" s="1">
        <v>1.0</v>
      </c>
      <c r="K10" s="1">
        <v>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121</v>
      </c>
      <c r="B11" s="1">
        <v>0.0</v>
      </c>
      <c r="C11" s="1">
        <v>0.0</v>
      </c>
      <c r="D11" s="1">
        <v>0.0</v>
      </c>
      <c r="E11" s="1">
        <v>2.0</v>
      </c>
      <c r="F11" s="1">
        <v>2.0</v>
      </c>
      <c r="G11" s="1">
        <v>3.0</v>
      </c>
      <c r="H11" s="1">
        <v>80.0</v>
      </c>
      <c r="I11" s="1">
        <v>2.0</v>
      </c>
      <c r="J11" s="1">
        <v>1.0</v>
      </c>
      <c r="K11" s="1">
        <v>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</v>
      </c>
      <c r="B12" s="1">
        <v>0.0</v>
      </c>
      <c r="C12" s="1">
        <v>4.0</v>
      </c>
      <c r="D12" s="1">
        <v>1.0</v>
      </c>
      <c r="E12" s="1">
        <v>11.0</v>
      </c>
      <c r="F12" s="1">
        <v>-2.0</v>
      </c>
      <c r="G12" s="1">
        <v>1.0</v>
      </c>
      <c r="H12" s="1">
        <v>52.0</v>
      </c>
      <c r="I12" s="1">
        <v>-1.0</v>
      </c>
      <c r="J12" s="1">
        <v>-4.0</v>
      </c>
      <c r="K12" s="1">
        <v>151.0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</v>
      </c>
      <c r="B13" s="1">
        <v>-38.0</v>
      </c>
      <c r="C13" s="1">
        <v>-20.0</v>
      </c>
      <c r="D13" s="1">
        <v>-58.0</v>
      </c>
      <c r="E13" s="1">
        <v>-19.0</v>
      </c>
      <c r="F13" s="1">
        <v>-171.0</v>
      </c>
      <c r="G13" s="1">
        <v>-172.0</v>
      </c>
      <c r="H13" s="1">
        <v>-130.0</v>
      </c>
      <c r="I13" s="1">
        <v>-202.0</v>
      </c>
      <c r="J13" s="1">
        <v>-120.0</v>
      </c>
      <c r="K13" s="1">
        <v>-9.0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124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20.0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125</v>
      </c>
      <c r="B15" s="1">
        <v>-38.0</v>
      </c>
      <c r="C15" s="1">
        <v>-20.0</v>
      </c>
      <c r="D15" s="1">
        <v>-58.0</v>
      </c>
      <c r="E15" s="1">
        <v>-19.0</v>
      </c>
      <c r="F15" s="1">
        <v>-171.0</v>
      </c>
      <c r="G15" s="1">
        <v>-152.0</v>
      </c>
      <c r="H15" s="1">
        <v>-130.0</v>
      </c>
      <c r="I15" s="1">
        <v>-202.0</v>
      </c>
      <c r="J15" s="1">
        <v>-120.0</v>
      </c>
      <c r="K15" s="1">
        <v>-9.0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126</v>
      </c>
      <c r="B16" s="1">
        <v>-38.0</v>
      </c>
      <c r="C16" s="1">
        <v>-20.0</v>
      </c>
      <c r="D16" s="1">
        <v>-58.0</v>
      </c>
      <c r="E16" s="1">
        <v>-19.0</v>
      </c>
      <c r="F16" s="1">
        <v>-171.0</v>
      </c>
      <c r="G16" s="1">
        <v>-152.0</v>
      </c>
      <c r="H16" s="1">
        <v>-130.0</v>
      </c>
      <c r="I16" s="1">
        <v>-202.0</v>
      </c>
      <c r="J16" s="1">
        <v>-120.0</v>
      </c>
      <c r="K16" s="1">
        <v>-9.0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</v>
      </c>
      <c r="B17" s="1">
        <v>-38.0</v>
      </c>
      <c r="C17" s="1">
        <v>-20.0</v>
      </c>
      <c r="D17" s="1">
        <v>-58.0</v>
      </c>
      <c r="E17" s="1">
        <v>-19.0</v>
      </c>
      <c r="F17" s="1">
        <v>-171.0</v>
      </c>
      <c r="G17" s="1">
        <v>-152.0</v>
      </c>
      <c r="H17" s="1">
        <v>-130.0</v>
      </c>
      <c r="I17" s="1">
        <v>-202.0</v>
      </c>
      <c r="J17" s="1">
        <v>-120.0</v>
      </c>
      <c r="K17" s="1">
        <v>-9.0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128</v>
      </c>
      <c r="B18" s="1">
        <v>-38.0</v>
      </c>
      <c r="C18" s="1">
        <v>-20.0</v>
      </c>
      <c r="D18" s="1">
        <v>-58.0</v>
      </c>
      <c r="E18" s="1">
        <v>-19.0</v>
      </c>
      <c r="F18" s="1">
        <v>-171.0</v>
      </c>
      <c r="G18" s="1">
        <v>-152.0</v>
      </c>
      <c r="H18" s="1">
        <v>-130.0</v>
      </c>
      <c r="I18" s="1">
        <v>-202.0</v>
      </c>
      <c r="J18" s="1">
        <v>-120.0</v>
      </c>
      <c r="K18" s="1">
        <v>-9.0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</v>
      </c>
      <c r="B19" s="1">
        <v>-38.0</v>
      </c>
      <c r="C19" s="1">
        <v>-20.0</v>
      </c>
      <c r="D19" s="1">
        <v>-58.0</v>
      </c>
      <c r="E19" s="1">
        <v>-19.0</v>
      </c>
      <c r="F19" s="1">
        <v>-171.0</v>
      </c>
      <c r="G19" s="1">
        <v>-152.0</v>
      </c>
      <c r="H19" s="1">
        <v>-130.0</v>
      </c>
      <c r="I19" s="1">
        <v>-202.0</v>
      </c>
      <c r="J19" s="1">
        <v>-120.0</v>
      </c>
      <c r="K19" s="1">
        <v>-9.0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>
        <v>-38.0</v>
      </c>
      <c r="C20" s="1">
        <v>-20.0</v>
      </c>
      <c r="D20" s="1">
        <v>-58.0</v>
      </c>
      <c r="E20" s="1">
        <v>-19.0</v>
      </c>
      <c r="F20" s="1">
        <v>-171.0</v>
      </c>
      <c r="G20" s="1">
        <v>-152.0</v>
      </c>
      <c r="H20" s="1">
        <v>-130.0</v>
      </c>
      <c r="I20" s="1">
        <v>-202.0</v>
      </c>
      <c r="J20" s="1">
        <v>-120.0</v>
      </c>
      <c r="K20" s="1">
        <v>-9.0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 t="s">
        <v>133</v>
      </c>
      <c r="C22" s="1" t="s">
        <v>134</v>
      </c>
      <c r="D22" s="1" t="s">
        <v>135</v>
      </c>
      <c r="E22" s="1" t="s">
        <v>136</v>
      </c>
      <c r="F22" s="1" t="s">
        <v>137</v>
      </c>
      <c r="G22" s="1" t="s">
        <v>138</v>
      </c>
      <c r="H22" s="1" t="s">
        <v>139</v>
      </c>
      <c r="I22" s="1" t="s">
        <v>140</v>
      </c>
      <c r="J22" s="1" t="s">
        <v>141</v>
      </c>
      <c r="K22" s="1" t="s">
        <v>142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1" t="s">
        <v>133</v>
      </c>
      <c r="C23" s="1" t="s">
        <v>134</v>
      </c>
      <c r="D23" s="1" t="s">
        <v>135</v>
      </c>
      <c r="E23" s="1" t="s">
        <v>136</v>
      </c>
      <c r="F23" s="1" t="s">
        <v>137</v>
      </c>
      <c r="G23" s="1" t="s">
        <v>138</v>
      </c>
      <c r="H23" s="1" t="s">
        <v>139</v>
      </c>
      <c r="I23" s="1" t="s">
        <v>140</v>
      </c>
      <c r="J23" s="1" t="s">
        <v>141</v>
      </c>
      <c r="K23" s="1" t="s">
        <v>142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>
        <v>27.0</v>
      </c>
      <c r="C24" s="1">
        <v>31.0</v>
      </c>
      <c r="D24" s="1">
        <v>34.0</v>
      </c>
      <c r="E24" s="1">
        <v>36.0</v>
      </c>
      <c r="F24" s="1">
        <v>40.0</v>
      </c>
      <c r="G24" s="1">
        <v>48.0</v>
      </c>
      <c r="H24" s="1">
        <v>52.0</v>
      </c>
      <c r="I24" s="1">
        <v>59.0</v>
      </c>
      <c r="J24" s="1">
        <v>61.0</v>
      </c>
      <c r="K24" s="1">
        <v>61.0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</v>
      </c>
      <c r="B25" s="1" t="s">
        <v>133</v>
      </c>
      <c r="C25" s="1" t="s">
        <v>134</v>
      </c>
      <c r="D25" s="1" t="s">
        <v>135</v>
      </c>
      <c r="E25" s="1" t="s">
        <v>136</v>
      </c>
      <c r="F25" s="1" t="s">
        <v>137</v>
      </c>
      <c r="G25" s="1" t="s">
        <v>138</v>
      </c>
      <c r="H25" s="1" t="s">
        <v>139</v>
      </c>
      <c r="I25" s="1" t="s">
        <v>140</v>
      </c>
      <c r="J25" s="1" t="s">
        <v>141</v>
      </c>
      <c r="K25" s="1" t="s">
        <v>142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</v>
      </c>
      <c r="B26" s="1" t="s">
        <v>133</v>
      </c>
      <c r="C26" s="1" t="s">
        <v>134</v>
      </c>
      <c r="D26" s="1" t="s">
        <v>135</v>
      </c>
      <c r="E26" s="1" t="s">
        <v>136</v>
      </c>
      <c r="F26" s="1" t="s">
        <v>137</v>
      </c>
      <c r="G26" s="1" t="s">
        <v>138</v>
      </c>
      <c r="H26" s="1" t="s">
        <v>139</v>
      </c>
      <c r="I26" s="1" t="s">
        <v>140</v>
      </c>
      <c r="J26" s="1" t="s">
        <v>141</v>
      </c>
      <c r="K26" s="1" t="s">
        <v>142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147</v>
      </c>
      <c r="B27" s="1">
        <v>27.0</v>
      </c>
      <c r="C27" s="1">
        <v>31.0</v>
      </c>
      <c r="D27" s="1">
        <v>34.0</v>
      </c>
      <c r="E27" s="1">
        <v>36.0</v>
      </c>
      <c r="F27" s="1">
        <v>40.0</v>
      </c>
      <c r="G27" s="1">
        <v>48.0</v>
      </c>
      <c r="H27" s="1">
        <v>52.0</v>
      </c>
      <c r="I27" s="1">
        <v>59.0</v>
      </c>
      <c r="J27" s="1">
        <v>61.0</v>
      </c>
      <c r="K27" s="1">
        <v>61.0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148</v>
      </c>
      <c r="B28" s="1" t="s">
        <v>149</v>
      </c>
      <c r="C28" s="1" t="s">
        <v>150</v>
      </c>
      <c r="D28" s="1" t="s">
        <v>151</v>
      </c>
      <c r="E28" s="1" t="s">
        <v>152</v>
      </c>
      <c r="F28" s="1" t="s">
        <v>153</v>
      </c>
      <c r="G28" s="1" t="s">
        <v>154</v>
      </c>
      <c r="H28" s="1" t="s">
        <v>155</v>
      </c>
      <c r="I28" s="1" t="s">
        <v>156</v>
      </c>
      <c r="J28" s="1" t="s">
        <v>157</v>
      </c>
      <c r="K28" s="1" t="s">
        <v>158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 t="s">
        <v>149</v>
      </c>
      <c r="C29" s="1" t="s">
        <v>150</v>
      </c>
      <c r="D29" s="1" t="s">
        <v>151</v>
      </c>
      <c r="E29" s="1" t="s">
        <v>152</v>
      </c>
      <c r="F29" s="1" t="s">
        <v>153</v>
      </c>
      <c r="G29" s="1" t="s">
        <v>154</v>
      </c>
      <c r="H29" s="1" t="s">
        <v>155</v>
      </c>
      <c r="I29" s="1" t="s">
        <v>156</v>
      </c>
      <c r="J29" s="1" t="s">
        <v>157</v>
      </c>
      <c r="K29" s="1" t="s">
        <v>158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160</v>
      </c>
      <c r="B31" s="1">
        <v>-36.0</v>
      </c>
      <c r="C31" s="1">
        <v>-17.0</v>
      </c>
      <c r="D31" s="1">
        <v>-52.0</v>
      </c>
      <c r="E31" s="1">
        <v>-14.0</v>
      </c>
      <c r="F31" s="1">
        <v>-163.0</v>
      </c>
      <c r="G31" s="1">
        <v>-166.0</v>
      </c>
      <c r="H31" s="1">
        <v>-119.0</v>
      </c>
      <c r="I31" s="1">
        <v>-192.0</v>
      </c>
      <c r="J31" s="1">
        <v>-110.0</v>
      </c>
      <c r="K31" s="1">
        <v>-159.0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161</v>
      </c>
      <c r="B32" s="1">
        <v>-38.0</v>
      </c>
      <c r="C32" s="1">
        <v>-20.0</v>
      </c>
      <c r="D32" s="1">
        <v>-60.0</v>
      </c>
      <c r="E32" s="1">
        <v>-22.0</v>
      </c>
      <c r="F32" s="1">
        <v>-171.0</v>
      </c>
      <c r="G32" s="1">
        <v>-177.0</v>
      </c>
      <c r="H32" s="1">
        <v>-131.0</v>
      </c>
      <c r="I32" s="1">
        <v>-203.0</v>
      </c>
      <c r="J32" s="1">
        <v>-121.0</v>
      </c>
      <c r="K32" s="1">
        <v>-168.0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162</v>
      </c>
      <c r="B33" s="1">
        <v>-38.0</v>
      </c>
      <c r="C33" s="1">
        <v>-20.0</v>
      </c>
      <c r="D33" s="1">
        <v>-60.0</v>
      </c>
      <c r="E33" s="1">
        <v>-22.0</v>
      </c>
      <c r="F33" s="1">
        <v>-171.0</v>
      </c>
      <c r="G33" s="1">
        <v>-177.0</v>
      </c>
      <c r="H33" s="1">
        <v>-131.0</v>
      </c>
      <c r="I33" s="1">
        <v>-203.0</v>
      </c>
      <c r="J33" s="1">
        <v>-121.0</v>
      </c>
      <c r="K33" s="1">
        <v>-168.0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163</v>
      </c>
      <c r="B34" s="1">
        <v>-34.0</v>
      </c>
      <c r="C34" s="1">
        <v>-16.0</v>
      </c>
      <c r="D34" s="1">
        <v>-49.0</v>
      </c>
      <c r="E34" s="1">
        <v>-11.0</v>
      </c>
      <c r="F34" s="1">
        <v>-159.0</v>
      </c>
      <c r="G34" s="1">
        <v>-160.0</v>
      </c>
      <c r="H34" s="1">
        <v>-113.0</v>
      </c>
      <c r="I34" s="1">
        <v>-186.0</v>
      </c>
      <c r="J34" s="1">
        <v>-104.0</v>
      </c>
      <c r="K34" s="1">
        <v>-151.0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>
        <v>47.0</v>
      </c>
      <c r="C35" s="1">
        <v>101.0</v>
      </c>
      <c r="D35" s="1">
        <v>91.0</v>
      </c>
      <c r="E35" s="1">
        <v>158.0</v>
      </c>
      <c r="F35" s="1">
        <v>60.0</v>
      </c>
      <c r="G35" s="1">
        <v>64.0</v>
      </c>
      <c r="H35" s="1">
        <v>105.0</v>
      </c>
      <c r="I35" s="1">
        <v>77.0</v>
      </c>
      <c r="J35" s="1">
        <v>152.0</v>
      </c>
      <c r="K35" s="1">
        <v>58.0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-23.0</v>
      </c>
      <c r="C36" s="1">
        <v>-12.0</v>
      </c>
      <c r="D36" s="1">
        <v>-36.0</v>
      </c>
      <c r="E36" s="1">
        <v>-12.0</v>
      </c>
      <c r="F36" s="1">
        <v>-107.0</v>
      </c>
      <c r="G36" s="1">
        <v>-107.0</v>
      </c>
      <c r="H36" s="1">
        <v>-81.0</v>
      </c>
      <c r="I36" s="1">
        <v>-126.0</v>
      </c>
      <c r="J36" s="1">
        <v>-74.0</v>
      </c>
      <c r="K36" s="1">
        <v>-5.0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167</v>
      </c>
      <c r="B38" s="1">
        <v>15.0</v>
      </c>
      <c r="C38" s="1">
        <v>22.0</v>
      </c>
      <c r="D38" s="1">
        <v>29.0</v>
      </c>
      <c r="E38" s="1">
        <v>32.0</v>
      </c>
      <c r="F38" s="1">
        <v>40.0</v>
      </c>
      <c r="G38" s="1">
        <v>46.0</v>
      </c>
      <c r="H38" s="1">
        <v>42.0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168</v>
      </c>
      <c r="B39" s="1">
        <v>71.0</v>
      </c>
      <c r="C39" s="1">
        <v>98.0</v>
      </c>
      <c r="D39" s="1">
        <v>125.0</v>
      </c>
      <c r="E39" s="1">
        <v>150.0</v>
      </c>
      <c r="F39" s="1">
        <v>197.0</v>
      </c>
      <c r="G39" s="1">
        <v>199.0</v>
      </c>
      <c r="H39" s="1">
        <v>193.0</v>
      </c>
      <c r="I39" s="1">
        <v>215.0</v>
      </c>
      <c r="J39" s="1">
        <v>207.0</v>
      </c>
      <c r="K39" s="1">
        <v>167.0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169</v>
      </c>
      <c r="B40" s="1">
        <v>2.0</v>
      </c>
      <c r="C40" s="1">
        <v>90.0</v>
      </c>
      <c r="D40" s="1">
        <v>3.0</v>
      </c>
      <c r="E40" s="1">
        <v>3.0</v>
      </c>
      <c r="F40" s="1">
        <v>4.0</v>
      </c>
      <c r="G40" s="1">
        <v>5.0</v>
      </c>
      <c r="H40" s="1">
        <v>5.0</v>
      </c>
      <c r="I40" s="1">
        <v>5.0</v>
      </c>
      <c r="J40" s="1">
        <v>5.0</v>
      </c>
      <c r="K40" s="1">
        <v>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170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171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172</v>
      </c>
      <c r="B43" s="1">
        <v>1.0</v>
      </c>
      <c r="C43" s="1">
        <v>3.0</v>
      </c>
      <c r="D43" s="1">
        <v>5.0</v>
      </c>
      <c r="E43" s="1">
        <v>7.0</v>
      </c>
      <c r="F43" s="1">
        <v>7.0</v>
      </c>
      <c r="G43" s="1">
        <v>10.0</v>
      </c>
      <c r="H43" s="1">
        <v>10.0</v>
      </c>
      <c r="I43" s="1">
        <v>11.0</v>
      </c>
      <c r="J43" s="1">
        <v>10.0</v>
      </c>
      <c r="K43" s="1">
        <v>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173</v>
      </c>
      <c r="B44" s="1">
        <v>1.0</v>
      </c>
      <c r="C44" s="1">
        <v>4.0</v>
      </c>
      <c r="D44" s="1">
        <v>6.0</v>
      </c>
      <c r="E44" s="1">
        <v>7.0</v>
      </c>
      <c r="F44" s="1">
        <v>8.0</v>
      </c>
      <c r="G44" s="1">
        <v>9.0</v>
      </c>
      <c r="H44" s="1">
        <v>9.0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174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11.0</v>
      </c>
      <c r="J45" s="1">
        <v>10.0</v>
      </c>
      <c r="K45" s="1">
        <v>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175</v>
      </c>
      <c r="B46" s="1">
        <v>3.0</v>
      </c>
      <c r="C46" s="1">
        <v>7.0</v>
      </c>
      <c r="D46" s="1">
        <v>12.0</v>
      </c>
      <c r="E46" s="1">
        <v>14.0</v>
      </c>
      <c r="F46" s="1">
        <v>16.0</v>
      </c>
      <c r="G46" s="1">
        <v>19.0</v>
      </c>
      <c r="H46" s="1">
        <v>20.0</v>
      </c>
      <c r="I46" s="1">
        <v>23.0</v>
      </c>
      <c r="J46" s="1">
        <v>20.0</v>
      </c>
      <c r="K46" s="1">
        <v>18.0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177</v>
      </c>
      <c r="B3" s="1" t="s">
        <v>178</v>
      </c>
      <c r="C3" s="1" t="s">
        <v>179</v>
      </c>
      <c r="D3" s="1" t="s">
        <v>180</v>
      </c>
      <c r="E3" s="1" t="s">
        <v>181</v>
      </c>
      <c r="F3" s="1" t="s">
        <v>182</v>
      </c>
      <c r="G3" s="1" t="s">
        <v>183</v>
      </c>
      <c r="H3" s="1" t="s">
        <v>184</v>
      </c>
      <c r="I3" s="1" t="s">
        <v>185</v>
      </c>
      <c r="J3" s="1" t="s">
        <v>186</v>
      </c>
      <c r="K3" s="1" t="s">
        <v>187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188</v>
      </c>
      <c r="B4" s="1" t="s">
        <v>189</v>
      </c>
      <c r="C4" s="1" t="s">
        <v>190</v>
      </c>
      <c r="D4" s="1" t="s">
        <v>191</v>
      </c>
      <c r="E4" s="1" t="s">
        <v>192</v>
      </c>
      <c r="F4" s="1" t="s">
        <v>193</v>
      </c>
      <c r="G4" s="1" t="s">
        <v>194</v>
      </c>
      <c r="H4" s="1" t="s">
        <v>195</v>
      </c>
      <c r="I4" s="1" t="s">
        <v>196</v>
      </c>
      <c r="J4" s="1" t="s">
        <v>197</v>
      </c>
      <c r="K4" s="1" t="s">
        <v>198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199</v>
      </c>
      <c r="B5" s="1" t="s">
        <v>200</v>
      </c>
      <c r="C5" s="1" t="s">
        <v>201</v>
      </c>
      <c r="D5" s="1" t="s">
        <v>202</v>
      </c>
      <c r="E5" s="1" t="s">
        <v>203</v>
      </c>
      <c r="F5" s="1" t="s">
        <v>204</v>
      </c>
      <c r="G5" s="1" t="s">
        <v>205</v>
      </c>
      <c r="H5" s="1" t="s">
        <v>206</v>
      </c>
      <c r="I5" s="1" t="s">
        <v>207</v>
      </c>
      <c r="J5" s="1" t="s">
        <v>208</v>
      </c>
      <c r="K5" s="1" t="s">
        <v>209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210</v>
      </c>
      <c r="B6" s="1" t="s">
        <v>200</v>
      </c>
      <c r="C6" s="1" t="s">
        <v>201</v>
      </c>
      <c r="D6" s="1" t="s">
        <v>202</v>
      </c>
      <c r="E6" s="1" t="s">
        <v>203</v>
      </c>
      <c r="F6" s="1" t="s">
        <v>204</v>
      </c>
      <c r="G6" s="1" t="s">
        <v>205</v>
      </c>
      <c r="H6" s="1" t="s">
        <v>206</v>
      </c>
      <c r="I6" s="1" t="s">
        <v>207</v>
      </c>
      <c r="J6" s="1" t="s">
        <v>208</v>
      </c>
      <c r="K6" s="1" t="s">
        <v>209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 t="s">
        <v>213</v>
      </c>
      <c r="C8" s="1" t="s">
        <v>214</v>
      </c>
      <c r="D8" s="1" t="s">
        <v>215</v>
      </c>
      <c r="E8" s="1" t="s">
        <v>216</v>
      </c>
      <c r="F8" s="1" t="s">
        <v>217</v>
      </c>
      <c r="G8" s="1" t="s">
        <v>218</v>
      </c>
      <c r="H8" s="1" t="s">
        <v>219</v>
      </c>
      <c r="I8" s="1" t="s">
        <v>220</v>
      </c>
      <c r="J8" s="1" t="s">
        <v>221</v>
      </c>
      <c r="K8" s="1" t="s">
        <v>222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223</v>
      </c>
      <c r="B9" s="1" t="s">
        <v>224</v>
      </c>
      <c r="C9" s="1" t="s">
        <v>225</v>
      </c>
      <c r="D9" s="1" t="s">
        <v>226</v>
      </c>
      <c r="E9" s="1" t="s">
        <v>227</v>
      </c>
      <c r="F9" s="1" t="s">
        <v>228</v>
      </c>
      <c r="G9" s="1" t="s">
        <v>229</v>
      </c>
      <c r="H9" s="1" t="s">
        <v>230</v>
      </c>
      <c r="I9" s="1" t="s">
        <v>231</v>
      </c>
      <c r="J9" s="1" t="s">
        <v>232</v>
      </c>
      <c r="K9" s="1" t="s">
        <v>233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234</v>
      </c>
      <c r="B10" s="1" t="s">
        <v>235</v>
      </c>
      <c r="C10" s="1" t="s">
        <v>236</v>
      </c>
      <c r="D10" s="1" t="s">
        <v>237</v>
      </c>
      <c r="E10" s="1" t="s">
        <v>238</v>
      </c>
      <c r="F10" s="1">
        <v>-271.0</v>
      </c>
      <c r="G10" s="1" t="s">
        <v>239</v>
      </c>
      <c r="H10" s="1" t="s">
        <v>240</v>
      </c>
      <c r="I10" s="1" t="s">
        <v>241</v>
      </c>
      <c r="J10" s="1" t="s">
        <v>242</v>
      </c>
      <c r="K10" s="1" t="s">
        <v>243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244</v>
      </c>
      <c r="B11" s="1" t="s">
        <v>245</v>
      </c>
      <c r="C11" s="1" t="s">
        <v>246</v>
      </c>
      <c r="D11" s="1" t="s">
        <v>247</v>
      </c>
      <c r="E11" s="1" t="s">
        <v>248</v>
      </c>
      <c r="F11" s="1" t="s">
        <v>249</v>
      </c>
      <c r="G11" s="1" t="s">
        <v>250</v>
      </c>
      <c r="H11" s="1" t="s">
        <v>251</v>
      </c>
      <c r="I11" s="1" t="s">
        <v>252</v>
      </c>
      <c r="J11" s="1" t="s">
        <v>253</v>
      </c>
      <c r="K11" s="1" t="s">
        <v>254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255</v>
      </c>
      <c r="B12" s="1" t="s">
        <v>245</v>
      </c>
      <c r="C12" s="1" t="s">
        <v>246</v>
      </c>
      <c r="D12" s="1" t="s">
        <v>247</v>
      </c>
      <c r="E12" s="1" t="s">
        <v>248</v>
      </c>
      <c r="F12" s="1" t="s">
        <v>249</v>
      </c>
      <c r="G12" s="1" t="s">
        <v>250</v>
      </c>
      <c r="H12" s="1" t="s">
        <v>251</v>
      </c>
      <c r="I12" s="1" t="s">
        <v>252</v>
      </c>
      <c r="J12" s="1" t="s">
        <v>253</v>
      </c>
      <c r="K12" s="1" t="s">
        <v>254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256</v>
      </c>
      <c r="B13" s="1" t="s">
        <v>245</v>
      </c>
      <c r="C13" s="1" t="s">
        <v>257</v>
      </c>
      <c r="D13" s="1" t="s">
        <v>258</v>
      </c>
      <c r="E13" s="1" t="s">
        <v>259</v>
      </c>
      <c r="F13" s="1" t="s">
        <v>260</v>
      </c>
      <c r="G13" s="1" t="s">
        <v>261</v>
      </c>
      <c r="H13" s="1" t="s">
        <v>262</v>
      </c>
      <c r="I13" s="1" t="s">
        <v>263</v>
      </c>
      <c r="J13" s="1" t="s">
        <v>264</v>
      </c>
      <c r="K13" s="1" t="s">
        <v>265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266</v>
      </c>
      <c r="B14" s="1" t="s">
        <v>245</v>
      </c>
      <c r="C14" s="1" t="s">
        <v>257</v>
      </c>
      <c r="D14" s="1" t="s">
        <v>258</v>
      </c>
      <c r="E14" s="1" t="s">
        <v>259</v>
      </c>
      <c r="F14" s="1" t="s">
        <v>260</v>
      </c>
      <c r="G14" s="1" t="s">
        <v>261</v>
      </c>
      <c r="H14" s="1" t="s">
        <v>262</v>
      </c>
      <c r="I14" s="1" t="s">
        <v>263</v>
      </c>
      <c r="J14" s="1" t="s">
        <v>264</v>
      </c>
      <c r="K14" s="1" t="s">
        <v>265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267</v>
      </c>
      <c r="B15" s="1" t="s">
        <v>245</v>
      </c>
      <c r="C15" s="1" t="s">
        <v>257</v>
      </c>
      <c r="D15" s="1" t="s">
        <v>258</v>
      </c>
      <c r="E15" s="1" t="s">
        <v>259</v>
      </c>
      <c r="F15" s="1" t="s">
        <v>260</v>
      </c>
      <c r="G15" s="1" t="s">
        <v>261</v>
      </c>
      <c r="H15" s="1" t="s">
        <v>262</v>
      </c>
      <c r="I15" s="1" t="s">
        <v>263</v>
      </c>
      <c r="J15" s="1" t="s">
        <v>264</v>
      </c>
      <c r="K15" s="1" t="s">
        <v>265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268</v>
      </c>
      <c r="B16" s="1" t="s">
        <v>269</v>
      </c>
      <c r="C16" s="1" t="s">
        <v>270</v>
      </c>
      <c r="D16" s="1" t="s">
        <v>271</v>
      </c>
      <c r="E16" s="1" t="s">
        <v>272</v>
      </c>
      <c r="F16" s="1" t="s">
        <v>273</v>
      </c>
      <c r="G16" s="1" t="s">
        <v>274</v>
      </c>
      <c r="H16" s="1" t="s">
        <v>275</v>
      </c>
      <c r="I16" s="1" t="s">
        <v>276</v>
      </c>
      <c r="J16" s="1" t="s">
        <v>277</v>
      </c>
      <c r="K16" s="1" t="s">
        <v>278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279</v>
      </c>
      <c r="B17" s="1" t="s">
        <v>280</v>
      </c>
      <c r="C17" s="1">
        <v>-11.0</v>
      </c>
      <c r="D17" s="1" t="s">
        <v>281</v>
      </c>
      <c r="E17" s="1" t="s">
        <v>282</v>
      </c>
      <c r="F17" s="1" t="s">
        <v>283</v>
      </c>
      <c r="G17" s="1" t="s">
        <v>284</v>
      </c>
      <c r="H17" s="1" t="s">
        <v>285</v>
      </c>
      <c r="I17" s="1" t="s">
        <v>286</v>
      </c>
      <c r="J17" s="1" t="s">
        <v>287</v>
      </c>
      <c r="K17" s="1" t="s">
        <v>288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289</v>
      </c>
      <c r="B18" s="1" t="s">
        <v>280</v>
      </c>
      <c r="C18" s="1">
        <v>-11.0</v>
      </c>
      <c r="D18" s="1" t="s">
        <v>281</v>
      </c>
      <c r="E18" s="1" t="s">
        <v>282</v>
      </c>
      <c r="F18" s="1" t="s">
        <v>283</v>
      </c>
      <c r="G18" s="1" t="s">
        <v>284</v>
      </c>
      <c r="H18" s="1" t="s">
        <v>285</v>
      </c>
      <c r="I18" s="1" t="s">
        <v>286</v>
      </c>
      <c r="J18" s="1" t="s">
        <v>287</v>
      </c>
      <c r="K18" s="1" t="s">
        <v>221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290</v>
      </c>
      <c r="B20" s="1" t="s">
        <v>291</v>
      </c>
      <c r="C20" s="1" t="s">
        <v>292</v>
      </c>
      <c r="D20" s="1" t="s">
        <v>293</v>
      </c>
      <c r="E20" s="1" t="s">
        <v>294</v>
      </c>
      <c r="F20" s="1" t="s">
        <v>295</v>
      </c>
      <c r="G20" s="1" t="s">
        <v>296</v>
      </c>
      <c r="H20" s="1" t="s">
        <v>297</v>
      </c>
      <c r="I20" s="1" t="s">
        <v>298</v>
      </c>
      <c r="J20" s="1" t="s">
        <v>299</v>
      </c>
      <c r="K20" s="1" t="s">
        <v>296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300</v>
      </c>
      <c r="B21" s="1" t="s">
        <v>301</v>
      </c>
      <c r="C21" s="1" t="s">
        <v>302</v>
      </c>
      <c r="D21" s="1" t="s">
        <v>303</v>
      </c>
      <c r="E21" s="1" t="s">
        <v>304</v>
      </c>
      <c r="F21" s="1" t="s">
        <v>305</v>
      </c>
      <c r="G21" s="1" t="s">
        <v>306</v>
      </c>
      <c r="H21" s="1" t="s">
        <v>307</v>
      </c>
      <c r="I21" s="1" t="s">
        <v>308</v>
      </c>
      <c r="J21" s="1" t="s">
        <v>309</v>
      </c>
      <c r="K21" s="1" t="s">
        <v>310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311</v>
      </c>
      <c r="B22" s="1" t="s">
        <v>312</v>
      </c>
      <c r="C22" s="1" t="s">
        <v>313</v>
      </c>
      <c r="D22" s="1" t="s">
        <v>314</v>
      </c>
      <c r="E22" s="1" t="s">
        <v>315</v>
      </c>
      <c r="F22" s="1" t="s">
        <v>316</v>
      </c>
      <c r="G22" s="1" t="s">
        <v>317</v>
      </c>
      <c r="H22" s="1" t="s">
        <v>318</v>
      </c>
      <c r="I22" s="1" t="s">
        <v>319</v>
      </c>
      <c r="J22" s="1" t="s">
        <v>320</v>
      </c>
      <c r="K22" s="1" t="s">
        <v>321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 t="s">
        <v>323</v>
      </c>
      <c r="K23" s="1" t="s">
        <v>324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326</v>
      </c>
      <c r="B25" s="1" t="s">
        <v>327</v>
      </c>
      <c r="C25" s="1" t="s">
        <v>328</v>
      </c>
      <c r="D25" s="1" t="s">
        <v>329</v>
      </c>
      <c r="E25" s="1" t="s">
        <v>330</v>
      </c>
      <c r="F25" s="1" t="s">
        <v>331</v>
      </c>
      <c r="G25" s="1" t="s">
        <v>332</v>
      </c>
      <c r="H25" s="1" t="s">
        <v>333</v>
      </c>
      <c r="I25" s="1" t="s">
        <v>334</v>
      </c>
      <c r="J25" s="1" t="s">
        <v>335</v>
      </c>
      <c r="K25" s="1" t="s">
        <v>336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337</v>
      </c>
      <c r="B26" s="1" t="s">
        <v>338</v>
      </c>
      <c r="C26" s="1" t="s">
        <v>339</v>
      </c>
      <c r="D26" s="1" t="s">
        <v>340</v>
      </c>
      <c r="E26" s="1" t="s">
        <v>341</v>
      </c>
      <c r="F26" s="1" t="s">
        <v>342</v>
      </c>
      <c r="G26" s="1" t="s">
        <v>343</v>
      </c>
      <c r="H26" s="1" t="s">
        <v>344</v>
      </c>
      <c r="I26" s="1" t="s">
        <v>345</v>
      </c>
      <c r="J26" s="1" t="s">
        <v>91</v>
      </c>
      <c r="K26" s="1" t="s">
        <v>346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347</v>
      </c>
      <c r="B27" s="1" t="s">
        <v>348</v>
      </c>
      <c r="C27" s="1" t="s">
        <v>349</v>
      </c>
      <c r="D27" s="1" t="s">
        <v>350</v>
      </c>
      <c r="E27" s="1" t="s">
        <v>351</v>
      </c>
      <c r="F27" s="1" t="s">
        <v>352</v>
      </c>
      <c r="G27" s="1" t="s">
        <v>353</v>
      </c>
      <c r="H27" s="1" t="s">
        <v>354</v>
      </c>
      <c r="I27" s="1" t="s">
        <v>355</v>
      </c>
      <c r="J27" s="1" t="s">
        <v>356</v>
      </c>
      <c r="K27" s="1" t="s">
        <v>357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358</v>
      </c>
      <c r="B28" s="1" t="s">
        <v>359</v>
      </c>
      <c r="C28" s="1" t="s">
        <v>360</v>
      </c>
      <c r="D28" s="1" t="s">
        <v>361</v>
      </c>
      <c r="E28" s="1" t="s">
        <v>362</v>
      </c>
      <c r="F28" s="1" t="s">
        <v>363</v>
      </c>
      <c r="G28" s="1" t="s">
        <v>364</v>
      </c>
      <c r="H28" s="1" t="s">
        <v>365</v>
      </c>
      <c r="I28" s="1" t="s">
        <v>366</v>
      </c>
      <c r="J28" s="1">
        <v>80.0</v>
      </c>
      <c r="K28" s="1" t="s">
        <v>367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368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 t="s">
        <v>369</v>
      </c>
      <c r="K29" s="1" t="s">
        <v>370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371</v>
      </c>
      <c r="B30" s="1" t="s">
        <v>372</v>
      </c>
      <c r="C30" s="1" t="s">
        <v>373</v>
      </c>
      <c r="D30" s="1" t="s">
        <v>374</v>
      </c>
      <c r="E30" s="1" t="s">
        <v>375</v>
      </c>
      <c r="F30" s="1" t="s">
        <v>333</v>
      </c>
      <c r="G30" s="1" t="s">
        <v>376</v>
      </c>
      <c r="H30" s="1" t="s">
        <v>377</v>
      </c>
      <c r="I30" s="1">
        <v>0.0</v>
      </c>
      <c r="J30" s="1" t="s">
        <v>378</v>
      </c>
      <c r="K30" s="1" t="s">
        <v>379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380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 t="s">
        <v>381</v>
      </c>
      <c r="K31" s="1" t="s">
        <v>382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384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385</v>
      </c>
      <c r="H33" s="1" t="s">
        <v>386</v>
      </c>
      <c r="I33" s="1" t="s">
        <v>387</v>
      </c>
      <c r="J33" s="1" t="s">
        <v>388</v>
      </c>
      <c r="K33" s="1" t="s">
        <v>389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390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391</v>
      </c>
      <c r="H34" s="1">
        <v>9.0</v>
      </c>
      <c r="I34" s="1" t="s">
        <v>392</v>
      </c>
      <c r="J34" s="1" t="s">
        <v>393</v>
      </c>
      <c r="K34" s="1" t="s">
        <v>394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395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396</v>
      </c>
      <c r="H35" s="1" t="s">
        <v>397</v>
      </c>
      <c r="I35" s="1" t="s">
        <v>398</v>
      </c>
      <c r="J35" s="1" t="s">
        <v>399</v>
      </c>
      <c r="K35" s="1" t="s">
        <v>400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401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402</v>
      </c>
      <c r="H36" s="1" t="s">
        <v>376</v>
      </c>
      <c r="I36" s="1" t="s">
        <v>403</v>
      </c>
      <c r="J36" s="1" t="s">
        <v>404</v>
      </c>
      <c r="K36" s="1" t="s">
        <v>405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406</v>
      </c>
      <c r="B37" s="1" t="s">
        <v>407</v>
      </c>
      <c r="C37" s="1" t="s">
        <v>408</v>
      </c>
      <c r="D37" s="1" t="s">
        <v>409</v>
      </c>
      <c r="E37" s="1" t="s">
        <v>410</v>
      </c>
      <c r="F37" s="1" t="s">
        <v>411</v>
      </c>
      <c r="G37" s="1" t="s">
        <v>412</v>
      </c>
      <c r="H37" s="1" t="s">
        <v>413</v>
      </c>
      <c r="I37" s="1" t="s">
        <v>414</v>
      </c>
      <c r="J37" s="1" t="s">
        <v>415</v>
      </c>
      <c r="K37" s="1" t="s">
        <v>416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417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 t="s">
        <v>418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419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 t="s">
        <v>420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421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 t="s">
        <v>422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423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424</v>
      </c>
      <c r="H41" s="1" t="s">
        <v>425</v>
      </c>
      <c r="I41" s="1" t="s">
        <v>426</v>
      </c>
      <c r="J41" s="1" t="s">
        <v>152</v>
      </c>
      <c r="K41" s="1" t="s">
        <v>427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428</v>
      </c>
      <c r="B42" s="1" t="s">
        <v>429</v>
      </c>
      <c r="C42" s="1" t="s">
        <v>430</v>
      </c>
      <c r="D42" s="1" t="s">
        <v>431</v>
      </c>
      <c r="E42" s="1" t="s">
        <v>432</v>
      </c>
      <c r="F42" s="1" t="s">
        <v>433</v>
      </c>
      <c r="G42" s="1" t="s">
        <v>310</v>
      </c>
      <c r="H42" s="1" t="s">
        <v>434</v>
      </c>
      <c r="I42" s="1" t="s">
        <v>435</v>
      </c>
      <c r="J42" s="1" t="s">
        <v>310</v>
      </c>
      <c r="K42" s="1" t="s">
        <v>436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437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424</v>
      </c>
      <c r="H43" s="1" t="s">
        <v>438</v>
      </c>
      <c r="I43" s="1" t="s">
        <v>439</v>
      </c>
      <c r="J43" s="1" t="s">
        <v>440</v>
      </c>
      <c r="K43" s="1" t="s">
        <v>441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442</v>
      </c>
      <c r="B44" s="1" t="s">
        <v>443</v>
      </c>
      <c r="C44" s="1" t="s">
        <v>444</v>
      </c>
      <c r="D44" s="1" t="s">
        <v>445</v>
      </c>
      <c r="E44" s="1" t="s">
        <v>446</v>
      </c>
      <c r="F44" s="1" t="s">
        <v>447</v>
      </c>
      <c r="G44" s="1" t="s">
        <v>448</v>
      </c>
      <c r="H44" s="1" t="s">
        <v>449</v>
      </c>
      <c r="I44" s="1" t="s">
        <v>450</v>
      </c>
      <c r="J44" s="1" t="s">
        <v>451</v>
      </c>
      <c r="K44" s="1" t="s">
        <v>452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454</v>
      </c>
      <c r="B46" s="1" t="s">
        <v>455</v>
      </c>
      <c r="C46" s="1">
        <v>111.0</v>
      </c>
      <c r="D46" s="1" t="s">
        <v>456</v>
      </c>
      <c r="E46" s="1" t="s">
        <v>457</v>
      </c>
      <c r="F46" s="1" t="s">
        <v>458</v>
      </c>
      <c r="G46" s="1" t="s">
        <v>459</v>
      </c>
      <c r="H46" s="1" t="s">
        <v>460</v>
      </c>
      <c r="I46" s="1" t="s">
        <v>461</v>
      </c>
      <c r="J46" s="1" t="s">
        <v>462</v>
      </c>
      <c r="K46" s="1" t="s">
        <v>463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464</v>
      </c>
      <c r="B47" s="1" t="s">
        <v>465</v>
      </c>
      <c r="C47" s="1" t="s">
        <v>466</v>
      </c>
      <c r="D47" s="1">
        <v>0.0</v>
      </c>
      <c r="E47" s="1" t="s">
        <v>467</v>
      </c>
      <c r="F47" s="1">
        <v>0.0</v>
      </c>
      <c r="G47" s="1" t="s">
        <v>291</v>
      </c>
      <c r="H47" s="1" t="s">
        <v>468</v>
      </c>
      <c r="I47" s="1" t="s">
        <v>469</v>
      </c>
      <c r="J47" s="1" t="s">
        <v>470</v>
      </c>
      <c r="K47" s="1" t="s">
        <v>471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472</v>
      </c>
      <c r="B48" s="1">
        <v>0.0</v>
      </c>
      <c r="C48" s="1" t="s">
        <v>473</v>
      </c>
      <c r="D48" s="1" t="s">
        <v>474</v>
      </c>
      <c r="E48" s="1" t="s">
        <v>475</v>
      </c>
      <c r="F48" s="1" t="s">
        <v>476</v>
      </c>
      <c r="G48" s="1" t="s">
        <v>477</v>
      </c>
      <c r="H48" s="1" t="s">
        <v>478</v>
      </c>
      <c r="I48" s="1" t="s">
        <v>479</v>
      </c>
      <c r="J48" s="1" t="s">
        <v>480</v>
      </c>
      <c r="K48" s="1" t="s">
        <v>481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482</v>
      </c>
      <c r="B49" s="1">
        <v>-1.0</v>
      </c>
      <c r="C49" s="1" t="s">
        <v>483</v>
      </c>
      <c r="D49" s="1" t="s">
        <v>484</v>
      </c>
      <c r="E49" s="1" t="s">
        <v>485</v>
      </c>
      <c r="F49" s="1" t="s">
        <v>486</v>
      </c>
      <c r="G49" s="1" t="s">
        <v>487</v>
      </c>
      <c r="H49" s="1" t="s">
        <v>488</v>
      </c>
      <c r="I49" s="1" t="s">
        <v>489</v>
      </c>
      <c r="J49" s="1" t="s">
        <v>490</v>
      </c>
      <c r="K49" s="1" t="s">
        <v>491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492</v>
      </c>
      <c r="B50" s="1">
        <v>-1.0</v>
      </c>
      <c r="C50" s="1" t="s">
        <v>483</v>
      </c>
      <c r="D50" s="1" t="s">
        <v>484</v>
      </c>
      <c r="E50" s="1" t="s">
        <v>485</v>
      </c>
      <c r="F50" s="1" t="s">
        <v>486</v>
      </c>
      <c r="G50" s="1" t="s">
        <v>487</v>
      </c>
      <c r="H50" s="1" t="s">
        <v>488</v>
      </c>
      <c r="I50" s="1" t="s">
        <v>489</v>
      </c>
      <c r="J50" s="1" t="s">
        <v>490</v>
      </c>
      <c r="K50" s="1" t="s">
        <v>491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493</v>
      </c>
      <c r="B51" s="1">
        <v>1.0</v>
      </c>
      <c r="C51" s="1" t="s">
        <v>494</v>
      </c>
      <c r="D51" s="1" t="s">
        <v>495</v>
      </c>
      <c r="E51" s="1" t="s">
        <v>496</v>
      </c>
      <c r="F51" s="1" t="s">
        <v>497</v>
      </c>
      <c r="G51" s="1" t="s">
        <v>498</v>
      </c>
      <c r="H51" s="1" t="s">
        <v>499</v>
      </c>
      <c r="I51" s="1" t="s">
        <v>500</v>
      </c>
      <c r="J51" s="1" t="s">
        <v>501</v>
      </c>
      <c r="K51" s="1" t="s">
        <v>502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503</v>
      </c>
      <c r="B52" s="1">
        <v>1.0</v>
      </c>
      <c r="C52" s="1" t="s">
        <v>494</v>
      </c>
      <c r="D52" s="1" t="s">
        <v>495</v>
      </c>
      <c r="E52" s="1" t="s">
        <v>496</v>
      </c>
      <c r="F52" s="1" t="s">
        <v>497</v>
      </c>
      <c r="G52" s="1" t="s">
        <v>498</v>
      </c>
      <c r="H52" s="1" t="s">
        <v>499</v>
      </c>
      <c r="I52" s="1" t="s">
        <v>500</v>
      </c>
      <c r="J52" s="1" t="s">
        <v>501</v>
      </c>
      <c r="K52" s="1" t="s">
        <v>502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504</v>
      </c>
      <c r="B53" s="1">
        <v>1.0</v>
      </c>
      <c r="C53" s="1" t="s">
        <v>494</v>
      </c>
      <c r="D53" s="1" t="s">
        <v>495</v>
      </c>
      <c r="E53" s="1" t="s">
        <v>496</v>
      </c>
      <c r="F53" s="1" t="s">
        <v>497</v>
      </c>
      <c r="G53" s="1" t="s">
        <v>293</v>
      </c>
      <c r="H53" s="1" t="s">
        <v>499</v>
      </c>
      <c r="I53" s="1" t="s">
        <v>500</v>
      </c>
      <c r="J53" s="1" t="s">
        <v>501</v>
      </c>
      <c r="K53" s="1" t="s">
        <v>502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505</v>
      </c>
      <c r="B54" s="1">
        <v>0.0</v>
      </c>
      <c r="C54" s="1" t="s">
        <v>506</v>
      </c>
      <c r="D54" s="1" t="s">
        <v>507</v>
      </c>
      <c r="E54" s="1" t="s">
        <v>508</v>
      </c>
      <c r="F54" s="1" t="s">
        <v>509</v>
      </c>
      <c r="G54" s="1" t="s">
        <v>510</v>
      </c>
      <c r="H54" s="1" t="s">
        <v>511</v>
      </c>
      <c r="I54" s="1" t="s">
        <v>512</v>
      </c>
      <c r="J54" s="1" t="s">
        <v>513</v>
      </c>
      <c r="K54" s="1" t="s">
        <v>514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515</v>
      </c>
      <c r="B55" s="1" t="s">
        <v>516</v>
      </c>
      <c r="C55" s="1" t="s">
        <v>517</v>
      </c>
      <c r="D55" s="1" t="s">
        <v>518</v>
      </c>
      <c r="E55" s="1" t="s">
        <v>519</v>
      </c>
      <c r="F55" s="1" t="s">
        <v>520</v>
      </c>
      <c r="G55" s="1" t="s">
        <v>521</v>
      </c>
      <c r="H55" s="1" t="s">
        <v>522</v>
      </c>
      <c r="I55" s="1">
        <v>-55.0</v>
      </c>
      <c r="J55" s="1" t="s">
        <v>523</v>
      </c>
      <c r="K55" s="1" t="s">
        <v>524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525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 t="s">
        <v>526</v>
      </c>
      <c r="K56" s="1" t="s">
        <v>527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528</v>
      </c>
      <c r="B57" s="1" t="s">
        <v>529</v>
      </c>
      <c r="C57" s="1" t="s">
        <v>530</v>
      </c>
      <c r="D57" s="1" t="s">
        <v>531</v>
      </c>
      <c r="E57" s="1" t="s">
        <v>532</v>
      </c>
      <c r="F57" s="1" t="s">
        <v>533</v>
      </c>
      <c r="G57" s="1" t="s">
        <v>534</v>
      </c>
      <c r="H57" s="1" t="s">
        <v>535</v>
      </c>
      <c r="I57" s="1" t="s">
        <v>536</v>
      </c>
      <c r="J57" s="1" t="s">
        <v>537</v>
      </c>
      <c r="K57" s="1" t="s">
        <v>538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539</v>
      </c>
      <c r="B58" s="1" t="s">
        <v>540</v>
      </c>
      <c r="C58" s="1" t="s">
        <v>541</v>
      </c>
      <c r="D58" s="1" t="s">
        <v>542</v>
      </c>
      <c r="E58" s="1" t="s">
        <v>543</v>
      </c>
      <c r="F58" s="1" t="s">
        <v>544</v>
      </c>
      <c r="G58" s="1" t="s">
        <v>545</v>
      </c>
      <c r="H58" s="1" t="s">
        <v>399</v>
      </c>
      <c r="I58" s="1" t="s">
        <v>546</v>
      </c>
      <c r="J58" s="1" t="s">
        <v>547</v>
      </c>
      <c r="K58" s="1" t="s">
        <v>548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549</v>
      </c>
      <c r="B59" s="1" t="s">
        <v>550</v>
      </c>
      <c r="C59" s="1" t="s">
        <v>551</v>
      </c>
      <c r="D59" s="1" t="s">
        <v>552</v>
      </c>
      <c r="E59" s="1" t="s">
        <v>553</v>
      </c>
      <c r="F59" s="1" t="s">
        <v>554</v>
      </c>
      <c r="G59" s="1" t="s">
        <v>555</v>
      </c>
      <c r="H59" s="1" t="s">
        <v>556</v>
      </c>
      <c r="I59" s="1" t="s">
        <v>557</v>
      </c>
      <c r="J59" s="1" t="s">
        <v>558</v>
      </c>
      <c r="K59" s="1" t="s">
        <v>559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560</v>
      </c>
      <c r="B60" s="1" t="s">
        <v>550</v>
      </c>
      <c r="C60" s="1" t="s">
        <v>551</v>
      </c>
      <c r="D60" s="1" t="s">
        <v>552</v>
      </c>
      <c r="E60" s="1" t="s">
        <v>553</v>
      </c>
      <c r="F60" s="1" t="s">
        <v>554</v>
      </c>
      <c r="G60" s="1" t="s">
        <v>555</v>
      </c>
      <c r="H60" s="1" t="s">
        <v>556</v>
      </c>
      <c r="I60" s="1" t="s">
        <v>557</v>
      </c>
      <c r="J60" s="1" t="s">
        <v>558</v>
      </c>
      <c r="K60" s="1" t="s">
        <v>559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561</v>
      </c>
      <c r="B61" s="1" t="s">
        <v>562</v>
      </c>
      <c r="C61" s="1" t="s">
        <v>517</v>
      </c>
      <c r="D61" s="1" t="s">
        <v>563</v>
      </c>
      <c r="E61" s="1" t="s">
        <v>564</v>
      </c>
      <c r="F61" s="1">
        <v>0.0</v>
      </c>
      <c r="G61" s="1" t="s">
        <v>565</v>
      </c>
      <c r="H61" s="1" t="s">
        <v>566</v>
      </c>
      <c r="I61" s="1" t="s">
        <v>567</v>
      </c>
      <c r="J61" s="1" t="s">
        <v>568</v>
      </c>
      <c r="K61" s="1" t="s">
        <v>535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569</v>
      </c>
      <c r="B62" s="1" t="s">
        <v>534</v>
      </c>
      <c r="C62" s="1" t="s">
        <v>570</v>
      </c>
      <c r="D62" s="1" t="s">
        <v>571</v>
      </c>
      <c r="E62" s="1" t="s">
        <v>551</v>
      </c>
      <c r="F62" s="1" t="s">
        <v>572</v>
      </c>
      <c r="G62" s="1" t="s">
        <v>573</v>
      </c>
      <c r="H62" s="1" t="s">
        <v>574</v>
      </c>
      <c r="I62" s="1" t="s">
        <v>575</v>
      </c>
      <c r="J62" s="1" t="s">
        <v>576</v>
      </c>
      <c r="K62" s="1" t="s">
        <v>577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578</v>
      </c>
      <c r="B63" s="1">
        <v>0.0</v>
      </c>
      <c r="C63" s="1" t="s">
        <v>579</v>
      </c>
      <c r="D63" s="1" t="s">
        <v>580</v>
      </c>
      <c r="E63" s="1" t="s">
        <v>581</v>
      </c>
      <c r="F63" s="1">
        <v>0.0</v>
      </c>
      <c r="G63" s="1" t="s">
        <v>582</v>
      </c>
      <c r="H63" s="1" t="s">
        <v>583</v>
      </c>
      <c r="I63" s="1" t="s">
        <v>584</v>
      </c>
      <c r="J63" s="1" t="s">
        <v>585</v>
      </c>
      <c r="K63" s="1" t="s">
        <v>586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587</v>
      </c>
      <c r="B64" s="1">
        <v>0.0</v>
      </c>
      <c r="C64" s="1" t="s">
        <v>579</v>
      </c>
      <c r="D64" s="1" t="s">
        <v>580</v>
      </c>
      <c r="E64" s="1" t="s">
        <v>581</v>
      </c>
      <c r="F64" s="1">
        <v>0.0</v>
      </c>
      <c r="G64" s="1" t="s">
        <v>582</v>
      </c>
      <c r="H64" s="1" t="s">
        <v>583</v>
      </c>
      <c r="I64" s="1" t="s">
        <v>584</v>
      </c>
      <c r="J64" s="1" t="s">
        <v>585</v>
      </c>
      <c r="K64" s="1" t="s">
        <v>588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589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590</v>
      </c>
      <c r="B66" s="1" t="s">
        <v>591</v>
      </c>
      <c r="C66" s="1" t="s">
        <v>592</v>
      </c>
      <c r="D66" s="1" t="s">
        <v>593</v>
      </c>
      <c r="E66" s="1" t="s">
        <v>594</v>
      </c>
      <c r="F66" s="1" t="s">
        <v>595</v>
      </c>
      <c r="G66" s="1" t="s">
        <v>596</v>
      </c>
      <c r="H66" s="1" t="s">
        <v>597</v>
      </c>
      <c r="I66" s="1" t="s">
        <v>598</v>
      </c>
      <c r="J66" s="1" t="s">
        <v>599</v>
      </c>
      <c r="K66" s="1" t="s">
        <v>600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601</v>
      </c>
      <c r="B67" s="1" t="s">
        <v>602</v>
      </c>
      <c r="C67" s="1" t="s">
        <v>603</v>
      </c>
      <c r="D67" s="1" t="s">
        <v>604</v>
      </c>
      <c r="E67" s="1" t="s">
        <v>605</v>
      </c>
      <c r="F67" s="1">
        <v>108.0</v>
      </c>
      <c r="G67" s="1" t="s">
        <v>606</v>
      </c>
      <c r="H67" s="1" t="s">
        <v>607</v>
      </c>
      <c r="I67" s="1" t="s">
        <v>608</v>
      </c>
      <c r="J67" s="1" t="s">
        <v>609</v>
      </c>
      <c r="K67" s="1" t="s">
        <v>610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611</v>
      </c>
      <c r="B68" s="1" t="s">
        <v>612</v>
      </c>
      <c r="C68" s="1" t="s">
        <v>613</v>
      </c>
      <c r="D68" s="1" t="s">
        <v>614</v>
      </c>
      <c r="E68" s="1" t="s">
        <v>615</v>
      </c>
      <c r="F68" s="1" t="s">
        <v>616</v>
      </c>
      <c r="G68" s="1" t="s">
        <v>617</v>
      </c>
      <c r="H68" s="1" t="s">
        <v>618</v>
      </c>
      <c r="I68" s="1" t="s">
        <v>619</v>
      </c>
      <c r="J68" s="1" t="s">
        <v>620</v>
      </c>
      <c r="K68" s="1">
        <v>-9.0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621</v>
      </c>
      <c r="B69" s="1" t="s">
        <v>622</v>
      </c>
      <c r="C69" s="1" t="s">
        <v>623</v>
      </c>
      <c r="D69" s="1" t="s">
        <v>624</v>
      </c>
      <c r="E69" s="1" t="s">
        <v>625</v>
      </c>
      <c r="F69" s="1" t="s">
        <v>626</v>
      </c>
      <c r="G69" s="1" t="s">
        <v>627</v>
      </c>
      <c r="H69" s="1" t="s">
        <v>628</v>
      </c>
      <c r="I69" s="1" t="s">
        <v>629</v>
      </c>
      <c r="J69" s="1" t="s">
        <v>630</v>
      </c>
      <c r="K69" s="1" t="s">
        <v>631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632</v>
      </c>
      <c r="B70" s="1" t="s">
        <v>622</v>
      </c>
      <c r="C70" s="1" t="s">
        <v>623</v>
      </c>
      <c r="D70" s="1" t="s">
        <v>624</v>
      </c>
      <c r="E70" s="1" t="s">
        <v>625</v>
      </c>
      <c r="F70" s="1" t="s">
        <v>626</v>
      </c>
      <c r="G70" s="1" t="s">
        <v>627</v>
      </c>
      <c r="H70" s="1" t="s">
        <v>628</v>
      </c>
      <c r="I70" s="1" t="s">
        <v>629</v>
      </c>
      <c r="J70" s="1" t="s">
        <v>630</v>
      </c>
      <c r="K70" s="1" t="s">
        <v>631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633</v>
      </c>
      <c r="B71" s="1" t="s">
        <v>634</v>
      </c>
      <c r="C71" s="1" t="s">
        <v>635</v>
      </c>
      <c r="D71" s="1" t="s">
        <v>636</v>
      </c>
      <c r="E71" s="1" t="s">
        <v>637</v>
      </c>
      <c r="F71" s="1" t="s">
        <v>638</v>
      </c>
      <c r="G71" s="1" t="s">
        <v>639</v>
      </c>
      <c r="H71" s="1" t="s">
        <v>640</v>
      </c>
      <c r="I71" s="1" t="s">
        <v>641</v>
      </c>
      <c r="J71" s="1" t="s">
        <v>642</v>
      </c>
      <c r="K71" s="1" t="s">
        <v>643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644</v>
      </c>
      <c r="B72" s="1" t="s">
        <v>634</v>
      </c>
      <c r="C72" s="1" t="s">
        <v>635</v>
      </c>
      <c r="D72" s="1" t="s">
        <v>636</v>
      </c>
      <c r="E72" s="1" t="s">
        <v>637</v>
      </c>
      <c r="F72" s="1" t="s">
        <v>638</v>
      </c>
      <c r="G72" s="1" t="s">
        <v>639</v>
      </c>
      <c r="H72" s="1" t="s">
        <v>640</v>
      </c>
      <c r="I72" s="1" t="s">
        <v>641</v>
      </c>
      <c r="J72" s="1" t="s">
        <v>642</v>
      </c>
      <c r="K72" s="1" t="s">
        <v>643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645</v>
      </c>
      <c r="B73" s="1" t="s">
        <v>634</v>
      </c>
      <c r="C73" s="1" t="s">
        <v>635</v>
      </c>
      <c r="D73" s="1" t="s">
        <v>636</v>
      </c>
      <c r="E73" s="1" t="s">
        <v>637</v>
      </c>
      <c r="F73" s="1" t="s">
        <v>638</v>
      </c>
      <c r="G73" s="1" t="s">
        <v>646</v>
      </c>
      <c r="H73" s="1" t="s">
        <v>640</v>
      </c>
      <c r="I73" s="1" t="s">
        <v>641</v>
      </c>
      <c r="J73" s="1" t="s">
        <v>642</v>
      </c>
      <c r="K73" s="1" t="s">
        <v>643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647</v>
      </c>
      <c r="B74" s="1">
        <v>0.0</v>
      </c>
      <c r="C74" s="1" t="s">
        <v>648</v>
      </c>
      <c r="D74" s="1" t="s">
        <v>649</v>
      </c>
      <c r="E74" s="1" t="s">
        <v>650</v>
      </c>
      <c r="F74" s="1" t="s">
        <v>651</v>
      </c>
      <c r="G74" s="1" t="s">
        <v>652</v>
      </c>
      <c r="H74" s="1" t="s">
        <v>653</v>
      </c>
      <c r="I74" s="1" t="s">
        <v>654</v>
      </c>
      <c r="J74" s="1" t="s">
        <v>655</v>
      </c>
      <c r="K74" s="1" t="s">
        <v>656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657</v>
      </c>
      <c r="B75" s="1" t="s">
        <v>658</v>
      </c>
      <c r="C75" s="1" t="s">
        <v>659</v>
      </c>
      <c r="D75" s="1" t="s">
        <v>660</v>
      </c>
      <c r="E75" s="1" t="s">
        <v>661</v>
      </c>
      <c r="F75" s="1" t="s">
        <v>662</v>
      </c>
      <c r="G75" s="1" t="s">
        <v>663</v>
      </c>
      <c r="H75" s="1" t="s">
        <v>664</v>
      </c>
      <c r="I75" s="1" t="s">
        <v>665</v>
      </c>
      <c r="J75" s="1" t="s">
        <v>666</v>
      </c>
      <c r="K75" s="1" t="s">
        <v>158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667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>
        <v>0.0</v>
      </c>
      <c r="H76" s="1">
        <v>0.0</v>
      </c>
      <c r="I76" s="1">
        <v>0.0</v>
      </c>
      <c r="J76" s="1">
        <v>0.0</v>
      </c>
      <c r="K76" s="1" t="s">
        <v>668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669</v>
      </c>
      <c r="B77" s="1" t="s">
        <v>670</v>
      </c>
      <c r="C77" s="1" t="s">
        <v>457</v>
      </c>
      <c r="D77" s="1" t="s">
        <v>671</v>
      </c>
      <c r="E77" s="1" t="s">
        <v>672</v>
      </c>
      <c r="F77" s="1" t="s">
        <v>673</v>
      </c>
      <c r="G77" s="1" t="s">
        <v>674</v>
      </c>
      <c r="H77" s="1" t="s">
        <v>675</v>
      </c>
      <c r="I77" s="1" t="s">
        <v>676</v>
      </c>
      <c r="J77" s="1" t="s">
        <v>677</v>
      </c>
      <c r="K77" s="1" t="s">
        <v>678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679</v>
      </c>
      <c r="B78" s="1" t="s">
        <v>680</v>
      </c>
      <c r="C78" s="1" t="s">
        <v>681</v>
      </c>
      <c r="D78" s="1" t="s">
        <v>682</v>
      </c>
      <c r="E78" s="1" t="s">
        <v>683</v>
      </c>
      <c r="F78" s="1" t="s">
        <v>684</v>
      </c>
      <c r="G78" s="1" t="s">
        <v>685</v>
      </c>
      <c r="H78" s="1" t="s">
        <v>686</v>
      </c>
      <c r="I78" s="1" t="s">
        <v>687</v>
      </c>
      <c r="J78" s="1" t="s">
        <v>688</v>
      </c>
      <c r="K78" s="1" t="s">
        <v>689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690</v>
      </c>
      <c r="B79" s="1" t="s">
        <v>691</v>
      </c>
      <c r="C79" s="1" t="s">
        <v>692</v>
      </c>
      <c r="D79" s="1" t="s">
        <v>416</v>
      </c>
      <c r="E79" s="1" t="s">
        <v>693</v>
      </c>
      <c r="F79" s="1" t="s">
        <v>694</v>
      </c>
      <c r="G79" s="1" t="s">
        <v>695</v>
      </c>
      <c r="H79" s="1" t="s">
        <v>696</v>
      </c>
      <c r="I79" s="1" t="s">
        <v>697</v>
      </c>
      <c r="J79" s="1" t="s">
        <v>698</v>
      </c>
      <c r="K79" s="1" t="s">
        <v>699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700</v>
      </c>
      <c r="B80" s="1" t="s">
        <v>691</v>
      </c>
      <c r="C80" s="1" t="s">
        <v>692</v>
      </c>
      <c r="D80" s="1" t="s">
        <v>416</v>
      </c>
      <c r="E80" s="1" t="s">
        <v>693</v>
      </c>
      <c r="F80" s="1" t="s">
        <v>694</v>
      </c>
      <c r="G80" s="1" t="s">
        <v>695</v>
      </c>
      <c r="H80" s="1" t="s">
        <v>696</v>
      </c>
      <c r="I80" s="1" t="s">
        <v>697</v>
      </c>
      <c r="J80" s="1" t="s">
        <v>698</v>
      </c>
      <c r="K80" s="1" t="s">
        <v>699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701</v>
      </c>
      <c r="B81" s="1" t="s">
        <v>702</v>
      </c>
      <c r="C81" s="1" t="s">
        <v>703</v>
      </c>
      <c r="D81" s="1" t="s">
        <v>704</v>
      </c>
      <c r="E81" s="1" t="s">
        <v>705</v>
      </c>
      <c r="F81" s="1" t="s">
        <v>706</v>
      </c>
      <c r="G81" s="1" t="s">
        <v>707</v>
      </c>
      <c r="H81" s="1" t="s">
        <v>708</v>
      </c>
      <c r="I81" s="1" t="s">
        <v>709</v>
      </c>
      <c r="J81" s="1" t="s">
        <v>710</v>
      </c>
      <c r="K81" s="1" t="s">
        <v>711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712</v>
      </c>
      <c r="B82" s="1" t="s">
        <v>713</v>
      </c>
      <c r="C82" s="1" t="s">
        <v>714</v>
      </c>
      <c r="D82" s="1" t="s">
        <v>715</v>
      </c>
      <c r="E82" s="1" t="s">
        <v>716</v>
      </c>
      <c r="F82" s="1" t="s">
        <v>717</v>
      </c>
      <c r="G82" s="1" t="s">
        <v>718</v>
      </c>
      <c r="H82" s="1" t="s">
        <v>719</v>
      </c>
      <c r="I82" s="1" t="s">
        <v>720</v>
      </c>
      <c r="J82" s="1" t="s">
        <v>721</v>
      </c>
      <c r="K82" s="1" t="s">
        <v>722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723</v>
      </c>
      <c r="B83" s="1" t="s">
        <v>724</v>
      </c>
      <c r="C83" s="1" t="s">
        <v>725</v>
      </c>
      <c r="D83" s="1" t="s">
        <v>726</v>
      </c>
      <c r="E83" s="1" t="s">
        <v>727</v>
      </c>
      <c r="F83" s="1" t="s">
        <v>728</v>
      </c>
      <c r="G83" s="1" t="s">
        <v>729</v>
      </c>
      <c r="H83" s="1" t="s">
        <v>730</v>
      </c>
      <c r="I83" s="1" t="s">
        <v>731</v>
      </c>
      <c r="J83" s="1" t="s">
        <v>732</v>
      </c>
      <c r="K83" s="1" t="s">
        <v>733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734</v>
      </c>
      <c r="B84" s="1" t="s">
        <v>724</v>
      </c>
      <c r="C84" s="1" t="s">
        <v>725</v>
      </c>
      <c r="D84" s="1" t="s">
        <v>726</v>
      </c>
      <c r="E84" s="1" t="s">
        <v>727</v>
      </c>
      <c r="F84" s="1" t="s">
        <v>728</v>
      </c>
      <c r="G84" s="1" t="s">
        <v>729</v>
      </c>
      <c r="H84" s="1" t="s">
        <v>730</v>
      </c>
      <c r="I84" s="1" t="s">
        <v>731</v>
      </c>
      <c r="J84" s="1" t="s">
        <v>732</v>
      </c>
      <c r="K84" s="1" t="s">
        <v>735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736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737</v>
      </c>
      <c r="B86" s="1" t="s">
        <v>738</v>
      </c>
      <c r="C86" s="1" t="s">
        <v>739</v>
      </c>
      <c r="D86" s="1" t="s">
        <v>740</v>
      </c>
      <c r="E86" s="1" t="s">
        <v>741</v>
      </c>
      <c r="F86" s="1" t="s">
        <v>742</v>
      </c>
      <c r="G86" s="1" t="s">
        <v>743</v>
      </c>
      <c r="H86" s="1" t="s">
        <v>744</v>
      </c>
      <c r="I86" s="1" t="s">
        <v>745</v>
      </c>
      <c r="J86" s="1" t="s">
        <v>746</v>
      </c>
      <c r="K86" s="1" t="s">
        <v>747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748</v>
      </c>
      <c r="B87" s="1" t="s">
        <v>749</v>
      </c>
      <c r="C87" s="1" t="s">
        <v>750</v>
      </c>
      <c r="D87" s="1" t="s">
        <v>751</v>
      </c>
      <c r="E87" s="1" t="s">
        <v>752</v>
      </c>
      <c r="F87" s="1" t="s">
        <v>753</v>
      </c>
      <c r="G87" s="1" t="s">
        <v>754</v>
      </c>
      <c r="H87" s="1" t="s">
        <v>755</v>
      </c>
      <c r="I87" s="1" t="s">
        <v>756</v>
      </c>
      <c r="J87" s="1" t="s">
        <v>757</v>
      </c>
      <c r="K87" s="1" t="s">
        <v>758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759</v>
      </c>
      <c r="B88" s="1" t="s">
        <v>760</v>
      </c>
      <c r="C88" s="1" t="s">
        <v>761</v>
      </c>
      <c r="D88" s="1" t="s">
        <v>762</v>
      </c>
      <c r="E88" s="1" t="s">
        <v>763</v>
      </c>
      <c r="F88" s="1" t="s">
        <v>764</v>
      </c>
      <c r="G88" s="1" t="s">
        <v>765</v>
      </c>
      <c r="H88" s="1" t="s">
        <v>766</v>
      </c>
      <c r="I88" s="1" t="s">
        <v>95</v>
      </c>
      <c r="J88" s="1" t="s">
        <v>767</v>
      </c>
      <c r="K88" s="1" t="s">
        <v>768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769</v>
      </c>
      <c r="B89" s="1" t="s">
        <v>770</v>
      </c>
      <c r="C89" s="1" t="s">
        <v>771</v>
      </c>
      <c r="D89" s="1" t="s">
        <v>772</v>
      </c>
      <c r="E89" s="1" t="s">
        <v>773</v>
      </c>
      <c r="F89" s="1" t="s">
        <v>774</v>
      </c>
      <c r="G89" s="1" t="s">
        <v>775</v>
      </c>
      <c r="H89" s="1" t="s">
        <v>776</v>
      </c>
      <c r="I89" s="1" t="s">
        <v>777</v>
      </c>
      <c r="J89" s="1" t="s">
        <v>778</v>
      </c>
      <c r="K89" s="1" t="s">
        <v>398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779</v>
      </c>
      <c r="B90" s="1" t="s">
        <v>770</v>
      </c>
      <c r="C90" s="1" t="s">
        <v>771</v>
      </c>
      <c r="D90" s="1" t="s">
        <v>772</v>
      </c>
      <c r="E90" s="1" t="s">
        <v>773</v>
      </c>
      <c r="F90" s="1" t="s">
        <v>774</v>
      </c>
      <c r="G90" s="1" t="s">
        <v>775</v>
      </c>
      <c r="H90" s="1" t="s">
        <v>776</v>
      </c>
      <c r="I90" s="1" t="s">
        <v>777</v>
      </c>
      <c r="J90" s="1" t="s">
        <v>778</v>
      </c>
      <c r="K90" s="1" t="s">
        <v>398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780</v>
      </c>
      <c r="B91" s="1" t="s">
        <v>781</v>
      </c>
      <c r="C91" s="1" t="s">
        <v>782</v>
      </c>
      <c r="D91" s="1" t="s">
        <v>783</v>
      </c>
      <c r="E91" s="1" t="s">
        <v>784</v>
      </c>
      <c r="F91" s="1" t="s">
        <v>785</v>
      </c>
      <c r="G91" s="1" t="s">
        <v>786</v>
      </c>
      <c r="H91" s="1" t="s">
        <v>787</v>
      </c>
      <c r="I91" s="1" t="s">
        <v>788</v>
      </c>
      <c r="J91" s="1" t="s">
        <v>789</v>
      </c>
      <c r="K91" s="1" t="s">
        <v>790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791</v>
      </c>
      <c r="B92" s="1" t="s">
        <v>781</v>
      </c>
      <c r="C92" s="1" t="s">
        <v>782</v>
      </c>
      <c r="D92" s="1" t="s">
        <v>783</v>
      </c>
      <c r="E92" s="1" t="s">
        <v>784</v>
      </c>
      <c r="F92" s="1" t="s">
        <v>785</v>
      </c>
      <c r="G92" s="1" t="s">
        <v>786</v>
      </c>
      <c r="H92" s="1" t="s">
        <v>787</v>
      </c>
      <c r="I92" s="1" t="s">
        <v>788</v>
      </c>
      <c r="J92" s="1" t="s">
        <v>789</v>
      </c>
      <c r="K92" s="1" t="s">
        <v>790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792</v>
      </c>
      <c r="B93" s="1" t="s">
        <v>781</v>
      </c>
      <c r="C93" s="1" t="s">
        <v>782</v>
      </c>
      <c r="D93" s="1" t="s">
        <v>783</v>
      </c>
      <c r="E93" s="1" t="s">
        <v>784</v>
      </c>
      <c r="F93" s="1" t="s">
        <v>785</v>
      </c>
      <c r="G93" s="1" t="s">
        <v>793</v>
      </c>
      <c r="H93" s="1" t="s">
        <v>787</v>
      </c>
      <c r="I93" s="1" t="s">
        <v>788</v>
      </c>
      <c r="J93" s="1" t="s">
        <v>789</v>
      </c>
      <c r="K93" s="1" t="s">
        <v>790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794</v>
      </c>
      <c r="B94" s="1">
        <v>0.0</v>
      </c>
      <c r="C94" s="1">
        <v>0.0</v>
      </c>
      <c r="D94" s="1" t="s">
        <v>795</v>
      </c>
      <c r="E94" s="1" t="s">
        <v>796</v>
      </c>
      <c r="F94" s="1" t="s">
        <v>797</v>
      </c>
      <c r="G94" s="1" t="s">
        <v>798</v>
      </c>
      <c r="H94" s="1" t="s">
        <v>799</v>
      </c>
      <c r="I94" s="1" t="s">
        <v>800</v>
      </c>
      <c r="J94" s="1" t="s">
        <v>801</v>
      </c>
      <c r="K94" s="1" t="s">
        <v>802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803</v>
      </c>
      <c r="B95" s="1" t="s">
        <v>804</v>
      </c>
      <c r="C95" s="1" t="s">
        <v>805</v>
      </c>
      <c r="D95" s="1" t="s">
        <v>806</v>
      </c>
      <c r="E95" s="1" t="s">
        <v>807</v>
      </c>
      <c r="F95" s="1" t="s">
        <v>808</v>
      </c>
      <c r="G95" s="1" t="s">
        <v>809</v>
      </c>
      <c r="H95" s="1" t="s">
        <v>810</v>
      </c>
      <c r="I95" s="1" t="s">
        <v>811</v>
      </c>
      <c r="J95" s="1" t="s">
        <v>812</v>
      </c>
      <c r="K95" s="1" t="s">
        <v>813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814</v>
      </c>
      <c r="B96" s="1" t="s">
        <v>815</v>
      </c>
      <c r="C96" s="1" t="s">
        <v>816</v>
      </c>
      <c r="D96" s="1" t="s">
        <v>817</v>
      </c>
      <c r="E96" s="1" t="s">
        <v>818</v>
      </c>
      <c r="F96" s="1" t="s">
        <v>819</v>
      </c>
      <c r="G96" s="1" t="s">
        <v>820</v>
      </c>
      <c r="H96" s="1" t="s">
        <v>821</v>
      </c>
      <c r="I96" s="1" t="s">
        <v>822</v>
      </c>
      <c r="J96" s="1" t="s">
        <v>823</v>
      </c>
      <c r="K96" s="1" t="s">
        <v>824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825</v>
      </c>
      <c r="B97" s="1" t="s">
        <v>826</v>
      </c>
      <c r="C97" s="1" t="s">
        <v>827</v>
      </c>
      <c r="D97" s="1" t="s">
        <v>828</v>
      </c>
      <c r="E97" s="1" t="s">
        <v>829</v>
      </c>
      <c r="F97" s="1" t="s">
        <v>830</v>
      </c>
      <c r="G97" s="1" t="s">
        <v>831</v>
      </c>
      <c r="H97" s="1" t="s">
        <v>832</v>
      </c>
      <c r="I97" s="1" t="s">
        <v>833</v>
      </c>
      <c r="J97" s="1" t="s">
        <v>834</v>
      </c>
      <c r="K97" s="1" t="s">
        <v>835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836</v>
      </c>
      <c r="B98" s="1" t="s">
        <v>837</v>
      </c>
      <c r="C98" s="1" t="s">
        <v>838</v>
      </c>
      <c r="D98" s="1" t="s">
        <v>839</v>
      </c>
      <c r="E98" s="1" t="s">
        <v>840</v>
      </c>
      <c r="F98" s="1" t="s">
        <v>841</v>
      </c>
      <c r="G98" s="1" t="s">
        <v>842</v>
      </c>
      <c r="H98" s="1" t="s">
        <v>843</v>
      </c>
      <c r="I98" s="1" t="s">
        <v>844</v>
      </c>
      <c r="J98" s="1" t="s">
        <v>845</v>
      </c>
      <c r="K98" s="1" t="s">
        <v>846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847</v>
      </c>
      <c r="B99" s="1" t="s">
        <v>837</v>
      </c>
      <c r="C99" s="1" t="s">
        <v>838</v>
      </c>
      <c r="D99" s="1" t="s">
        <v>839</v>
      </c>
      <c r="E99" s="1" t="s">
        <v>840</v>
      </c>
      <c r="F99" s="1" t="s">
        <v>841</v>
      </c>
      <c r="G99" s="1" t="s">
        <v>842</v>
      </c>
      <c r="H99" s="1" t="s">
        <v>843</v>
      </c>
      <c r="I99" s="1" t="s">
        <v>844</v>
      </c>
      <c r="J99" s="1" t="s">
        <v>845</v>
      </c>
      <c r="K99" s="1" t="s">
        <v>846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848</v>
      </c>
      <c r="B100" s="1" t="s">
        <v>849</v>
      </c>
      <c r="C100" s="1" t="s">
        <v>850</v>
      </c>
      <c r="D100" s="1" t="s">
        <v>851</v>
      </c>
      <c r="E100" s="1" t="s">
        <v>852</v>
      </c>
      <c r="F100" s="1" t="s">
        <v>853</v>
      </c>
      <c r="G100" s="1" t="s">
        <v>854</v>
      </c>
      <c r="H100" s="1" t="s">
        <v>855</v>
      </c>
      <c r="I100" s="1" t="s">
        <v>856</v>
      </c>
      <c r="J100" s="1" t="s">
        <v>857</v>
      </c>
      <c r="K100" s="1" t="s">
        <v>858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859</v>
      </c>
      <c r="B101" s="1" t="s">
        <v>860</v>
      </c>
      <c r="C101" s="1" t="s">
        <v>861</v>
      </c>
      <c r="D101" s="1" t="s">
        <v>862</v>
      </c>
      <c r="E101" s="1" t="s">
        <v>863</v>
      </c>
      <c r="F101" s="1" t="s">
        <v>864</v>
      </c>
      <c r="G101" s="1" t="s">
        <v>865</v>
      </c>
      <c r="H101" s="1" t="s">
        <v>866</v>
      </c>
      <c r="I101" s="1" t="s">
        <v>867</v>
      </c>
      <c r="J101" s="1" t="s">
        <v>868</v>
      </c>
      <c r="K101" s="1" t="s">
        <v>869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870</v>
      </c>
      <c r="B102" s="1">
        <v>0.0</v>
      </c>
      <c r="C102" s="1" t="s">
        <v>871</v>
      </c>
      <c r="D102" s="1" t="s">
        <v>872</v>
      </c>
      <c r="E102" s="1" t="s">
        <v>873</v>
      </c>
      <c r="F102" s="1" t="s">
        <v>874</v>
      </c>
      <c r="G102" s="1" t="s">
        <v>875</v>
      </c>
      <c r="H102" s="1" t="s">
        <v>876</v>
      </c>
      <c r="I102" s="1" t="s">
        <v>877</v>
      </c>
      <c r="J102" s="1" t="s">
        <v>878</v>
      </c>
      <c r="K102" s="1" t="s">
        <v>879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880</v>
      </c>
      <c r="B103" s="1">
        <v>0.0</v>
      </c>
      <c r="C103" s="1" t="s">
        <v>871</v>
      </c>
      <c r="D103" s="1" t="s">
        <v>872</v>
      </c>
      <c r="E103" s="1" t="s">
        <v>873</v>
      </c>
      <c r="F103" s="1" t="s">
        <v>874</v>
      </c>
      <c r="G103" s="1" t="s">
        <v>875</v>
      </c>
      <c r="H103" s="1" t="s">
        <v>876</v>
      </c>
      <c r="I103" s="1" t="s">
        <v>877</v>
      </c>
      <c r="J103" s="1" t="s">
        <v>878</v>
      </c>
      <c r="K103" s="1" t="s">
        <v>881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882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883</v>
      </c>
      <c r="B105" s="1">
        <v>0.0</v>
      </c>
      <c r="C105" s="1">
        <v>0.0</v>
      </c>
      <c r="D105" s="1" t="s">
        <v>884</v>
      </c>
      <c r="E105" s="1" t="s">
        <v>885</v>
      </c>
      <c r="F105" s="1" t="s">
        <v>886</v>
      </c>
      <c r="G105" s="1" t="s">
        <v>887</v>
      </c>
      <c r="H105" s="1" t="s">
        <v>888</v>
      </c>
      <c r="I105" s="1" t="s">
        <v>889</v>
      </c>
      <c r="J105" s="1" t="s">
        <v>890</v>
      </c>
      <c r="K105" s="1" t="s">
        <v>891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892</v>
      </c>
      <c r="B106" s="1">
        <v>0.0</v>
      </c>
      <c r="C106" s="1">
        <v>0.0</v>
      </c>
      <c r="D106" s="1" t="s">
        <v>893</v>
      </c>
      <c r="E106" s="1" t="s">
        <v>894</v>
      </c>
      <c r="F106" s="1" t="s">
        <v>895</v>
      </c>
      <c r="G106" s="1" t="s">
        <v>896</v>
      </c>
      <c r="H106" s="1" t="s">
        <v>897</v>
      </c>
      <c r="I106" s="1" t="s">
        <v>898</v>
      </c>
      <c r="J106" s="1" t="s">
        <v>899</v>
      </c>
      <c r="K106" s="1" t="s">
        <v>900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901</v>
      </c>
      <c r="B107" s="1">
        <v>0.0</v>
      </c>
      <c r="C107" s="1">
        <v>0.0</v>
      </c>
      <c r="D107" s="1" t="s">
        <v>902</v>
      </c>
      <c r="E107" s="1" t="s">
        <v>903</v>
      </c>
      <c r="F107" s="1" t="s">
        <v>904</v>
      </c>
      <c r="G107" s="1" t="s">
        <v>905</v>
      </c>
      <c r="H107" s="1" t="s">
        <v>906</v>
      </c>
      <c r="I107" s="1" t="s">
        <v>907</v>
      </c>
      <c r="J107" s="1">
        <v>49.0</v>
      </c>
      <c r="K107" s="1" t="s">
        <v>908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909</v>
      </c>
      <c r="B108" s="1">
        <v>0.0</v>
      </c>
      <c r="C108" s="1">
        <v>0.0</v>
      </c>
      <c r="D108" s="1" t="s">
        <v>910</v>
      </c>
      <c r="E108" s="1" t="s">
        <v>911</v>
      </c>
      <c r="F108" s="1" t="s">
        <v>912</v>
      </c>
      <c r="G108" s="1" t="s">
        <v>913</v>
      </c>
      <c r="H108" s="1" t="s">
        <v>914</v>
      </c>
      <c r="I108" s="1" t="s">
        <v>850</v>
      </c>
      <c r="J108" s="1" t="s">
        <v>915</v>
      </c>
      <c r="K108" s="1" t="s">
        <v>916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917</v>
      </c>
      <c r="B109" s="1">
        <v>0.0</v>
      </c>
      <c r="C109" s="1">
        <v>0.0</v>
      </c>
      <c r="D109" s="1" t="s">
        <v>910</v>
      </c>
      <c r="E109" s="1" t="s">
        <v>911</v>
      </c>
      <c r="F109" s="1" t="s">
        <v>912</v>
      </c>
      <c r="G109" s="1" t="s">
        <v>913</v>
      </c>
      <c r="H109" s="1" t="s">
        <v>914</v>
      </c>
      <c r="I109" s="1" t="s">
        <v>850</v>
      </c>
      <c r="J109" s="1" t="s">
        <v>915</v>
      </c>
      <c r="K109" s="1" t="s">
        <v>916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918</v>
      </c>
      <c r="B110" s="1">
        <v>0.0</v>
      </c>
      <c r="C110" s="1">
        <v>0.0</v>
      </c>
      <c r="D110" s="1" t="s">
        <v>919</v>
      </c>
      <c r="E110" s="1" t="s">
        <v>920</v>
      </c>
      <c r="F110" s="1" t="s">
        <v>921</v>
      </c>
      <c r="G110" s="1" t="s">
        <v>922</v>
      </c>
      <c r="H110" s="1" t="s">
        <v>923</v>
      </c>
      <c r="I110" s="1" t="s">
        <v>924</v>
      </c>
      <c r="J110" s="1" t="s">
        <v>925</v>
      </c>
      <c r="K110" s="1" t="s">
        <v>926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927</v>
      </c>
      <c r="B111" s="1">
        <v>0.0</v>
      </c>
      <c r="C111" s="1">
        <v>0.0</v>
      </c>
      <c r="D111" s="1" t="s">
        <v>919</v>
      </c>
      <c r="E111" s="1" t="s">
        <v>920</v>
      </c>
      <c r="F111" s="1" t="s">
        <v>921</v>
      </c>
      <c r="G111" s="1" t="s">
        <v>922</v>
      </c>
      <c r="H111" s="1" t="s">
        <v>923</v>
      </c>
      <c r="I111" s="1" t="s">
        <v>924</v>
      </c>
      <c r="J111" s="1" t="s">
        <v>925</v>
      </c>
      <c r="K111" s="1" t="s">
        <v>926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928</v>
      </c>
      <c r="B112" s="1">
        <v>0.0</v>
      </c>
      <c r="C112" s="1">
        <v>0.0</v>
      </c>
      <c r="D112" s="1" t="s">
        <v>919</v>
      </c>
      <c r="E112" s="1" t="s">
        <v>920</v>
      </c>
      <c r="F112" s="1" t="s">
        <v>921</v>
      </c>
      <c r="G112" s="1" t="s">
        <v>929</v>
      </c>
      <c r="H112" s="1" t="s">
        <v>923</v>
      </c>
      <c r="I112" s="1" t="s">
        <v>924</v>
      </c>
      <c r="J112" s="1" t="s">
        <v>925</v>
      </c>
      <c r="K112" s="1" t="s">
        <v>926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930</v>
      </c>
      <c r="B113" s="1">
        <v>0.0</v>
      </c>
      <c r="C113" s="1">
        <v>0.0</v>
      </c>
      <c r="D113" s="1">
        <v>0.0</v>
      </c>
      <c r="E113" s="1">
        <v>0.0</v>
      </c>
      <c r="F113" s="1" t="s">
        <v>931</v>
      </c>
      <c r="G113" s="1" t="s">
        <v>932</v>
      </c>
      <c r="H113" s="1" t="s">
        <v>933</v>
      </c>
      <c r="I113" s="1" t="s">
        <v>934</v>
      </c>
      <c r="J113" s="1" t="s">
        <v>935</v>
      </c>
      <c r="K113" s="1" t="s">
        <v>936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937</v>
      </c>
      <c r="B114" s="1">
        <v>0.0</v>
      </c>
      <c r="C114" s="1">
        <v>0.0</v>
      </c>
      <c r="D114" s="1" t="s">
        <v>938</v>
      </c>
      <c r="E114" s="1" t="s">
        <v>939</v>
      </c>
      <c r="F114" s="1" t="s">
        <v>940</v>
      </c>
      <c r="G114" s="1" t="s">
        <v>941</v>
      </c>
      <c r="H114" s="1" t="s">
        <v>942</v>
      </c>
      <c r="I114" s="1" t="s">
        <v>943</v>
      </c>
      <c r="J114" s="1" t="s">
        <v>944</v>
      </c>
      <c r="K114" s="1" t="s">
        <v>945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946</v>
      </c>
      <c r="B115" s="1">
        <v>0.0</v>
      </c>
      <c r="C115" s="1">
        <v>0.0</v>
      </c>
      <c r="D115" s="1" t="s">
        <v>947</v>
      </c>
      <c r="E115" s="1" t="s">
        <v>948</v>
      </c>
      <c r="F115" s="1" t="s">
        <v>949</v>
      </c>
      <c r="G115" s="1" t="s">
        <v>950</v>
      </c>
      <c r="H115" s="1" t="s">
        <v>951</v>
      </c>
      <c r="I115" s="1" t="s">
        <v>952</v>
      </c>
      <c r="J115" s="1" t="s">
        <v>953</v>
      </c>
      <c r="K115" s="1" t="s">
        <v>954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955</v>
      </c>
      <c r="B116" s="1">
        <v>0.0</v>
      </c>
      <c r="C116" s="1">
        <v>0.0</v>
      </c>
      <c r="D116" s="1" t="s">
        <v>956</v>
      </c>
      <c r="E116" s="1" t="s">
        <v>957</v>
      </c>
      <c r="F116" s="1" t="s">
        <v>958</v>
      </c>
      <c r="G116" s="1" t="s">
        <v>959</v>
      </c>
      <c r="H116" s="1" t="s">
        <v>960</v>
      </c>
      <c r="I116" s="1" t="s">
        <v>961</v>
      </c>
      <c r="J116" s="1" t="s">
        <v>962</v>
      </c>
      <c r="K116" s="1" t="s">
        <v>963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964</v>
      </c>
      <c r="B117" s="1">
        <v>0.0</v>
      </c>
      <c r="C117" s="1">
        <v>0.0</v>
      </c>
      <c r="D117" s="1" t="s">
        <v>965</v>
      </c>
      <c r="E117" s="1" t="s">
        <v>966</v>
      </c>
      <c r="F117" s="1" t="s">
        <v>967</v>
      </c>
      <c r="G117" s="1" t="s">
        <v>968</v>
      </c>
      <c r="H117" s="1" t="s">
        <v>969</v>
      </c>
      <c r="I117" s="1" t="s">
        <v>970</v>
      </c>
      <c r="J117" s="1" t="s">
        <v>971</v>
      </c>
      <c r="K117" s="1" t="s">
        <v>972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973</v>
      </c>
      <c r="B118" s="1">
        <v>0.0</v>
      </c>
      <c r="C118" s="1">
        <v>0.0</v>
      </c>
      <c r="D118" s="1" t="s">
        <v>965</v>
      </c>
      <c r="E118" s="1" t="s">
        <v>966</v>
      </c>
      <c r="F118" s="1" t="s">
        <v>967</v>
      </c>
      <c r="G118" s="1" t="s">
        <v>968</v>
      </c>
      <c r="H118" s="1" t="s">
        <v>969</v>
      </c>
      <c r="I118" s="1" t="s">
        <v>970</v>
      </c>
      <c r="J118" s="1" t="s">
        <v>971</v>
      </c>
      <c r="K118" s="1" t="s">
        <v>972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974</v>
      </c>
      <c r="B119" s="1">
        <v>0.0</v>
      </c>
      <c r="C119" s="1">
        <v>0.0</v>
      </c>
      <c r="D119" s="1" t="s">
        <v>975</v>
      </c>
      <c r="E119" s="1" t="s">
        <v>976</v>
      </c>
      <c r="F119" s="1" t="s">
        <v>977</v>
      </c>
      <c r="G119" s="1" t="s">
        <v>978</v>
      </c>
      <c r="H119" s="1" t="s">
        <v>979</v>
      </c>
      <c r="I119" s="1" t="s">
        <v>980</v>
      </c>
      <c r="J119" s="1" t="s">
        <v>981</v>
      </c>
      <c r="K119" s="1" t="s">
        <v>982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983</v>
      </c>
      <c r="B120" s="1">
        <v>0.0</v>
      </c>
      <c r="C120" s="1">
        <v>0.0</v>
      </c>
      <c r="D120" s="1" t="s">
        <v>984</v>
      </c>
      <c r="E120" s="1" t="s">
        <v>985</v>
      </c>
      <c r="F120" s="1" t="s">
        <v>986</v>
      </c>
      <c r="G120" s="1" t="s">
        <v>987</v>
      </c>
      <c r="H120" s="1" t="s">
        <v>988</v>
      </c>
      <c r="I120" s="1" t="s">
        <v>989</v>
      </c>
      <c r="J120" s="1" t="s">
        <v>990</v>
      </c>
      <c r="K120" s="1" t="s">
        <v>991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992</v>
      </c>
      <c r="B121" s="1">
        <v>0.0</v>
      </c>
      <c r="C121" s="1">
        <v>0.0</v>
      </c>
      <c r="D121" s="1">
        <v>0.0</v>
      </c>
      <c r="E121" s="1" t="s">
        <v>91</v>
      </c>
      <c r="F121" s="1" t="s">
        <v>993</v>
      </c>
      <c r="G121" s="1" t="s">
        <v>994</v>
      </c>
      <c r="H121" s="1" t="s">
        <v>995</v>
      </c>
      <c r="I121" s="1" t="s">
        <v>810</v>
      </c>
      <c r="J121" s="1" t="s">
        <v>996</v>
      </c>
      <c r="K121" s="1" t="s">
        <v>997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998</v>
      </c>
      <c r="B122" s="1">
        <v>0.0</v>
      </c>
      <c r="C122" s="1">
        <v>0.0</v>
      </c>
      <c r="D122" s="1">
        <v>0.0</v>
      </c>
      <c r="E122" s="1" t="s">
        <v>91</v>
      </c>
      <c r="F122" s="1" t="s">
        <v>993</v>
      </c>
      <c r="G122" s="1" t="s">
        <v>994</v>
      </c>
      <c r="H122" s="1" t="s">
        <v>995</v>
      </c>
      <c r="I122" s="1" t="s">
        <v>810</v>
      </c>
      <c r="J122" s="1" t="s">
        <v>996</v>
      </c>
      <c r="K122" s="1" t="s">
        <v>999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1000</v>
      </c>
      <c r="C1" s="1" t="s">
        <v>1001</v>
      </c>
      <c r="D1" s="1" t="s">
        <v>1002</v>
      </c>
      <c r="E1" s="1" t="s">
        <v>1003</v>
      </c>
      <c r="F1" s="1" t="s">
        <v>1004</v>
      </c>
      <c r="G1" s="1" t="s">
        <v>1005</v>
      </c>
      <c r="H1" s="1" t="s">
        <v>1006</v>
      </c>
      <c r="I1" s="1" t="s">
        <v>1007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1008</v>
      </c>
      <c r="B2" s="1" t="s">
        <v>1009</v>
      </c>
      <c r="C2" s="1" t="s">
        <v>1010</v>
      </c>
      <c r="D2" s="1" t="s">
        <v>1011</v>
      </c>
      <c r="E2" s="1" t="s">
        <v>1012</v>
      </c>
      <c r="F2" s="1" t="s">
        <v>1013</v>
      </c>
      <c r="G2" s="1" t="s">
        <v>1014</v>
      </c>
      <c r="H2" s="1" t="s">
        <v>1014</v>
      </c>
      <c r="I2" s="1" t="s">
        <v>1015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1016</v>
      </c>
      <c r="B3" s="1" t="s">
        <v>1015</v>
      </c>
      <c r="C3" s="1" t="s">
        <v>1017</v>
      </c>
      <c r="D3" s="1" t="s">
        <v>1018</v>
      </c>
      <c r="E3" s="1" t="s">
        <v>1019</v>
      </c>
      <c r="F3" s="1" t="s">
        <v>1020</v>
      </c>
      <c r="G3" s="1" t="s">
        <v>1021</v>
      </c>
      <c r="H3" s="1" t="s">
        <v>1022</v>
      </c>
      <c r="I3" s="1" t="s">
        <v>1015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1023</v>
      </c>
      <c r="B4" s="1" t="s">
        <v>1024</v>
      </c>
      <c r="C4" s="1" t="s">
        <v>1025</v>
      </c>
      <c r="D4" s="1" t="s">
        <v>1011</v>
      </c>
      <c r="E4" s="1" t="s">
        <v>1012</v>
      </c>
      <c r="F4" s="1" t="s">
        <v>1026</v>
      </c>
      <c r="G4" s="1" t="s">
        <v>1014</v>
      </c>
      <c r="H4" s="1" t="s">
        <v>1014</v>
      </c>
      <c r="I4" s="1" t="s">
        <v>1014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1016</v>
      </c>
      <c r="B5" s="1" t="s">
        <v>1015</v>
      </c>
      <c r="C5" s="1" t="s">
        <v>1027</v>
      </c>
      <c r="D5" s="1" t="s">
        <v>1028</v>
      </c>
      <c r="E5" s="1" t="s">
        <v>1019</v>
      </c>
      <c r="F5" s="1" t="s">
        <v>1029</v>
      </c>
      <c r="G5" s="1" t="s">
        <v>1030</v>
      </c>
      <c r="H5" s="1" t="s">
        <v>1022</v>
      </c>
      <c r="I5" s="1" t="s">
        <v>1022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1031</v>
      </c>
      <c r="B6" s="1" t="s">
        <v>1032</v>
      </c>
      <c r="C6" s="1" t="s">
        <v>1033</v>
      </c>
      <c r="D6" s="1" t="s">
        <v>1034</v>
      </c>
      <c r="E6" s="1" t="s">
        <v>1032</v>
      </c>
      <c r="F6" s="1" t="s">
        <v>1035</v>
      </c>
      <c r="G6" s="1" t="s">
        <v>1036</v>
      </c>
      <c r="H6" s="1" t="s">
        <v>1037</v>
      </c>
      <c r="I6" s="1" t="s">
        <v>1038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1039</v>
      </c>
      <c r="B7" s="1" t="s">
        <v>1040</v>
      </c>
      <c r="C7" s="1" t="s">
        <v>1041</v>
      </c>
      <c r="D7" s="1" t="s">
        <v>1015</v>
      </c>
      <c r="E7" s="1" t="s">
        <v>1015</v>
      </c>
      <c r="F7" s="1" t="s">
        <v>1015</v>
      </c>
      <c r="G7" s="1" t="s">
        <v>1015</v>
      </c>
      <c r="H7" s="1" t="s">
        <v>1015</v>
      </c>
      <c r="I7" s="1" t="s">
        <v>1015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1042</v>
      </c>
      <c r="B8" s="1" t="s">
        <v>1015</v>
      </c>
      <c r="C8" s="1" t="s">
        <v>1043</v>
      </c>
      <c r="D8" s="1" t="s">
        <v>1044</v>
      </c>
      <c r="E8" s="1" t="s">
        <v>1045</v>
      </c>
      <c r="F8" s="1" t="s">
        <v>1046</v>
      </c>
      <c r="G8" s="1" t="s">
        <v>1047</v>
      </c>
      <c r="H8" s="1" t="s">
        <v>1047</v>
      </c>
      <c r="I8" s="1" t="s">
        <v>1045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1048</v>
      </c>
      <c r="B9" s="1" t="s">
        <v>1049</v>
      </c>
      <c r="C9" s="1" t="s">
        <v>1050</v>
      </c>
      <c r="D9" s="1" t="s">
        <v>1051</v>
      </c>
      <c r="E9" s="1" t="s">
        <v>1052</v>
      </c>
      <c r="F9" s="1" t="s">
        <v>1053</v>
      </c>
      <c r="G9" s="1" t="s">
        <v>1054</v>
      </c>
      <c r="H9" s="1" t="s">
        <v>1055</v>
      </c>
      <c r="I9" s="1" t="s">
        <v>1056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1057</v>
      </c>
      <c r="B10" s="1" t="s">
        <v>1058</v>
      </c>
      <c r="C10" s="1" t="s">
        <v>1058</v>
      </c>
      <c r="D10" s="1" t="s">
        <v>1058</v>
      </c>
      <c r="E10" s="1" t="s">
        <v>1058</v>
      </c>
      <c r="F10" s="1" t="s">
        <v>1058</v>
      </c>
      <c r="G10" s="1" t="s">
        <v>1054</v>
      </c>
      <c r="H10" s="1" t="s">
        <v>1055</v>
      </c>
      <c r="I10" s="1" t="s">
        <v>1056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1059</v>
      </c>
      <c r="B11" s="1" t="s">
        <v>1047</v>
      </c>
      <c r="C11" s="1" t="s">
        <v>1047</v>
      </c>
      <c r="D11" s="1" t="s">
        <v>1047</v>
      </c>
      <c r="E11" s="1" t="s">
        <v>1047</v>
      </c>
      <c r="F11" s="1" t="s">
        <v>1047</v>
      </c>
      <c r="G11" s="1" t="s">
        <v>1060</v>
      </c>
      <c r="H11" s="1" t="s">
        <v>1015</v>
      </c>
      <c r="I11" s="1" t="s">
        <v>1015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1061</v>
      </c>
      <c r="B12" s="1" t="s">
        <v>1047</v>
      </c>
      <c r="C12" s="1" t="s">
        <v>1047</v>
      </c>
      <c r="D12" s="1" t="s">
        <v>1047</v>
      </c>
      <c r="E12" s="1" t="s">
        <v>1047</v>
      </c>
      <c r="F12" s="1" t="s">
        <v>1047</v>
      </c>
      <c r="G12" s="1" t="s">
        <v>1062</v>
      </c>
      <c r="H12" s="1" t="s">
        <v>1063</v>
      </c>
      <c r="I12" s="1" t="s">
        <v>1064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1065</v>
      </c>
      <c r="B13" s="1" t="s">
        <v>1047</v>
      </c>
      <c r="C13" s="1" t="s">
        <v>1047</v>
      </c>
      <c r="D13" s="1" t="s">
        <v>1047</v>
      </c>
      <c r="E13" s="1" t="s">
        <v>1047</v>
      </c>
      <c r="F13" s="1" t="s">
        <v>1047</v>
      </c>
      <c r="G13" s="1" t="s">
        <v>1066</v>
      </c>
      <c r="H13" s="1" t="s">
        <v>1067</v>
      </c>
      <c r="I13" s="1" t="s">
        <v>1068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1069</v>
      </c>
      <c r="B14" s="1" t="s">
        <v>1070</v>
      </c>
      <c r="C14" s="1" t="s">
        <v>1071</v>
      </c>
      <c r="D14" s="1" t="s">
        <v>1072</v>
      </c>
      <c r="E14" s="1" t="s">
        <v>1073</v>
      </c>
      <c r="F14" s="1" t="s">
        <v>1074</v>
      </c>
      <c r="G14" s="1" t="s">
        <v>1075</v>
      </c>
      <c r="H14" s="1" t="s">
        <v>1076</v>
      </c>
      <c r="I14" s="1" t="s">
        <v>1077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1078</v>
      </c>
      <c r="B15" s="1" t="s">
        <v>1015</v>
      </c>
      <c r="C15" s="1" t="s">
        <v>1015</v>
      </c>
      <c r="D15" s="1" t="s">
        <v>1015</v>
      </c>
      <c r="E15" s="1" t="s">
        <v>1015</v>
      </c>
      <c r="F15" s="1" t="s">
        <v>1015</v>
      </c>
      <c r="G15" s="1" t="s">
        <v>1015</v>
      </c>
      <c r="H15" s="1" t="s">
        <v>1015</v>
      </c>
      <c r="I15" s="1" t="s">
        <v>1015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1079</v>
      </c>
      <c r="B16" s="1" t="s">
        <v>1015</v>
      </c>
      <c r="C16" s="1" t="s">
        <v>1015</v>
      </c>
      <c r="D16" s="1" t="s">
        <v>1015</v>
      </c>
      <c r="E16" s="1" t="s">
        <v>1015</v>
      </c>
      <c r="F16" s="1" t="s">
        <v>1015</v>
      </c>
      <c r="G16" s="1" t="s">
        <v>1015</v>
      </c>
      <c r="H16" s="1" t="s">
        <v>1015</v>
      </c>
      <c r="I16" s="1" t="s">
        <v>1015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1080</v>
      </c>
      <c r="B17" s="1" t="s">
        <v>138</v>
      </c>
      <c r="C17" s="1" t="s">
        <v>139</v>
      </c>
      <c r="D17" s="1" t="s">
        <v>140</v>
      </c>
      <c r="E17" s="1" t="s">
        <v>141</v>
      </c>
      <c r="F17" s="1" t="s">
        <v>142</v>
      </c>
      <c r="G17" s="1" t="s">
        <v>1081</v>
      </c>
      <c r="H17" s="1" t="s">
        <v>1082</v>
      </c>
      <c r="I17" s="1" t="s">
        <v>1083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1084</v>
      </c>
      <c r="B18" s="1" t="s">
        <v>1015</v>
      </c>
      <c r="C18" s="1" t="s">
        <v>1015</v>
      </c>
      <c r="D18" s="1" t="s">
        <v>1015</v>
      </c>
      <c r="E18" s="1" t="s">
        <v>1015</v>
      </c>
      <c r="F18" s="1" t="s">
        <v>1015</v>
      </c>
      <c r="G18" s="1" t="s">
        <v>1015</v>
      </c>
      <c r="H18" s="1" t="s">
        <v>1015</v>
      </c>
      <c r="I18" s="1" t="s">
        <v>1015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1085</v>
      </c>
      <c r="B19" s="1" t="s">
        <v>1086</v>
      </c>
      <c r="C19" s="1" t="s">
        <v>1087</v>
      </c>
      <c r="D19" s="1" t="s">
        <v>1088</v>
      </c>
      <c r="E19" s="1" t="s">
        <v>1089</v>
      </c>
      <c r="F19" s="1" t="s">
        <v>950</v>
      </c>
      <c r="G19" s="1" t="s">
        <v>1090</v>
      </c>
      <c r="H19" s="1" t="s">
        <v>1091</v>
      </c>
      <c r="I19" s="1" t="s">
        <v>1092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1093</v>
      </c>
      <c r="B20" s="1" t="s">
        <v>1094</v>
      </c>
      <c r="C20" s="1" t="s">
        <v>1095</v>
      </c>
      <c r="D20" s="1" t="s">
        <v>1096</v>
      </c>
      <c r="E20" s="1" t="s">
        <v>1097</v>
      </c>
      <c r="F20" s="1" t="s">
        <v>1098</v>
      </c>
      <c r="G20" s="1" t="s">
        <v>1099</v>
      </c>
      <c r="H20" s="1" t="s">
        <v>1015</v>
      </c>
      <c r="I20" s="1" t="s">
        <v>1015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1100</v>
      </c>
      <c r="B21" s="1" t="s">
        <v>1101</v>
      </c>
      <c r="C21" s="1" t="s">
        <v>1102</v>
      </c>
      <c r="D21" s="1" t="s">
        <v>1103</v>
      </c>
      <c r="E21" s="1" t="s">
        <v>1104</v>
      </c>
      <c r="F21" s="1" t="s">
        <v>1105</v>
      </c>
      <c r="G21" s="1" t="s">
        <v>1106</v>
      </c>
      <c r="H21" s="1" t="s">
        <v>1107</v>
      </c>
      <c r="I21" s="1" t="s">
        <v>1108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1109</v>
      </c>
      <c r="B22" s="1" t="s">
        <v>1110</v>
      </c>
      <c r="C22" s="1" t="s">
        <v>1111</v>
      </c>
      <c r="D22" s="1" t="s">
        <v>1112</v>
      </c>
      <c r="E22" s="1" t="s">
        <v>1113</v>
      </c>
      <c r="F22" s="1" t="s">
        <v>1114</v>
      </c>
      <c r="G22" s="1" t="s">
        <v>1115</v>
      </c>
      <c r="H22" s="1" t="s">
        <v>1116</v>
      </c>
      <c r="I22" s="1" t="s">
        <v>1117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1118</v>
      </c>
      <c r="C23" s="1" t="s">
        <v>1119</v>
      </c>
      <c r="D23" s="1" t="s">
        <v>1015</v>
      </c>
      <c r="E23" s="1" t="s">
        <v>1015</v>
      </c>
      <c r="F23" s="1" t="s">
        <v>1120</v>
      </c>
      <c r="G23" s="1" t="s">
        <v>1015</v>
      </c>
      <c r="H23" s="1" t="s">
        <v>1015</v>
      </c>
      <c r="I23" s="1" t="s">
        <v>1015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1121</v>
      </c>
      <c r="B24" s="1" t="s">
        <v>1122</v>
      </c>
      <c r="C24" s="1" t="s">
        <v>1123</v>
      </c>
      <c r="D24" s="1" t="s">
        <v>1124</v>
      </c>
      <c r="E24" s="1" t="s">
        <v>1125</v>
      </c>
      <c r="F24" s="1" t="s">
        <v>1126</v>
      </c>
      <c r="G24" s="1" t="s">
        <v>1127</v>
      </c>
      <c r="H24" s="1" t="s">
        <v>1127</v>
      </c>
      <c r="I24" s="1" t="s">
        <v>1127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1128</v>
      </c>
      <c r="B25" s="1" t="s">
        <v>1129</v>
      </c>
      <c r="C25" s="1" t="s">
        <v>1130</v>
      </c>
      <c r="D25" s="1" t="s">
        <v>1131</v>
      </c>
      <c r="E25" s="1" t="s">
        <v>1132</v>
      </c>
      <c r="F25" s="1" t="s">
        <v>1133</v>
      </c>
      <c r="G25" s="1" t="s">
        <v>1134</v>
      </c>
      <c r="H25" s="1" t="s">
        <v>1134</v>
      </c>
      <c r="I25" s="1" t="s">
        <v>1015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1135</v>
      </c>
      <c r="B26" s="1" t="s">
        <v>1136</v>
      </c>
      <c r="C26" s="1" t="s">
        <v>1137</v>
      </c>
      <c r="D26" s="1" t="s">
        <v>1138</v>
      </c>
      <c r="E26" s="1" t="s">
        <v>1139</v>
      </c>
      <c r="F26" s="1" t="s">
        <v>1140</v>
      </c>
      <c r="G26" s="1" t="s">
        <v>1015</v>
      </c>
      <c r="H26" s="1" t="s">
        <v>1015</v>
      </c>
      <c r="I26" s="1" t="s">
        <v>1015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1141</v>
      </c>
      <c r="B2" s="1" t="s">
        <v>1142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1143</v>
      </c>
      <c r="B3" s="1" t="s">
        <v>1144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1145</v>
      </c>
      <c r="B4" s="1" t="s">
        <v>1146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1147</v>
      </c>
      <c r="B5" s="1" t="s">
        <v>1148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1149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1150</v>
      </c>
      <c r="B7" s="1" t="s">
        <v>1151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1152</v>
      </c>
      <c r="B8" s="1" t="s">
        <v>1153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1154</v>
      </c>
      <c r="B9" s="4" t="s">
        <v>1155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1156</v>
      </c>
      <c r="B10" s="1" t="s">
        <v>1157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1158</v>
      </c>
      <c r="B11" s="1" t="s">
        <v>1159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1160</v>
      </c>
      <c r="B12" s="1" t="s">
        <v>1157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1161</v>
      </c>
      <c r="B13" s="1" t="s">
        <v>1162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1163</v>
      </c>
      <c r="B14" s="1" t="s">
        <v>1164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1165</v>
      </c>
      <c r="B15" s="1" t="s">
        <v>1162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1166</v>
      </c>
      <c r="B16" s="1" t="s">
        <v>1167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1168</v>
      </c>
      <c r="B17" s="1">
        <v>339.0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1169</v>
      </c>
      <c r="B18" s="1" t="s">
        <v>1170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1171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1172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1173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1174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1175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1176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1177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1179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1180</v>
      </c>
      <c r="B28" s="1">
        <v>3.18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1181</v>
      </c>
      <c r="B29" s="1">
        <v>3.15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1182</v>
      </c>
      <c r="B30" s="1">
        <v>3.05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1183</v>
      </c>
      <c r="B31" s="1">
        <v>3.15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1184</v>
      </c>
      <c r="B32" s="1">
        <v>3.18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1185</v>
      </c>
      <c r="B33" s="1">
        <v>3.15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1186</v>
      </c>
      <c r="B34" s="1">
        <v>3.05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1187</v>
      </c>
      <c r="B35" s="1">
        <v>3.15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1188</v>
      </c>
      <c r="B36" s="1">
        <v>2.076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1189</v>
      </c>
      <c r="B37" s="1">
        <v>-1.1055005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1190</v>
      </c>
      <c r="B38" s="1">
        <v>95066.0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1191</v>
      </c>
      <c r="B39" s="1">
        <v>95066.0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1192</v>
      </c>
      <c r="B40" s="1">
        <v>565460.0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1193</v>
      </c>
      <c r="B41" s="1">
        <v>418500.0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1194</v>
      </c>
      <c r="B42" s="1">
        <v>418500.0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1195</v>
      </c>
      <c r="B43" s="1">
        <v>2.99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1196</v>
      </c>
      <c r="B44" s="1">
        <v>3.13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1197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1198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1199</v>
      </c>
      <c r="B47" s="1">
        <v>1.92369824E8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1200</v>
      </c>
      <c r="B48" s="1">
        <v>2.951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1201</v>
      </c>
      <c r="B49" s="1">
        <v>21.88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1202</v>
      </c>
      <c r="B50" s="1">
        <v>1.3611491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1203</v>
      </c>
      <c r="B51" s="1">
        <v>3.503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1204</v>
      </c>
      <c r="B52" s="1">
        <v>5.78715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1205</v>
      </c>
      <c r="B53" s="1" t="s">
        <v>1206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1207</v>
      </c>
      <c r="B54" s="1">
        <v>3.3324764E7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1208</v>
      </c>
      <c r="B55" s="1">
        <v>-0.69071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1209</v>
      </c>
      <c r="B56" s="1">
        <v>5.1742814E7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1210</v>
      </c>
      <c r="B57" s="1">
        <v>6.27634E7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1211</v>
      </c>
      <c r="B58" s="1">
        <v>5400499.0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1212</v>
      </c>
      <c r="B59" s="1">
        <v>5095103.0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1213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1214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1215</v>
      </c>
      <c r="B62" s="1">
        <v>0.086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1216</v>
      </c>
      <c r="B63" s="1">
        <v>0.02641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1217</v>
      </c>
      <c r="B64" s="1">
        <v>0.93623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1218</v>
      </c>
      <c r="B65" s="1">
        <v>10.78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1219</v>
      </c>
      <c r="B66" s="1">
        <v>0.10560001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1220</v>
      </c>
      <c r="B67" s="1">
        <v>6.27634E7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1221</v>
      </c>
      <c r="B68" s="1">
        <v>1.913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1222</v>
      </c>
      <c r="B69" s="1">
        <v>1.6021955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1223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1224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1225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1226</v>
      </c>
      <c r="B73" s="1">
        <v>2.208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1227</v>
      </c>
      <c r="B74" s="1">
        <v>-9.7617E7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1228</v>
      </c>
      <c r="B75" s="1">
        <v>-1.57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1229</v>
      </c>
      <c r="B76" s="1">
        <v>-2.41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1230</v>
      </c>
      <c r="B77" s="1">
        <v>0.236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1231</v>
      </c>
      <c r="B78" s="1">
        <v>-0.334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1232</v>
      </c>
      <c r="B79" s="1">
        <v>-0.7085243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1233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1234</v>
      </c>
      <c r="B81" s="1" t="s">
        <v>1235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1236</v>
      </c>
      <c r="B82" s="1" t="s">
        <v>1237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1238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1239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1240</v>
      </c>
      <c r="B85" s="1" t="s">
        <v>1241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1242</v>
      </c>
      <c r="B86" s="1" t="s">
        <v>1241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1243</v>
      </c>
      <c r="B87" s="1">
        <v>1.3814118E9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1244</v>
      </c>
      <c r="B88" s="1" t="s">
        <v>1245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1246</v>
      </c>
      <c r="B89" s="1" t="s">
        <v>1247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1248</v>
      </c>
      <c r="B90" s="1" t="s">
        <v>1249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1250</v>
      </c>
      <c r="B91" s="1" t="s">
        <v>1251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1252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1253</v>
      </c>
      <c r="B93" s="1">
        <v>3.065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1254</v>
      </c>
      <c r="B94" s="1">
        <v>14.0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1255</v>
      </c>
      <c r="B95" s="1">
        <v>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1256</v>
      </c>
      <c r="B96" s="1">
        <v>7.375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1257</v>
      </c>
      <c r="B97" s="1">
        <v>7.0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1258</v>
      </c>
      <c r="B98" s="1" t="s">
        <v>1259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1260</v>
      </c>
      <c r="B99" s="1">
        <v>8.0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1261</v>
      </c>
      <c r="B100" s="1">
        <v>2.00363008E8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1262</v>
      </c>
      <c r="B101" s="1">
        <v>3.192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1263</v>
      </c>
      <c r="B102" s="1">
        <v>-9.9708E7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1264</v>
      </c>
      <c r="B103" s="1">
        <v>3.41E7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1265</v>
      </c>
      <c r="B104" s="1">
        <v>3.526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1266</v>
      </c>
      <c r="B105" s="1">
        <v>3.746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1267</v>
      </c>
      <c r="B106" s="1">
        <v>1.41328992E8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1268</v>
      </c>
      <c r="B107" s="1">
        <v>28.401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1269</v>
      </c>
      <c r="B108" s="1">
        <v>2.264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1270</v>
      </c>
      <c r="B109" s="1">
        <v>-0.22147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1271</v>
      </c>
      <c r="B110" s="1">
        <v>-0.62167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1272</v>
      </c>
      <c r="B111" s="1">
        <v>-2.117825E7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1273</v>
      </c>
      <c r="B112" s="1">
        <v>-5.8003E7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1274</v>
      </c>
      <c r="B113" s="1">
        <v>2.205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1275</v>
      </c>
      <c r="B114" s="1">
        <v>9.648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1276</v>
      </c>
      <c r="B115" s="1">
        <v>-0.36297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1277</v>
      </c>
      <c r="B116" s="1">
        <v>-0.7055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1278</v>
      </c>
      <c r="B117" s="1">
        <v>0.48949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1279</v>
      </c>
      <c r="B118" s="1" t="s">
        <v>1206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1280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50</v>
      </c>
      <c r="B3" s="1">
        <v>-28.0</v>
      </c>
      <c r="C3" s="1">
        <v>-11.0</v>
      </c>
      <c r="D3" s="1">
        <v>-29.0</v>
      </c>
      <c r="E3" s="1">
        <v>-9.0</v>
      </c>
      <c r="F3" s="1">
        <v>-116.0</v>
      </c>
      <c r="G3" s="1">
        <v>-90.0</v>
      </c>
      <c r="H3" s="1">
        <v>-66.0</v>
      </c>
      <c r="I3" s="1">
        <v>-71.0</v>
      </c>
      <c r="J3" s="1">
        <v>-105.0</v>
      </c>
      <c r="K3" s="1">
        <v>-24.0</v>
      </c>
      <c r="L3" s="1">
        <f>IF(K3*FORECAST(L2,B3:K3,B2:K2)&gt;0,FORECAST(L2,B3:K3,B2:K2),K3)*$X$1</f>
        <v>-87.46666667</v>
      </c>
      <c r="M3" s="1">
        <f>IF(L3*FORECAST(M2,B3:L3,B2:L2)&gt;0,FORECAST(M2,B3:L3,B2:L2),L3)*$X$1</f>
        <v>-93.38787879</v>
      </c>
      <c r="N3" s="1">
        <f>IF(M3*FORECAST(N2,B3:M3,B2:M2)&gt;0,FORECAST(N2,B3:M3,B2:M2),M3)*$X$1</f>
        <v>-99.30909091</v>
      </c>
      <c r="O3" s="1">
        <f>IF(N3*FORECAST(O2,B3:N3,B2:N2)&gt;0,FORECAST(O2,B3:N3,B2:N2),N3)*$X$1</f>
        <v>-105.230303</v>
      </c>
      <c r="P3" s="1">
        <f>IF(O3*FORECAST(P2,B3:O3,B2:O2)&gt;0,FORECAST(P2,B3:O3,B2:O2),O3)*$X$1</f>
        <v>-111.1515152</v>
      </c>
      <c r="Q3" s="1">
        <f>IF(P3*FORECAST(Q2,B3:P3,B2:P2)&gt;0,FORECAST(Q2,B3:P3,B2:P2),P3)*$X$1</f>
        <v>-117.0727273</v>
      </c>
      <c r="R3" s="1">
        <f>IF(Q3*FORECAST(R2,B3:Q3,B2:Q2)&gt;0,FORECAST(R2,B3:Q3,B2:Q2),Q3)*$X$1</f>
        <v>-122.9939394</v>
      </c>
      <c r="S3" s="5">
        <f>IF(R3*FORECAST(S2,B3:R3,B2:R2)&gt;0,FORECAST(S2,B3:R3,B2:R2),R3)*$X$1</f>
        <v>-128.9151515</v>
      </c>
      <c r="T3" s="5">
        <f>IF(S3*FORECAST(T2,B3:S3,B2:S2)&gt;0,FORECAST(T2,B3:S3,B2:S2),S3)*$X$1</f>
        <v>-134.8363636</v>
      </c>
      <c r="U3" s="5">
        <f>IF(T3*FORECAST(U2,B3:T3,B2:T2)&gt;0,FORECAST(U2,B3:T3,B2:T2),T3)*$X$1</f>
        <v>-140.7575758</v>
      </c>
      <c r="V3" s="5">
        <f>IF(U3*FORECAST(V2,B3:U3,B2:U2)&gt;0,FORECAST(V2,B3:U3,B2:U2),U3)*$X$1</f>
        <v>-146.6787879</v>
      </c>
      <c r="W3" s="5">
        <f>IF(V3*FORECAST(W2,B3:V3,B2:V2)&gt;0,FORECAST(W2,B3:V3,B2:V2),V3)*$X$1</f>
        <v>-152.6</v>
      </c>
      <c r="X3" s="2"/>
      <c r="Y3" s="2"/>
      <c r="Z3" s="2"/>
    </row>
    <row r="4">
      <c r="A4" s="3" t="s">
        <v>103</v>
      </c>
      <c r="B4" s="1">
        <v>-158.0</v>
      </c>
      <c r="C4" s="1">
        <v>-339.0</v>
      </c>
      <c r="D4" s="1">
        <v>-285.0</v>
      </c>
      <c r="E4" s="1">
        <v>-305.0</v>
      </c>
      <c r="F4" s="1">
        <v>-233.0</v>
      </c>
      <c r="G4" s="1">
        <v>-185.0</v>
      </c>
      <c r="H4" s="1">
        <v>-243.0</v>
      </c>
      <c r="I4" s="1">
        <v>-218.0</v>
      </c>
      <c r="J4" s="1">
        <v>-120.0</v>
      </c>
      <c r="K4" s="1">
        <v>-196.0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1281</v>
      </c>
      <c r="B5" s="1">
        <v>27.0</v>
      </c>
      <c r="C5" s="1">
        <v>31.0</v>
      </c>
      <c r="D5" s="1">
        <v>34.0</v>
      </c>
      <c r="E5" s="1">
        <v>36.0</v>
      </c>
      <c r="F5" s="1">
        <v>40.0</v>
      </c>
      <c r="G5" s="1">
        <v>48.0</v>
      </c>
      <c r="H5" s="1">
        <v>52.0</v>
      </c>
      <c r="I5" s="1">
        <v>59.0</v>
      </c>
      <c r="J5" s="1">
        <v>61.0</v>
      </c>
      <c r="K5" s="1">
        <v>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1282</v>
      </c>
      <c r="L7" s="1">
        <f>IF(W3*FORECAST(W2,B3:W3,B2:W2)&gt;0,FORECAST(W2,B3:W3,B2:W2),V3)*$X$1 * (1+0.02)/(0.0874-0.02)</f>
        <v>-2309.376855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1283</v>
      </c>
      <c r="L8" s="6">
        <f t="array" ref="L8">NPV(0.0874,M3:W3)</f>
        <v>-813.6766254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1284</v>
      </c>
      <c r="L9" s="6">
        <f t="array" ref="L9">NPV(0.0874,M16:W16)</f>
        <v>-918.7813976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1285</v>
      </c>
      <c r="L10" s="6">
        <f>L8 + L9</f>
        <v>-1732.458023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1286</v>
      </c>
      <c r="L12" s="6">
        <f>L10 - L11</f>
        <v>-1536.458023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1287</v>
      </c>
      <c r="L13" s="1">
        <v>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-25.18783644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-2309.376855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-38.0</v>
      </c>
      <c r="C3" s="1">
        <v>-20.0</v>
      </c>
      <c r="D3" s="1">
        <v>-58.0</v>
      </c>
      <c r="E3" s="1">
        <v>-19.0</v>
      </c>
      <c r="F3" s="1">
        <v>-171.0</v>
      </c>
      <c r="G3" s="1">
        <v>-152.0</v>
      </c>
      <c r="H3" s="1">
        <v>-130.0</v>
      </c>
      <c r="I3" s="1">
        <v>-202.0</v>
      </c>
      <c r="J3" s="1">
        <v>-120.0</v>
      </c>
      <c r="K3" s="1">
        <v>-9.0</v>
      </c>
      <c r="L3" s="1">
        <f>IF(K3*FORECAST(L2,B3:K3,B2:K2)&gt;0,FORECAST(L2,B3:K3,B2:K2),K3)*$X$1</f>
        <v>-141</v>
      </c>
      <c r="M3" s="1">
        <f>IF(L3*FORECAST(M2,B3:L3,B2:L2)&gt;0,FORECAST(M2,B3:L3,B2:L2),L3)*$X$1</f>
        <v>-149.9272727</v>
      </c>
      <c r="N3" s="1">
        <f>IF(M3*FORECAST(N2,B3:M3,B2:M2)&gt;0,FORECAST(N2,B3:M3,B2:M2),M3)*$X$1</f>
        <v>-158.8545455</v>
      </c>
      <c r="O3" s="1">
        <f>IF(N3*FORECAST(O2,B3:N3,B2:N2)&gt;0,FORECAST(O2,B3:N3,B2:N2),N3)*$X$1</f>
        <v>-167.7818182</v>
      </c>
      <c r="P3" s="1">
        <f>IF(O3*FORECAST(P2,B3:O3,B2:O2)&gt;0,FORECAST(P2,B3:O3,B2:O2),O3)*$X$1</f>
        <v>-176.7090909</v>
      </c>
      <c r="Q3" s="1">
        <f>IF(P3*FORECAST(Q2,B3:P3,B2:P2)&gt;0,FORECAST(Q2,B3:P3,B2:P2),P3)*$X$1</f>
        <v>-185.6363636</v>
      </c>
      <c r="R3" s="1">
        <f>IF(Q3*FORECAST(R2,B3:Q3,B2:Q2)&gt;0,FORECAST(R2,B3:Q3,B2:Q2),Q3)*$X$1</f>
        <v>-194.5636364</v>
      </c>
      <c r="S3" s="5">
        <f>IF(R3*FORECAST(S2,B3:R3,B2:R2)&gt;0,FORECAST(S2,B3:R3,B2:R2),R3)*$X$1</f>
        <v>-203.4909091</v>
      </c>
      <c r="T3" s="5">
        <f>IF(S3*FORECAST(T2,B3:S3,B2:S2)&gt;0,FORECAST(T2,B3:S3,B2:S2),S3)*$X$1</f>
        <v>-212.4181818</v>
      </c>
      <c r="U3" s="5">
        <f>IF(T3*FORECAST(U2,B3:T3,B2:T2)&gt;0,FORECAST(U2,B3:T3,B2:T2),T3)*$X$1</f>
        <v>-221.3454545</v>
      </c>
      <c r="V3" s="5">
        <f>IF(U3*FORECAST(V2,B3:U3,B2:U2)&gt;0,FORECAST(V2,B3:U3,B2:U2),U3)*$X$1</f>
        <v>-230.2727273</v>
      </c>
      <c r="W3" s="5">
        <f>IF(V3*FORECAST(W2,B3:V3,B2:V2)&gt;0,FORECAST(W2,B3:V3,B2:V2),V3)*$X$1</f>
        <v>-239.2</v>
      </c>
      <c r="X3" s="2"/>
      <c r="Y3" s="2"/>
      <c r="Z3" s="2"/>
    </row>
    <row r="4">
      <c r="A4" s="3" t="s">
        <v>103</v>
      </c>
      <c r="B4" s="1">
        <v>-158.0</v>
      </c>
      <c r="C4" s="1">
        <v>-339.0</v>
      </c>
      <c r="D4" s="1">
        <v>-285.0</v>
      </c>
      <c r="E4" s="1">
        <v>-305.0</v>
      </c>
      <c r="F4" s="1">
        <v>-233.0</v>
      </c>
      <c r="G4" s="1">
        <v>-185.0</v>
      </c>
      <c r="H4" s="1">
        <v>-243.0</v>
      </c>
      <c r="I4" s="1">
        <v>-218.0</v>
      </c>
      <c r="J4" s="1">
        <v>-120.0</v>
      </c>
      <c r="K4" s="1">
        <v>-196.0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1281</v>
      </c>
      <c r="B5" s="1">
        <v>27.0</v>
      </c>
      <c r="C5" s="1">
        <v>31.0</v>
      </c>
      <c r="D5" s="1">
        <v>34.0</v>
      </c>
      <c r="E5" s="1">
        <v>36.0</v>
      </c>
      <c r="F5" s="1">
        <v>40.0</v>
      </c>
      <c r="G5" s="1">
        <v>48.0</v>
      </c>
      <c r="H5" s="1">
        <v>52.0</v>
      </c>
      <c r="I5" s="1">
        <v>59.0</v>
      </c>
      <c r="J5" s="1">
        <v>61.0</v>
      </c>
      <c r="K5" s="1">
        <v>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1282</v>
      </c>
      <c r="L7" s="1">
        <f>IF(W3*FORECAST(W2,B3:W3,B2:W2)&gt;0,FORECAST(W2,B3:W3,B2:W2),V3)*$X$1 * (1+0.02)/(0.0874-0.02)</f>
        <v>-3619.940653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1283</v>
      </c>
      <c r="L8" s="6">
        <f t="array" ref="L8">NPV(0.0874,M3:W3)</f>
        <v>-1289.653362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1284</v>
      </c>
      <c r="L9" s="6">
        <f t="array" ref="L9">NPV(0.0874,M16:W16)</f>
        <v>-1440.18683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1285</v>
      </c>
      <c r="L10" s="6">
        <f>L8 + L9</f>
        <v>-2729.840192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105</v>
      </c>
      <c r="L11" s="1">
        <v>-196.0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1286</v>
      </c>
      <c r="L12" s="6">
        <f>L10 - L11</f>
        <v>-2533.840192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1287</v>
      </c>
      <c r="L13" s="1">
        <v>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-41.53836381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-3619.940653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