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<sst xmlns="http://schemas.openxmlformats.org/spreadsheetml/2006/main" count="1782" uniqueCount="1467">
  <si>
    <t>ticker</t>
  </si>
  <si>
    <t>MFIN</t>
  </si>
  <si>
    <t>nombre</t>
  </si>
  <si>
    <t>MEDALLION FINANCIAL CORP</t>
  </si>
  <si>
    <t>empresa</t>
  </si>
  <si>
    <t>Banks</t>
  </si>
  <si>
    <t>Open</t>
  </si>
  <si>
    <t>Target Price</t>
  </si>
  <si>
    <t>Upside</t>
  </si>
  <si>
    <t>-6070.12%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</si>
  <si>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</si>
  <si>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</si>
  <si>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</si>
  <si>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</si>
  <si>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</si>
  <si>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</si>
  <si>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</si>
  <si>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-20.21%</t>
  </si>
  <si>
    <t>Total Assets Growth</t>
  </si>
  <si>
    <t>-8.27%</t>
  </si>
  <si>
    <t>Net Property, Plant and Equipment Growth</t>
  </si>
  <si>
    <t>31.58%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</si>
  <si>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</si>
  <si>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</si>
  <si>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</si>
  <si>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</si>
  <si>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</si>
  <si>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</si>
  <si>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</si>
  <si>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</si>
  <si>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</si>
  <si>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Net (Increase) Decrease in Loans Originated / Sold - Operating</t>
  </si>
  <si>
    <t>Provision for Credit Losses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</si>
  <si>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</si>
  <si>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</si>
  <si>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</si>
  <si>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</si>
  <si>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</si>
  <si>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</si>
  <si>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</si>
  <si>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</si>
  <si>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</si>
  <si>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</si>
  <si>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</si>
  <si>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Divestitures</t>
  </si>
  <si>
    <t>Investment in Marketable and Equity Securities, Total</t>
  </si>
  <si>
    <t>Net (Increase) Decrease in Loans Originated / Sold - Investing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</si>
  <si>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</si>
  <si>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</si>
  <si>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</si>
  <si>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</si>
  <si>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</si>
  <si>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</si>
  <si>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</si>
  <si>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</si>
  <si>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</si>
  <si>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</si>
  <si>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</si>
  <si>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</si>
  <si>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</si>
  <si>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</si>
  <si>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</si>
  <si>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</si>
  <si>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</si>
  <si>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</si>
  <si>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</si>
  <si>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</si>
  <si>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</si>
  <si>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</si>
  <si>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</si>
  <si>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</si>
  <si>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</si>
  <si>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</si>
  <si>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</si>
  <si>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</si>
  <si>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</si>
  <si>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Restricted Cash</t>
  </si>
  <si>
    <t>Total Current Assets</t>
  </si>
  <si>
    <t>Net Property Plant And Equipment</t>
  </si>
  <si>
    <t>Long-term Investments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</si>
  <si>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</si>
  <si>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</si>
  <si>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</si>
  <si>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</si>
  <si>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</si>
  <si>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</si>
  <si>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</si>
  <si>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</si>
  <si>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</si>
  <si>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</si>
  <si>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</si>
  <si>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Total Current Liabilities</t>
  </si>
  <si>
    <t>Long-Term Debt</t>
  </si>
  <si>
    <t>Long-Term Leases</t>
  </si>
  <si>
    <t>Deferred Tax Liability Non Current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</si>
  <si>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</si>
  <si>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</si>
  <si>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</si>
  <si>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</si>
  <si>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</si>
  <si>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</si>
  <si>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</si>
  <si>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</si>
  <si>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</si>
  <si>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</si>
  <si>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</si>
  <si>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</si>
  <si>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11.25</t>
  </si>
  <si>
    <t>11.52</t>
  </si>
  <si>
    <t>11.99</t>
  </si>
  <si>
    <t>10.83</t>
  </si>
  <si>
    <t>10.8</t>
  </si>
  <si>
    <t>9.46</t>
  </si>
  <si>
    <t>11.63</t>
  </si>
  <si>
    <t>13.59</t>
  </si>
  <si>
    <t>15.27</t>
  </si>
  <si>
    <t>Tangible Book Value</t>
  </si>
  <si>
    <t>Tangible Book Value Per Share</t>
  </si>
  <si>
    <t>11.04</t>
  </si>
  <si>
    <t>11.31</t>
  </si>
  <si>
    <t>2.39</t>
  </si>
  <si>
    <t>2.46</t>
  </si>
  <si>
    <t>1.21</t>
  </si>
  <si>
    <t>4.57</t>
  </si>
  <si>
    <t>5.81</t>
  </si>
  <si>
    <t>7.64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</si>
  <si>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</si>
  <si>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</si>
  <si>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</si>
  <si>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</si>
  <si>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</si>
  <si>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Full Time Employees</t>
  </si>
  <si>
    <t>Revenues</t>
  </si>
  <si>
    <t>Gain (Loss) on Sale of Investment, Total (Rev)</t>
  </si>
  <si>
    <t>Interest And Invest. Income (Rev)</t>
  </si>
  <si>
    <t>Other Revenues, Total</t>
  </si>
  <si>
    <t>Total Revenues</t>
  </si>
  <si>
    <t>Cost of Goods Sold, Total</t>
  </si>
  <si>
    <t>Gross Profit</t>
  </si>
  <si>
    <t>Selling General &amp; Admin Expenses, Total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</si>
  <si>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</si>
  <si>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</si>
  <si>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</si>
  <si>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</si>
  <si>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</si>
  <si>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</si>
  <si>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EBT, Excl. Unusual Items</t>
  </si>
  <si>
    <t>Impairment of Goodwill</t>
  </si>
  <si>
    <t>Gain (Loss) On Sale Of Investments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</si>
  <si>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</si>
  <si>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</si>
  <si>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</si>
  <si>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</si>
  <si>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</si>
  <si>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</si>
  <si>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</si>
  <si>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</si>
  <si>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</si>
  <si>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</si>
  <si>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</si>
  <si>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1.15</t>
  </si>
  <si>
    <t>0.97</t>
  </si>
  <si>
    <t>0.01</t>
  </si>
  <si>
    <t>-1.03</t>
  </si>
  <si>
    <t>-0.07</t>
  </si>
  <si>
    <t>-1.42</t>
  </si>
  <si>
    <t>2.2</t>
  </si>
  <si>
    <t>1.86</t>
  </si>
  <si>
    <t>2.45</t>
  </si>
  <si>
    <t>Basic EPS - Continuing Operations</t>
  </si>
  <si>
    <t>Basic Weighted Average Shares Outstanding</t>
  </si>
  <si>
    <t>Net EPS - Diluted</t>
  </si>
  <si>
    <t>1.14</t>
  </si>
  <si>
    <t>1.2</t>
  </si>
  <si>
    <t>2.17</t>
  </si>
  <si>
    <t>1.83</t>
  </si>
  <si>
    <t>2.37</t>
  </si>
  <si>
    <t>Diluted EPS - Continuing Operations</t>
  </si>
  <si>
    <t>Diluted Weighted Average Shares Outstanding</t>
  </si>
  <si>
    <t>Normalized Basic EPS</t>
  </si>
  <si>
    <t>0.38</t>
  </si>
  <si>
    <t>0.43</t>
  </si>
  <si>
    <t>-0.13</t>
  </si>
  <si>
    <t>-0.21</t>
  </si>
  <si>
    <t>-0.88</t>
  </si>
  <si>
    <t>-0.2</t>
  </si>
  <si>
    <t>-1.27</t>
  </si>
  <si>
    <t>1.82</t>
  </si>
  <si>
    <t>1.54</t>
  </si>
  <si>
    <t>2.12</t>
  </si>
  <si>
    <t>Normalized Diluted EPS</t>
  </si>
  <si>
    <t>-0.12</t>
  </si>
  <si>
    <t>1.79</t>
  </si>
  <si>
    <t>1.52</t>
  </si>
  <si>
    <t>2.05</t>
  </si>
  <si>
    <t>Dividend Per Share</t>
  </si>
  <si>
    <t>0.96</t>
  </si>
  <si>
    <t>0.35</t>
  </si>
  <si>
    <t>0.08</t>
  </si>
  <si>
    <t>0.32</t>
  </si>
  <si>
    <t>0.34</t>
  </si>
  <si>
    <t>Payout Ratio</t>
  </si>
  <si>
    <t>83.27</t>
  </si>
  <si>
    <t>82.97</t>
  </si>
  <si>
    <t>61.96</t>
  </si>
  <si>
    <t>52.16</t>
  </si>
  <si>
    <t>-0.26</t>
  </si>
  <si>
    <t>17.21</t>
  </si>
  <si>
    <t>13.99</t>
  </si>
  <si>
    <t>EBITDA</t>
  </si>
  <si>
    <t>EBITA</t>
  </si>
  <si>
    <t>EBIT</t>
  </si>
  <si>
    <t>EBITDAR</t>
  </si>
  <si>
    <t>Effective Tax Rate - (Ratio)</t>
  </si>
  <si>
    <t>-74.6</t>
  </si>
  <si>
    <t>161.78</t>
  </si>
  <si>
    <t>-1.67</t>
  </si>
  <si>
    <t>14.59</t>
  </si>
  <si>
    <t>27.24</t>
  </si>
  <si>
    <t>29.58</t>
  </si>
  <si>
    <t>26.47</t>
  </si>
  <si>
    <t>28.95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</si>
  <si>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</si>
  <si>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</si>
  <si>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</si>
  <si>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</si>
  <si>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</si>
  <si>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</si>
  <si>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</si>
  <si>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</si>
  <si>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</si>
  <si>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</si>
  <si>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</si>
  <si>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</si>
  <si>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</si>
  <si>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</si>
  <si>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</si>
  <si>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</si>
  <si>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</si>
  <si>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</si>
  <si>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2.41</t>
  </si>
  <si>
    <t>2.48</t>
  </si>
  <si>
    <t>0.71</t>
  </si>
  <si>
    <t>0.56</t>
  </si>
  <si>
    <t>1.42</t>
  </si>
  <si>
    <t>-0.11</t>
  </si>
  <si>
    <t>3.85</t>
  </si>
  <si>
    <t>3.15</t>
  </si>
  <si>
    <t>3.84</t>
  </si>
  <si>
    <t>Return on Total Capital</t>
  </si>
  <si>
    <t>2.44</t>
  </si>
  <si>
    <t>2.51</t>
  </si>
  <si>
    <t>0.74</t>
  </si>
  <si>
    <t>0.59</t>
  </si>
  <si>
    <t>1.45</t>
  </si>
  <si>
    <t>3.91</t>
  </si>
  <si>
    <t>3.21</t>
  </si>
  <si>
    <t>3.93</t>
  </si>
  <si>
    <t>Return On Equity %</t>
  </si>
  <si>
    <t>10.47</t>
  </si>
  <si>
    <t>10.63</t>
  </si>
  <si>
    <t>8.34</t>
  </si>
  <si>
    <t>0.1</t>
  </si>
  <si>
    <t>-7.88</t>
  </si>
  <si>
    <t>0.64</t>
  </si>
  <si>
    <t>-8.42</t>
  </si>
  <si>
    <t>17.46</t>
  </si>
  <si>
    <t>13.74</t>
  </si>
  <si>
    <t>15.63</t>
  </si>
  <si>
    <t>Return on Common Equity</t>
  </si>
  <si>
    <t>-9.11</t>
  </si>
  <si>
    <t>-0.67</t>
  </si>
  <si>
    <t>-14.07</t>
  </si>
  <si>
    <t>20.87</t>
  </si>
  <si>
    <t>14.89</t>
  </si>
  <si>
    <t>17.09</t>
  </si>
  <si>
    <t>Margin Analysis</t>
  </si>
  <si>
    <t>Gross Profit Margin %</t>
  </si>
  <si>
    <t>50.71</t>
  </si>
  <si>
    <t>69.07</t>
  </si>
  <si>
    <t>57.31</t>
  </si>
  <si>
    <t>97.59</t>
  </si>
  <si>
    <t>85.46</t>
  </si>
  <si>
    <t>85.68</t>
  </si>
  <si>
    <t>SG&amp;A Margin</t>
  </si>
  <si>
    <t>42.74</t>
  </si>
  <si>
    <t>38.52</t>
  </si>
  <si>
    <t>68.45</t>
  </si>
  <si>
    <t>69.03</t>
  </si>
  <si>
    <t>43.75</t>
  </si>
  <si>
    <t>37.69</t>
  </si>
  <si>
    <t>38.05</t>
  </si>
  <si>
    <t>32.32</t>
  </si>
  <si>
    <t>34.14</t>
  </si>
  <si>
    <t>28.07</t>
  </si>
  <si>
    <t>EBITDA Margin %</t>
  </si>
  <si>
    <t>57.87</t>
  </si>
  <si>
    <t>61.57</t>
  </si>
  <si>
    <t>31.34</t>
  </si>
  <si>
    <t>30.64</t>
  </si>
  <si>
    <t>1.37</t>
  </si>
  <si>
    <t>25.06</t>
  </si>
  <si>
    <t>58.75</t>
  </si>
  <si>
    <t>51.58</t>
  </si>
  <si>
    <t>57.23</t>
  </si>
  <si>
    <t>EBITA Margin %</t>
  </si>
  <si>
    <t>57.48</t>
  </si>
  <si>
    <t>61.24</t>
  </si>
  <si>
    <t>30.79</t>
  </si>
  <si>
    <t>30.16</t>
  </si>
  <si>
    <t>-0.82</t>
  </si>
  <si>
    <t>22.64</t>
  </si>
  <si>
    <t>-0.85</t>
  </si>
  <si>
    <t>57.35</t>
  </si>
  <si>
    <t>56.97</t>
  </si>
  <si>
    <t>EBIT Margin %</t>
  </si>
  <si>
    <t>-1.72</t>
  </si>
  <si>
    <t>21.7</t>
  </si>
  <si>
    <t>-1.73</t>
  </si>
  <si>
    <t>56.6</t>
  </si>
  <si>
    <t>50.31</t>
  </si>
  <si>
    <t>56.42</t>
  </si>
  <si>
    <t>Income From Continuing Operations Margin %</t>
  </si>
  <si>
    <t>69.62</t>
  </si>
  <si>
    <t>68.54</t>
  </si>
  <si>
    <t>92.72</t>
  </si>
  <si>
    <t>1.3</t>
  </si>
  <si>
    <t>-16.45</t>
  </si>
  <si>
    <t>30.11</t>
  </si>
  <si>
    <t>24.12</t>
  </si>
  <si>
    <t>23.15</t>
  </si>
  <si>
    <t>Net Income Margin %</t>
  </si>
  <si>
    <t>-20.92</t>
  </si>
  <si>
    <t>-1.15</t>
  </si>
  <si>
    <t>-21.27</t>
  </si>
  <si>
    <t>28.26</t>
  </si>
  <si>
    <t>21.2</t>
  </si>
  <si>
    <t>20.86</t>
  </si>
  <si>
    <t>Net Avail. For Common Margin %</t>
  </si>
  <si>
    <t>Normalized Net Income Margin</t>
  </si>
  <si>
    <t>22.97</t>
  </si>
  <si>
    <t>24.54</t>
  </si>
  <si>
    <t>-11.9</t>
  </si>
  <si>
    <t>-24.99</t>
  </si>
  <si>
    <t>-17.82</t>
  </si>
  <si>
    <t>-3.19</t>
  </si>
  <si>
    <t>-18.95</t>
  </si>
  <si>
    <t>23.36</t>
  </si>
  <si>
    <t>17.58</t>
  </si>
  <si>
    <t>18.07</t>
  </si>
  <si>
    <t>Levered Free Cash Flow Margin</t>
  </si>
  <si>
    <t>28.34</t>
  </si>
  <si>
    <t>12.4</t>
  </si>
  <si>
    <t>25.08</t>
  </si>
  <si>
    <t>-821.74</t>
  </si>
  <si>
    <t>-83.29</t>
  </si>
  <si>
    <t>-41.44</t>
  </si>
  <si>
    <t>-105.17</t>
  </si>
  <si>
    <t>-168.86</t>
  </si>
  <si>
    <t>-73.89</t>
  </si>
  <si>
    <t>Unlevered Free Cash Flow Margin</t>
  </si>
  <si>
    <t>40.52</t>
  </si>
  <si>
    <t>14.96</t>
  </si>
  <si>
    <t>40.7</t>
  </si>
  <si>
    <t>63.86</t>
  </si>
  <si>
    <t>-811.1</t>
  </si>
  <si>
    <t>-73.76</t>
  </si>
  <si>
    <t>-33.63</t>
  </si>
  <si>
    <t>-100.43</t>
  </si>
  <si>
    <t>-163.39</t>
  </si>
  <si>
    <t>-63.79</t>
  </si>
  <si>
    <t>Asset Turnover</t>
  </si>
  <si>
    <t>0.07</t>
  </si>
  <si>
    <t>0.06</t>
  </si>
  <si>
    <t>0.04</t>
  </si>
  <si>
    <t>0.03</t>
  </si>
  <si>
    <t>0.12</t>
  </si>
  <si>
    <t>0.11</t>
  </si>
  <si>
    <t>Fixed Assets Turnover</t>
  </si>
  <si>
    <t>117.41</t>
  </si>
  <si>
    <t>188.8</t>
  </si>
  <si>
    <t>109.08</t>
  </si>
  <si>
    <t>78.22</t>
  </si>
  <si>
    <t>164.32</t>
  </si>
  <si>
    <t>19.64</t>
  </si>
  <si>
    <t>12.21</t>
  </si>
  <si>
    <t>15.85</t>
  </si>
  <si>
    <t>16.59</t>
  </si>
  <si>
    <t>19.38</t>
  </si>
  <si>
    <t>Receivables Turnover (Average Receivables)</t>
  </si>
  <si>
    <t>1.81</t>
  </si>
  <si>
    <t>0.23</t>
  </si>
  <si>
    <t>0.3</t>
  </si>
  <si>
    <t>Short Term Liquidity</t>
  </si>
  <si>
    <t>Current Ratio</t>
  </si>
  <si>
    <t>0.91</t>
  </si>
  <si>
    <t>2.59</t>
  </si>
  <si>
    <t>20.27</t>
  </si>
  <si>
    <t>12.13</t>
  </si>
  <si>
    <t>82.39</t>
  </si>
  <si>
    <t>60.23</t>
  </si>
  <si>
    <t>50.32</t>
  </si>
  <si>
    <t>Quick Ratio</t>
  </si>
  <si>
    <t>0.87</t>
  </si>
  <si>
    <t>0.09</t>
  </si>
  <si>
    <t>0.16</t>
  </si>
  <si>
    <t>1.33</t>
  </si>
  <si>
    <t>1.16</t>
  </si>
  <si>
    <t>7.11</t>
  </si>
  <si>
    <t>3.67</t>
  </si>
  <si>
    <t>3.6</t>
  </si>
  <si>
    <t>Operating Cash Flow to Current Liabilities</t>
  </si>
  <si>
    <t>0.55</t>
  </si>
  <si>
    <t>0.19</t>
  </si>
  <si>
    <t>1.1</t>
  </si>
  <si>
    <t>4.12</t>
  </si>
  <si>
    <t>3.32</t>
  </si>
  <si>
    <t>2.49</t>
  </si>
  <si>
    <t>Days Sales Outstanding (Average Receivables)</t>
  </si>
  <si>
    <t>201.77</t>
  </si>
  <si>
    <t>656.24</t>
  </si>
  <si>
    <t>Average Days Payable Outstanding</t>
  </si>
  <si>
    <t>71.64</t>
  </si>
  <si>
    <t>126.86</t>
  </si>
  <si>
    <t>70.89</t>
  </si>
  <si>
    <t>208.21</t>
  </si>
  <si>
    <t>236.83</t>
  </si>
  <si>
    <t>Long Term Solvency</t>
  </si>
  <si>
    <t>Total Debt/Equity</t>
  </si>
  <si>
    <t>126.99</t>
  </si>
  <si>
    <t>145.47</t>
  </si>
  <si>
    <t>122.01</t>
  </si>
  <si>
    <t>114.09</t>
  </si>
  <si>
    <t>365.96</t>
  </si>
  <si>
    <t>352.59</t>
  </si>
  <si>
    <t>433.24</t>
  </si>
  <si>
    <t>416.51</t>
  </si>
  <si>
    <t>495.81</t>
  </si>
  <si>
    <t>514.77</t>
  </si>
  <si>
    <t>Total Debt / Total Capital</t>
  </si>
  <si>
    <t>55.94</t>
  </si>
  <si>
    <t>59.26</t>
  </si>
  <si>
    <t>54.96</t>
  </si>
  <si>
    <t>53.29</t>
  </si>
  <si>
    <t>78.54</t>
  </si>
  <si>
    <t>77.9</t>
  </si>
  <si>
    <t>81.25</t>
  </si>
  <si>
    <t>80.64</t>
  </si>
  <si>
    <t>83.22</t>
  </si>
  <si>
    <t>83.73</t>
  </si>
  <si>
    <t>LT Debt/Equity</t>
  </si>
  <si>
    <t>110.97</t>
  </si>
  <si>
    <t>38.75</t>
  </si>
  <si>
    <t>62.94</t>
  </si>
  <si>
    <t>50.33</t>
  </si>
  <si>
    <t>234.65</t>
  </si>
  <si>
    <t>340.54</t>
  </si>
  <si>
    <t>403.9</t>
  </si>
  <si>
    <t>415.9</t>
  </si>
  <si>
    <t>493.85</t>
  </si>
  <si>
    <t>512.23</t>
  </si>
  <si>
    <t>Long-Term Debt / Total Capital</t>
  </si>
  <si>
    <t>48.89</t>
  </si>
  <si>
    <t>15.78</t>
  </si>
  <si>
    <t>28.35</t>
  </si>
  <si>
    <t>23.51</t>
  </si>
  <si>
    <t>50.36</t>
  </si>
  <si>
    <t>75.24</t>
  </si>
  <si>
    <t>75.75</t>
  </si>
  <si>
    <t>80.52</t>
  </si>
  <si>
    <t>82.89</t>
  </si>
  <si>
    <t>83.32</t>
  </si>
  <si>
    <t>Total Liabilities / Total Assets</t>
  </si>
  <si>
    <t>56.56</t>
  </si>
  <si>
    <t>59.64</t>
  </si>
  <si>
    <t>58.5</t>
  </si>
  <si>
    <t>54.82</t>
  </si>
  <si>
    <t>78.3</t>
  </si>
  <si>
    <t>81.46</t>
  </si>
  <si>
    <t>83.6</t>
  </si>
  <si>
    <t>84.09</t>
  </si>
  <si>
    <t>EBIT / Interest Expense</t>
  </si>
  <si>
    <t>2.77</t>
  </si>
  <si>
    <t>2.79</t>
  </si>
  <si>
    <t>0.62</t>
  </si>
  <si>
    <t>0.95</t>
  </si>
  <si>
    <t>-0.08</t>
  </si>
  <si>
    <t>3.48</t>
  </si>
  <si>
    <t>2.88</t>
  </si>
  <si>
    <t>EBITDA / Interest Expense</t>
  </si>
  <si>
    <t>2.8</t>
  </si>
  <si>
    <t>0.63</t>
  </si>
  <si>
    <t>0.44</t>
  </si>
  <si>
    <t>0.15</t>
  </si>
  <si>
    <t>3.69</t>
  </si>
  <si>
    <t>3.01</t>
  </si>
  <si>
    <t>(EBITDA - Capex) / Interest Expense</t>
  </si>
  <si>
    <t>Total Debt / EBITDA</t>
  </si>
  <si>
    <t>14.63</t>
  </si>
  <si>
    <t>15.33</t>
  </si>
  <si>
    <t>43.92</t>
  </si>
  <si>
    <t>54.47</t>
  </si>
  <si>
    <t>649.56</t>
  </si>
  <si>
    <t>28.89</t>
  </si>
  <si>
    <t>255.76</t>
  </si>
  <si>
    <t>12.89</t>
  </si>
  <si>
    <t>16.85</t>
  </si>
  <si>
    <t>13.8</t>
  </si>
  <si>
    <t>Net Debt / EBITDA</t>
  </si>
  <si>
    <t>12.73</t>
  </si>
  <si>
    <t>14.46</t>
  </si>
  <si>
    <t>42.27</t>
  </si>
  <si>
    <t>52.36</t>
  </si>
  <si>
    <t>614.26</t>
  </si>
  <si>
    <t>27.23</t>
  </si>
  <si>
    <t>234.04</t>
  </si>
  <si>
    <t>11.81</t>
  </si>
  <si>
    <t>15.88</t>
  </si>
  <si>
    <t>12.82</t>
  </si>
  <si>
    <t>Total Debt / (EBITDA - Capex)</t>
  </si>
  <si>
    <t>15.38</t>
  </si>
  <si>
    <t>Net Debt / (EBITDA - Capex)</t>
  </si>
  <si>
    <t>14.5</t>
  </si>
  <si>
    <t>Growth Over Prior Year</t>
  </si>
  <si>
    <t>Total Revenues, 1 Yr. Growth %</t>
  </si>
  <si>
    <t>17.33</t>
  </si>
  <si>
    <t>3.55</t>
  </si>
  <si>
    <t>-40.83</t>
  </si>
  <si>
    <t>-22.2</t>
  </si>
  <si>
    <t>506.68</t>
  </si>
  <si>
    <t>27.97</t>
  </si>
  <si>
    <t>6.77</t>
  </si>
  <si>
    <t>7.99</t>
  </si>
  <si>
    <t>27.68</t>
  </si>
  <si>
    <t>Gross Profit, 1 Yr. Growth %</t>
  </si>
  <si>
    <t>207.62</t>
  </si>
  <si>
    <t>74.31</t>
  </si>
  <si>
    <t>-11.41</t>
  </si>
  <si>
    <t>99.37</t>
  </si>
  <si>
    <t>-5.42</t>
  </si>
  <si>
    <t>28.01</t>
  </si>
  <si>
    <t>EBITDA, 1 Yr. Growth %</t>
  </si>
  <si>
    <t>15.06</t>
  </si>
  <si>
    <t>10.64</t>
  </si>
  <si>
    <t>-69.88</t>
  </si>
  <si>
    <t>-24.32</t>
  </si>
  <si>
    <t>-72.82</t>
  </si>
  <si>
    <t>-93.94</t>
  </si>
  <si>
    <t>-5.19</t>
  </si>
  <si>
    <t>41.68</t>
  </si>
  <si>
    <t>EBITA, 1 Yr. Growth %</t>
  </si>
  <si>
    <t>10.81</t>
  </si>
  <si>
    <t>-70.25</t>
  </si>
  <si>
    <t>-24.18</t>
  </si>
  <si>
    <t>-116.58</t>
  </si>
  <si>
    <t>-103.99</t>
  </si>
  <si>
    <t>-3.96</t>
  </si>
  <si>
    <t>42.61</t>
  </si>
  <si>
    <t>EBIT, 1 Yr. Growth %</t>
  </si>
  <si>
    <t>-134.88</t>
  </si>
  <si>
    <t>-108.51</t>
  </si>
  <si>
    <t>-4.01</t>
  </si>
  <si>
    <t>43.2</t>
  </si>
  <si>
    <t>Earnings From Cont. Operations, 1 Yr. Growth %</t>
  </si>
  <si>
    <t>2.38</t>
  </si>
  <si>
    <t>-19.95</t>
  </si>
  <si>
    <t>-98.82</t>
  </si>
  <si>
    <t>-108.78</t>
  </si>
  <si>
    <t>-314.27</t>
  </si>
  <si>
    <t>-13.47</t>
  </si>
  <si>
    <t>22.53</t>
  </si>
  <si>
    <t>Net Income, 1 Yr. Growth %</t>
  </si>
  <si>
    <t>-92.96</t>
  </si>
  <si>
    <t>-255.56</t>
  </si>
  <si>
    <t>-18.98</t>
  </si>
  <si>
    <t>25.64</t>
  </si>
  <si>
    <t>Normalized Net Income, 1 Yr. Growth %</t>
  </si>
  <si>
    <t>24.25</t>
  </si>
  <si>
    <t>11.1</t>
  </si>
  <si>
    <t>-128.7</t>
  </si>
  <si>
    <t>62.54</t>
  </si>
  <si>
    <t>334.75</t>
  </si>
  <si>
    <t>-77.08</t>
  </si>
  <si>
    <t>533.98</t>
  </si>
  <si>
    <t>-244.35</t>
  </si>
  <si>
    <t>-18.72</t>
  </si>
  <si>
    <t>31.26</t>
  </si>
  <si>
    <t>Diluted EPS Before Extra, 1 Yr. Growth %</t>
  </si>
  <si>
    <t>5.26</t>
  </si>
  <si>
    <t>-19.17</t>
  </si>
  <si>
    <t>-98.97</t>
  </si>
  <si>
    <t>-252.51</t>
  </si>
  <si>
    <t>-15.67</t>
  </si>
  <si>
    <t>29.51</t>
  </si>
  <si>
    <t>Accounts Receivable, 1 Yr. Growth %</t>
  </si>
  <si>
    <t>8.93</t>
  </si>
  <si>
    <t>305.16</t>
  </si>
  <si>
    <t>-80.79</t>
  </si>
  <si>
    <t>-28.87</t>
  </si>
  <si>
    <t>19.35</t>
  </si>
  <si>
    <t>2.74</t>
  </si>
  <si>
    <t>18.76</t>
  </si>
  <si>
    <t>7.33</t>
  </si>
  <si>
    <t>Net Property, Plant and Equip., 1 Yr. Growth %</t>
  </si>
  <si>
    <t>-42.6</t>
  </si>
  <si>
    <t>-22.66</t>
  </si>
  <si>
    <t>34.85</t>
  </si>
  <si>
    <t>-11.99</t>
  </si>
  <si>
    <t>-13.71</t>
  </si>
  <si>
    <t>-5.18</t>
  </si>
  <si>
    <t>11.95</t>
  </si>
  <si>
    <t>6.9</t>
  </si>
  <si>
    <t>Total Assets, 1 Yr. Growth %</t>
  </si>
  <si>
    <t>6.26</t>
  </si>
  <si>
    <t>8.98</t>
  </si>
  <si>
    <t>0.05</t>
  </si>
  <si>
    <t>-7.81</t>
  </si>
  <si>
    <t>117.43</t>
  </si>
  <si>
    <t>11.57</t>
  </si>
  <si>
    <t>6.53</t>
  </si>
  <si>
    <t>14.04</t>
  </si>
  <si>
    <t>20.65</t>
  </si>
  <si>
    <t>14.51</t>
  </si>
  <si>
    <t>Tangible Book Value, 1 Yr. Growth %</t>
  </si>
  <si>
    <t>1.27</t>
  </si>
  <si>
    <t>4.8</t>
  </si>
  <si>
    <t>0.37</t>
  </si>
  <si>
    <t>-79.86</t>
  </si>
  <si>
    <t>3.43</t>
  </si>
  <si>
    <t>-50.65</t>
  </si>
  <si>
    <t>282.03</t>
  </si>
  <si>
    <t>14.31</t>
  </si>
  <si>
    <t>33.12</t>
  </si>
  <si>
    <t>Common Equity, 1 Yr. Growth %</t>
  </si>
  <si>
    <t>1.24</t>
  </si>
  <si>
    <t>-8.55</t>
  </si>
  <si>
    <t>0.21</t>
  </si>
  <si>
    <t>-12.06</t>
  </si>
  <si>
    <t>24.04</t>
  </si>
  <si>
    <t>5.12</t>
  </si>
  <si>
    <t>13.67</t>
  </si>
  <si>
    <t>Cash From Operations, 1 Yr. Growth %</t>
  </si>
  <si>
    <t>92.48</t>
  </si>
  <si>
    <t>-56.94</t>
  </si>
  <si>
    <t>-238.06</t>
  </si>
  <si>
    <t>-78.37</t>
  </si>
  <si>
    <t>486.53</t>
  </si>
  <si>
    <t>-2.43</t>
  </si>
  <si>
    <t>21.21</t>
  </si>
  <si>
    <t>38.12</t>
  </si>
  <si>
    <t>4.62</t>
  </si>
  <si>
    <t>Levered Free Cash Flow, 1 Yr. Growth %</t>
  </si>
  <si>
    <t>-5.98</t>
  </si>
  <si>
    <t>-93.17</t>
  </si>
  <si>
    <t>257.79</t>
  </si>
  <si>
    <t>59.01</t>
  </si>
  <si>
    <t>-87.03</t>
  </si>
  <si>
    <t>-46.89</t>
  </si>
  <si>
    <t>197.17</t>
  </si>
  <si>
    <t>73.4</t>
  </si>
  <si>
    <t>-44.13</t>
  </si>
  <si>
    <t>Unlevered Free Cash Flow, 1 Yr. Growth %</t>
  </si>
  <si>
    <t>-61.61</t>
  </si>
  <si>
    <t>21.46</t>
  </si>
  <si>
    <t>-88.36</t>
  </si>
  <si>
    <t>-51.32</t>
  </si>
  <si>
    <t>249.39</t>
  </si>
  <si>
    <t>75.7</t>
  </si>
  <si>
    <t>-50.15</t>
  </si>
  <si>
    <t>Dividend Per Share, 1 Yr. Growth %</t>
  </si>
  <si>
    <t>6.67</t>
  </si>
  <si>
    <t>4.17</t>
  </si>
  <si>
    <t>6.25</t>
  </si>
  <si>
    <t>Compound Annual Growth Rate Over Two Years</t>
  </si>
  <si>
    <t>Total Revenues, 2 Yr. CAGR %</t>
  </si>
  <si>
    <t>12.49</t>
  </si>
  <si>
    <t>10.15</t>
  </si>
  <si>
    <t>-21.72</t>
  </si>
  <si>
    <t>-32.26</t>
  </si>
  <si>
    <t>116.68</t>
  </si>
  <si>
    <t>178.63</t>
  </si>
  <si>
    <t>16.89</t>
  </si>
  <si>
    <t>12.45</t>
  </si>
  <si>
    <t>17.43</t>
  </si>
  <si>
    <t>Gross Profit, 2 Yr. CAGR %</t>
  </si>
  <si>
    <t>54.29</t>
  </si>
  <si>
    <t>131.56</t>
  </si>
  <si>
    <t>24.27</t>
  </si>
  <si>
    <t>32.9</t>
  </si>
  <si>
    <t>37.32</t>
  </si>
  <si>
    <t>10.03</t>
  </si>
  <si>
    <t>EBITDA, 2 Yr. CAGR %</t>
  </si>
  <si>
    <t>9.68</t>
  </si>
  <si>
    <t>12.83</t>
  </si>
  <si>
    <t>-42.27</t>
  </si>
  <si>
    <t>-52.26</t>
  </si>
  <si>
    <t>-54.64</t>
  </si>
  <si>
    <t>152.63</t>
  </si>
  <si>
    <t>19.27</t>
  </si>
  <si>
    <t>71.09</t>
  </si>
  <si>
    <t>583.38</t>
  </si>
  <si>
    <t>15.9</t>
  </si>
  <si>
    <t>EBITA, 2 Yr. CAGR %</t>
  </si>
  <si>
    <t>9.87</t>
  </si>
  <si>
    <t>13.02</t>
  </si>
  <si>
    <t>-42.58</t>
  </si>
  <si>
    <t>-52.5</t>
  </si>
  <si>
    <t>-64.54</t>
  </si>
  <si>
    <t>142.03</t>
  </si>
  <si>
    <t>77.95</t>
  </si>
  <si>
    <t>772.69</t>
  </si>
  <si>
    <t>17.03</t>
  </si>
  <si>
    <t>EBIT, 2 Yr. CAGR %</t>
  </si>
  <si>
    <t>-48.58</t>
  </si>
  <si>
    <t>136.93</t>
  </si>
  <si>
    <t>17.07</t>
  </si>
  <si>
    <t>80.58</t>
  </si>
  <si>
    <t>506.31</t>
  </si>
  <si>
    <t>17.24</t>
  </si>
  <si>
    <t>Earnings From Cont. Operations, 2 Yr. CAGR %</t>
  </si>
  <si>
    <t>8.18</t>
  </si>
  <si>
    <t>6.76</t>
  </si>
  <si>
    <t>-9.47</t>
  </si>
  <si>
    <t>-90.27</t>
  </si>
  <si>
    <t>-1.66</t>
  </si>
  <si>
    <t>167.95</t>
  </si>
  <si>
    <t>8.78</t>
  </si>
  <si>
    <t>437.45</t>
  </si>
  <si>
    <t>36.16</t>
  </si>
  <si>
    <t>2.97</t>
  </si>
  <si>
    <t>Net Income, 2 Yr. CAGR %</t>
  </si>
  <si>
    <t>3.2</t>
  </si>
  <si>
    <t>151.76</t>
  </si>
  <si>
    <t>17.85</t>
  </si>
  <si>
    <t>454.15</t>
  </si>
  <si>
    <t>12.27</t>
  </si>
  <si>
    <t>0.89</t>
  </si>
  <si>
    <t>Normalized Net Income, 2 Yr. CAGR %</t>
  </si>
  <si>
    <t>31.45</t>
  </si>
  <si>
    <t>17.49</t>
  </si>
  <si>
    <t>-43.53</t>
  </si>
  <si>
    <t>-31.7</t>
  </si>
  <si>
    <t>165.83</t>
  </si>
  <si>
    <t>-0.18</t>
  </si>
  <si>
    <t>20.54</t>
  </si>
  <si>
    <t>202.51</t>
  </si>
  <si>
    <t>8.32</t>
  </si>
  <si>
    <t>3.29</t>
  </si>
  <si>
    <t>Diluted EPS Before Extra, 2 Yr. CAGR %</t>
  </si>
  <si>
    <t>-2.94</t>
  </si>
  <si>
    <t>1.71</t>
  </si>
  <si>
    <t>-7.76</t>
  </si>
  <si>
    <t>-90.87</t>
  </si>
  <si>
    <t>3.26</t>
  </si>
  <si>
    <t>169.05</t>
  </si>
  <si>
    <t>17.29</t>
  </si>
  <si>
    <t>447.54</t>
  </si>
  <si>
    <t>13.41</t>
  </si>
  <si>
    <t>4.51</t>
  </si>
  <si>
    <t>Accounts Receivable, 2 Yr. CAGR %</t>
  </si>
  <si>
    <t>1.61</t>
  </si>
  <si>
    <t>110.08</t>
  </si>
  <si>
    <t>-11.78</t>
  </si>
  <si>
    <t>-63.03</t>
  </si>
  <si>
    <t>210.48</t>
  </si>
  <si>
    <t>297.94</t>
  </si>
  <si>
    <t>18.09</t>
  </si>
  <si>
    <t>10.73</t>
  </si>
  <si>
    <t>10.46</t>
  </si>
  <si>
    <t>12.9</t>
  </si>
  <si>
    <t>Net Property, Plant and Equip., 2 Yr. CAGR %</t>
  </si>
  <si>
    <t>-34.73</t>
  </si>
  <si>
    <t>-33.37</t>
  </si>
  <si>
    <t>2.13</t>
  </si>
  <si>
    <t>8.94</t>
  </si>
  <si>
    <t>113.93</t>
  </si>
  <si>
    <t>682.11</t>
  </si>
  <si>
    <t>218.6</t>
  </si>
  <si>
    <t>-9.54</t>
  </si>
  <si>
    <t>3.03</t>
  </si>
  <si>
    <t>9.4</t>
  </si>
  <si>
    <t>Total Assets, 2 Yr. CAGR %</t>
  </si>
  <si>
    <t>7.86</t>
  </si>
  <si>
    <t>7.61</t>
  </si>
  <si>
    <t>4.42</t>
  </si>
  <si>
    <t>41.58</t>
  </si>
  <si>
    <t>55.75</t>
  </si>
  <si>
    <t>9.02</t>
  </si>
  <si>
    <t>10.22</t>
  </si>
  <si>
    <t>17.3</t>
  </si>
  <si>
    <t>17.54</t>
  </si>
  <si>
    <t>Tangible Book Value, 2 Yr. CAGR %</t>
  </si>
  <si>
    <t>12.96</t>
  </si>
  <si>
    <t>0.85</t>
  </si>
  <si>
    <t>3.02</t>
  </si>
  <si>
    <t>2.56</t>
  </si>
  <si>
    <t>-55.04</t>
  </si>
  <si>
    <t>-54.36</t>
  </si>
  <si>
    <t>-28.56</t>
  </si>
  <si>
    <t>37.31</t>
  </si>
  <si>
    <t>108.98</t>
  </si>
  <si>
    <t>Common Equity, 2 Yr. CAGR %</t>
  </si>
  <si>
    <t>12.68</t>
  </si>
  <si>
    <t>0.84</t>
  </si>
  <si>
    <t>2.06</t>
  </si>
  <si>
    <t>1.62</t>
  </si>
  <si>
    <t>-4.19</t>
  </si>
  <si>
    <t>-4.27</t>
  </si>
  <si>
    <t>-6.13</t>
  </si>
  <si>
    <t>4.44</t>
  </si>
  <si>
    <t>14.19</t>
  </si>
  <si>
    <t>9.31</t>
  </si>
  <si>
    <t>Cash From Operations, 2 Yr. CAGR %</t>
  </si>
  <si>
    <t>-8.96</t>
  </si>
  <si>
    <t>149.19</t>
  </si>
  <si>
    <t>-45.35</t>
  </si>
  <si>
    <t>12.64</t>
  </si>
  <si>
    <t>120.77</t>
  </si>
  <si>
    <t>8.75</t>
  </si>
  <si>
    <t>10.11</t>
  </si>
  <si>
    <t>20.21</t>
  </si>
  <si>
    <t>Capital Expenditures, 2 Yr. CAGR %</t>
  </si>
  <si>
    <t>88.82</t>
  </si>
  <si>
    <t>Levered Free Cash Flow, 2 Yr. CAGR %</t>
  </si>
  <si>
    <t>68.84</t>
  </si>
  <si>
    <t>-74.67</t>
  </si>
  <si>
    <t>-48.1</t>
  </si>
  <si>
    <t>143.54</t>
  </si>
  <si>
    <t>409.02</t>
  </si>
  <si>
    <t>-73.75</t>
  </si>
  <si>
    <t>25.63</t>
  </si>
  <si>
    <t>-1.57</t>
  </si>
  <si>
    <t>Unlevered Free Cash Flow, 2 Yr. CAGR %</t>
  </si>
  <si>
    <t>30.08</t>
  </si>
  <si>
    <t>-38.1</t>
  </si>
  <si>
    <t>-21.37</t>
  </si>
  <si>
    <t>38.97</t>
  </si>
  <si>
    <t>869.84</t>
  </si>
  <si>
    <t>200.2</t>
  </si>
  <si>
    <t>-76.2</t>
  </si>
  <si>
    <t>30.49</t>
  </si>
  <si>
    <t>147.76</t>
  </si>
  <si>
    <t>-6.41</t>
  </si>
  <si>
    <t>Dividend Per Share, 2 Yr. CAGR %</t>
  </si>
  <si>
    <t>6.27</t>
  </si>
  <si>
    <t>5.41</t>
  </si>
  <si>
    <t>-39.62</t>
  </si>
  <si>
    <t>106.16</t>
  </si>
  <si>
    <t>Compound Annual Growth Rate Over Three Years</t>
  </si>
  <si>
    <t>Total Revenues, 3 Yr. CAGR %</t>
  </si>
  <si>
    <t>3.19</t>
  </si>
  <si>
    <t>9.58</t>
  </si>
  <si>
    <t>-10.46</t>
  </si>
  <si>
    <t>-22.01</t>
  </si>
  <si>
    <t>40.92</t>
  </si>
  <si>
    <t>81.79</t>
  </si>
  <si>
    <t>102.38</t>
  </si>
  <si>
    <t>16.95</t>
  </si>
  <si>
    <t>10.52</t>
  </si>
  <si>
    <t>17.31</t>
  </si>
  <si>
    <t>Gross Profit, 3 Yr. CAGR %</t>
  </si>
  <si>
    <t>12.37</t>
  </si>
  <si>
    <t>60.7</t>
  </si>
  <si>
    <t>68.1</t>
  </si>
  <si>
    <t>45.48</t>
  </si>
  <si>
    <t>18.66</t>
  </si>
  <si>
    <t>EBITDA, 3 Yr. CAGR %</t>
  </si>
  <si>
    <t>-0.98</t>
  </si>
  <si>
    <t>-27.35</t>
  </si>
  <si>
    <t>-36.82</t>
  </si>
  <si>
    <t>-60.43</t>
  </si>
  <si>
    <t>69.04</t>
  </si>
  <si>
    <t>-27.15</t>
  </si>
  <si>
    <t>309.78</t>
  </si>
  <si>
    <t>40.53</t>
  </si>
  <si>
    <t>304.46</t>
  </si>
  <si>
    <t>EBITA, 3 Yr. CAGR %</t>
  </si>
  <si>
    <t>10.18</t>
  </si>
  <si>
    <t>-27.57</t>
  </si>
  <si>
    <t>-37.01</t>
  </si>
  <si>
    <t>-66.55</t>
  </si>
  <si>
    <t>64.38</t>
  </si>
  <si>
    <t>-38.39</t>
  </si>
  <si>
    <t>381.8</t>
  </si>
  <si>
    <t>44.88</t>
  </si>
  <si>
    <t>377.12</t>
  </si>
  <si>
    <t>EBIT, 3 Yr. CAGR %</t>
  </si>
  <si>
    <t>-57.15</t>
  </si>
  <si>
    <t>62.06</t>
  </si>
  <si>
    <t>-21.81</t>
  </si>
  <si>
    <t>274.41</t>
  </si>
  <si>
    <t>46.28</t>
  </si>
  <si>
    <t>274.79</t>
  </si>
  <si>
    <t>Earnings From Cont. Operations, 3 Yr. CAGR %</t>
  </si>
  <si>
    <t>14.4</t>
  </si>
  <si>
    <t>6.21</t>
  </si>
  <si>
    <t>-3.01</t>
  </si>
  <si>
    <t>-78.68</t>
  </si>
  <si>
    <t>-8.18</t>
  </si>
  <si>
    <t>-56.05</t>
  </si>
  <si>
    <t>359.13</t>
  </si>
  <si>
    <t>36.36</t>
  </si>
  <si>
    <t>192.38</t>
  </si>
  <si>
    <t>31.46</t>
  </si>
  <si>
    <t>Net Income, 3 Yr. CAGR %</t>
  </si>
  <si>
    <t>-57.84</t>
  </si>
  <si>
    <t>400.16</t>
  </si>
  <si>
    <t>29.27</t>
  </si>
  <si>
    <t>191.94</t>
  </si>
  <si>
    <t>16.56</t>
  </si>
  <si>
    <t>Normalized Net Income, 3 Yr. CAGR %</t>
  </si>
  <si>
    <t>12.06</t>
  </si>
  <si>
    <t>24.28</t>
  </si>
  <si>
    <t>-26.55</t>
  </si>
  <si>
    <t>-19.68</t>
  </si>
  <si>
    <t>26.58</t>
  </si>
  <si>
    <t>17.44</t>
  </si>
  <si>
    <t>84.86</t>
  </si>
  <si>
    <t>95.21</t>
  </si>
  <si>
    <t>15.48</t>
  </si>
  <si>
    <t>Diluted EPS Before Extra, 3 Yr. CAGR %</t>
  </si>
  <si>
    <t>1.51</t>
  </si>
  <si>
    <t>-0.28</t>
  </si>
  <si>
    <t>-5.79</t>
  </si>
  <si>
    <t>-79.38</t>
  </si>
  <si>
    <t>-4.83</t>
  </si>
  <si>
    <t>-57.9</t>
  </si>
  <si>
    <t>422.08</t>
  </si>
  <si>
    <t>28.02</t>
  </si>
  <si>
    <t>193.5</t>
  </si>
  <si>
    <t>18.54</t>
  </si>
  <si>
    <t>Accounts Receivable, 3 Yr. CAGR %</t>
  </si>
  <si>
    <t>-4.09</t>
  </si>
  <si>
    <t>61.12</t>
  </si>
  <si>
    <t>-5.35</t>
  </si>
  <si>
    <t>-17.89</t>
  </si>
  <si>
    <t>22.8</t>
  </si>
  <si>
    <t>124.16</t>
  </si>
  <si>
    <t>166.37</t>
  </si>
  <si>
    <t>13.34</t>
  </si>
  <si>
    <t>9.41</t>
  </si>
  <si>
    <t>Net Property, Plant and Equip., 3 Yr. CAGR %</t>
  </si>
  <si>
    <t>-18.1</t>
  </si>
  <si>
    <t>-30.93</t>
  </si>
  <si>
    <t>-15.72</t>
  </si>
  <si>
    <t>-2.81</t>
  </si>
  <si>
    <t>83.43</t>
  </si>
  <si>
    <t>277.6</t>
  </si>
  <si>
    <t>275.12</t>
  </si>
  <si>
    <t>112.72</t>
  </si>
  <si>
    <t>-2.88</t>
  </si>
  <si>
    <t>4.31</t>
  </si>
  <si>
    <t>Total Assets, 3 Yr. CAGR %</t>
  </si>
  <si>
    <t>5.59</t>
  </si>
  <si>
    <t>8.23</t>
  </si>
  <si>
    <t>5.03</t>
  </si>
  <si>
    <t>0.17</t>
  </si>
  <si>
    <t>26.11</t>
  </si>
  <si>
    <t>30.77</t>
  </si>
  <si>
    <t>37.23</t>
  </si>
  <si>
    <t>10.67</t>
  </si>
  <si>
    <t>13.6</t>
  </si>
  <si>
    <t>16.36</t>
  </si>
  <si>
    <t>Tangible Book Value, 3 Yr. CAGR %</t>
  </si>
  <si>
    <t>8.92</t>
  </si>
  <si>
    <t>2.15</t>
  </si>
  <si>
    <t>-40.39</t>
  </si>
  <si>
    <t>-40.65</t>
  </si>
  <si>
    <t>-53.16</t>
  </si>
  <si>
    <t>24.93</t>
  </si>
  <si>
    <t>29.17</t>
  </si>
  <si>
    <t>79.81</t>
  </si>
  <si>
    <t>Common Equity, 3 Yr. CAGR %</t>
  </si>
  <si>
    <t>8.73</t>
  </si>
  <si>
    <t>1.49</t>
  </si>
  <si>
    <t>-1.89</t>
  </si>
  <si>
    <t>-2.75</t>
  </si>
  <si>
    <t>-6.94</t>
  </si>
  <si>
    <t>4.67</t>
  </si>
  <si>
    <t>14.02</t>
  </si>
  <si>
    <t>Cash From Operations, 3 Yr. CAGR %</t>
  </si>
  <si>
    <t>45.74</t>
  </si>
  <si>
    <t>7.41</t>
  </si>
  <si>
    <t>59.68</t>
  </si>
  <si>
    <t>10.33</t>
  </si>
  <si>
    <t>1.78</t>
  </si>
  <si>
    <t>80.77</t>
  </si>
  <si>
    <t>5.76</t>
  </si>
  <si>
    <t>18.75</t>
  </si>
  <si>
    <t>13.07</t>
  </si>
  <si>
    <t>Capital Expenditures, 3 Yr. CAGR %</t>
  </si>
  <si>
    <t>-35.17</t>
  </si>
  <si>
    <t>Levered Free Cash Flow, 3 Yr. CAGR %</t>
  </si>
  <si>
    <t>8.41</t>
  </si>
  <si>
    <t>-42.05</t>
  </si>
  <si>
    <t>-36.73</t>
  </si>
  <si>
    <t>-25.02</t>
  </si>
  <si>
    <t>958.15</t>
  </si>
  <si>
    <t>245.38</t>
  </si>
  <si>
    <t>139.64</t>
  </si>
  <si>
    <t>-41.06</t>
  </si>
  <si>
    <t>39.88</t>
  </si>
  <si>
    <t>42.26</t>
  </si>
  <si>
    <t>Unlevered Free Cash Flow, 3 Yr. CAGR %</t>
  </si>
  <si>
    <t>0.36</t>
  </si>
  <si>
    <t>-13.39</t>
  </si>
  <si>
    <t>-14.87</t>
  </si>
  <si>
    <t>430.81</t>
  </si>
  <si>
    <t>122.03</t>
  </si>
  <si>
    <t>63.7</t>
  </si>
  <si>
    <t>-41.71</t>
  </si>
  <si>
    <t>44.09</t>
  </si>
  <si>
    <t>45.18</t>
  </si>
  <si>
    <t>Dividend Per Share, 3 Yr. CAGR %</t>
  </si>
  <si>
    <t>9.06</t>
  </si>
  <si>
    <t>5.57</t>
  </si>
  <si>
    <t>-27.01</t>
  </si>
  <si>
    <t>Compound Annual Growth Rate Over Five Years</t>
  </si>
  <si>
    <t>Total Revenues, 5 Yr. CAGR %</t>
  </si>
  <si>
    <t>-0.09</t>
  </si>
  <si>
    <t>-7.53</t>
  </si>
  <si>
    <t>-9.63</t>
  </si>
  <si>
    <t>27.65</t>
  </si>
  <si>
    <t>29.92</t>
  </si>
  <si>
    <t>30.76</t>
  </si>
  <si>
    <t>49.67</t>
  </si>
  <si>
    <t>59.99</t>
  </si>
  <si>
    <t>17.14</t>
  </si>
  <si>
    <t>Gross Profit, 5 Yr. CAGR %</t>
  </si>
  <si>
    <t>11.43</t>
  </si>
  <si>
    <t>16.99</t>
  </si>
  <si>
    <t>48.94</t>
  </si>
  <si>
    <t>55.04</t>
  </si>
  <si>
    <t>30.1</t>
  </si>
  <si>
    <t>EBITDA, 5 Yr. CAGR %</t>
  </si>
  <si>
    <t>-2.53</t>
  </si>
  <si>
    <t>-20.2</t>
  </si>
  <si>
    <t>-21.22</t>
  </si>
  <si>
    <t>-39.83</t>
  </si>
  <si>
    <t>9.99</t>
  </si>
  <si>
    <t>-38.48</t>
  </si>
  <si>
    <t>69.9</t>
  </si>
  <si>
    <t>77.73</t>
  </si>
  <si>
    <t>147.27</t>
  </si>
  <si>
    <t>EBITA, 5 Yr. CAGR %</t>
  </si>
  <si>
    <t>-2.35</t>
  </si>
  <si>
    <t>1.68</t>
  </si>
  <si>
    <t>-20.31</t>
  </si>
  <si>
    <t>-21.31</t>
  </si>
  <si>
    <t>-45.57</t>
  </si>
  <si>
    <t>7.92</t>
  </si>
  <si>
    <t>-44.48</t>
  </si>
  <si>
    <t>69.68</t>
  </si>
  <si>
    <t>77.89</t>
  </si>
  <si>
    <t>173.55</t>
  </si>
  <si>
    <t>EBIT, 5 Yr. CAGR %</t>
  </si>
  <si>
    <t>-36.84</t>
  </si>
  <si>
    <t>7.01</t>
  </si>
  <si>
    <t>-35.95</t>
  </si>
  <si>
    <t>69.23</t>
  </si>
  <si>
    <t>77.4</t>
  </si>
  <si>
    <t>135.31</t>
  </si>
  <si>
    <t>Earnings From Cont. Operations, 5 Yr. CAGR %</t>
  </si>
  <si>
    <t>94.83</t>
  </si>
  <si>
    <t>21.1</t>
  </si>
  <si>
    <t>4.18</t>
  </si>
  <si>
    <t>-59.18</t>
  </si>
  <si>
    <t>-2.48</t>
  </si>
  <si>
    <t>-41.32</t>
  </si>
  <si>
    <t>-1.74</t>
  </si>
  <si>
    <t>19.65</t>
  </si>
  <si>
    <t>182.35</t>
  </si>
  <si>
    <t>21.87</t>
  </si>
  <si>
    <t>Net Income, 5 Yr. CAGR %</t>
  </si>
  <si>
    <t>-0.57</t>
  </si>
  <si>
    <t>-42.77</t>
  </si>
  <si>
    <t>3.44</t>
  </si>
  <si>
    <t>18.14</t>
  </si>
  <si>
    <t>175.15</t>
  </si>
  <si>
    <t>Normalized Net Income, 5 Yr. CAGR %</t>
  </si>
  <si>
    <t>9.09</t>
  </si>
  <si>
    <t>11.96</t>
  </si>
  <si>
    <t>-14.81</t>
  </si>
  <si>
    <t>-2.18</t>
  </si>
  <si>
    <t>22.86</t>
  </si>
  <si>
    <t>-12.38</t>
  </si>
  <si>
    <t>24.13</t>
  </si>
  <si>
    <t>71.47</t>
  </si>
  <si>
    <t>49.27</t>
  </si>
  <si>
    <t>17.48</t>
  </si>
  <si>
    <t>Diluted EPS Before Extra, 5 Yr. CAGR %</t>
  </si>
  <si>
    <t>81.32</t>
  </si>
  <si>
    <t>13.4</t>
  </si>
  <si>
    <t>-2.31</t>
  </si>
  <si>
    <t>-61.68</t>
  </si>
  <si>
    <t>-2.27</t>
  </si>
  <si>
    <t>-42.38</t>
  </si>
  <si>
    <t>3.47</t>
  </si>
  <si>
    <t>17.47</t>
  </si>
  <si>
    <t>183.46</t>
  </si>
  <si>
    <t>18.04</t>
  </si>
  <si>
    <t>Accounts Receivable, 5 Yr. CAGR %</t>
  </si>
  <si>
    <t>-9.87</t>
  </si>
  <si>
    <t>22.67</t>
  </si>
  <si>
    <t>-7.24</t>
  </si>
  <si>
    <t>-10.58</t>
  </si>
  <si>
    <t>52.22</t>
  </si>
  <si>
    <t>54.37</t>
  </si>
  <si>
    <t>20.9</t>
  </si>
  <si>
    <t>69.06</t>
  </si>
  <si>
    <t>87.31</t>
  </si>
  <si>
    <t>12.8</t>
  </si>
  <si>
    <t>Net Property, Plant and Equip., 5 Yr. CAGR %</t>
  </si>
  <si>
    <t>-3.25</t>
  </si>
  <si>
    <t>-13.92</t>
  </si>
  <si>
    <t>-10.54</t>
  </si>
  <si>
    <t>-17.12</t>
  </si>
  <si>
    <t>22.33</t>
  </si>
  <si>
    <t>123.81</t>
  </si>
  <si>
    <t>128.76</t>
  </si>
  <si>
    <t>113.2</t>
  </si>
  <si>
    <t>123.71</t>
  </si>
  <si>
    <t>63.04</t>
  </si>
  <si>
    <t>Total Assets, 5 Yr. CAGR %</t>
  </si>
  <si>
    <t>2.64</t>
  </si>
  <si>
    <t>4.6</t>
  </si>
  <si>
    <t>3.18</t>
  </si>
  <si>
    <t>18.35</t>
  </si>
  <si>
    <t>19.51</t>
  </si>
  <si>
    <t>18.97</t>
  </si>
  <si>
    <t>22.13</t>
  </si>
  <si>
    <t>28.88</t>
  </si>
  <si>
    <t>13.37</t>
  </si>
  <si>
    <t>Tangible Book Value, 5 Yr. CAGR %</t>
  </si>
  <si>
    <t>11.29</t>
  </si>
  <si>
    <t>11.6</t>
  </si>
  <si>
    <t>11.44</t>
  </si>
  <si>
    <t>6.33</t>
  </si>
  <si>
    <t>-26.44</t>
  </si>
  <si>
    <t>-35.91</t>
  </si>
  <si>
    <t>-16.99</t>
  </si>
  <si>
    <t>-14.8</t>
  </si>
  <si>
    <t>24.3</t>
  </si>
  <si>
    <t>Common Equity, 5 Yr. CAGR %</t>
  </si>
  <si>
    <t>10.78</t>
  </si>
  <si>
    <t>5.83</t>
  </si>
  <si>
    <t>-0.81</t>
  </si>
  <si>
    <t>-3.61</t>
  </si>
  <si>
    <t>5.49</t>
  </si>
  <si>
    <t>Cash From Operations, 5 Yr. CAGR %</t>
  </si>
  <si>
    <t>24.02</t>
  </si>
  <si>
    <t>13.29</t>
  </si>
  <si>
    <t>45.62</t>
  </si>
  <si>
    <t>5.65</t>
  </si>
  <si>
    <t>38.88</t>
  </si>
  <si>
    <t>45.61</t>
  </si>
  <si>
    <t>12.02</t>
  </si>
  <si>
    <t>52.18</t>
  </si>
  <si>
    <t>11.32</t>
  </si>
  <si>
    <t>Capital Expenditures, 5 Yr. CAGR %</t>
  </si>
  <si>
    <t>-24.58</t>
  </si>
  <si>
    <t>Levered Free Cash Flow, 5 Yr. CAGR %</t>
  </si>
  <si>
    <t>5.48</t>
  </si>
  <si>
    <t>-29.3</t>
  </si>
  <si>
    <t>-19.26</t>
  </si>
  <si>
    <t>3.75</t>
  </si>
  <si>
    <t>139.73</t>
  </si>
  <si>
    <t>61.32</t>
  </si>
  <si>
    <t>141.19</t>
  </si>
  <si>
    <t>130.47</t>
  </si>
  <si>
    <t>134.5</t>
  </si>
  <si>
    <t>-27.64</t>
  </si>
  <si>
    <t>Unlevered Free Cash Flow, 5 Yr. CAGR %</t>
  </si>
  <si>
    <t>-1.78</t>
  </si>
  <si>
    <t>-13.05</t>
  </si>
  <si>
    <t>-8.97</t>
  </si>
  <si>
    <t>4.91</t>
  </si>
  <si>
    <t>125.29</t>
  </si>
  <si>
    <t>46.58</t>
  </si>
  <si>
    <t>53.32</t>
  </si>
  <si>
    <t>79.49</t>
  </si>
  <si>
    <t>93.25</t>
  </si>
  <si>
    <t>-29.55</t>
  </si>
  <si>
    <t>Dividend Per Share, 5 Yr. CAGR %</t>
  </si>
  <si>
    <t>5.92</t>
  </si>
  <si>
    <t>10.39</t>
  </si>
  <si>
    <t>-13.91</t>
  </si>
  <si>
    <t>-25.56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</si>
  <si>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</si>
  <si>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</si>
  <si>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</si>
  <si>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</si>
  <si>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</si>
  <si>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</si>
  <si>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</si>
  <si>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</si>
  <si>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177.1</t>
  </si>
  <si>
    <t>119.9</t>
  </si>
  <si>
    <t>142.9</t>
  </si>
  <si>
    <t>158.4</t>
  </si>
  <si>
    <t>221.1</t>
  </si>
  <si>
    <t>200.4</t>
  </si>
  <si>
    <t>Change</t>
  </si>
  <si>
    <t>-</t>
  </si>
  <si>
    <t>-32.32%</t>
  </si>
  <si>
    <t>19.24%</t>
  </si>
  <si>
    <t>10.82%</t>
  </si>
  <si>
    <t>39.59%</t>
  </si>
  <si>
    <t>-9.37%</t>
  </si>
  <si>
    <t>0%</t>
  </si>
  <si>
    <t>Enterprise Value (EV)</t>
  </si>
  <si>
    <t>P/E ratio</t>
  </si>
  <si>
    <t>121x</t>
  </si>
  <si>
    <t>-3.45x</t>
  </si>
  <si>
    <t>2.67x</t>
  </si>
  <si>
    <t>3.9x</t>
  </si>
  <si>
    <t>4.16x</t>
  </si>
  <si>
    <t>6.18x</t>
  </si>
  <si>
    <t>5.61x</t>
  </si>
  <si>
    <t>PBR</t>
  </si>
  <si>
    <t>0.67x</t>
  </si>
  <si>
    <t>0.53x</t>
  </si>
  <si>
    <t>0.51x</t>
  </si>
  <si>
    <t>0.55x</t>
  </si>
  <si>
    <t>0.57x</t>
  </si>
  <si>
    <t>0.54x</t>
  </si>
  <si>
    <t>PEG</t>
  </si>
  <si>
    <t>0x</t>
  </si>
  <si>
    <t>-0x</t>
  </si>
  <si>
    <t>-0.2x</t>
  </si>
  <si>
    <t>0.1x</t>
  </si>
  <si>
    <t>0.5x</t>
  </si>
  <si>
    <t>Capitalization / Revenue</t>
  </si>
  <si>
    <t>1.82x</t>
  </si>
  <si>
    <t>1.08x</t>
  </si>
  <si>
    <t>1.12x</t>
  </si>
  <si>
    <t>0.99x</t>
  </si>
  <si>
    <t>1.18x</t>
  </si>
  <si>
    <t>0.98x</t>
  </si>
  <si>
    <t>0.88x</t>
  </si>
  <si>
    <t>EV / Revenue</t>
  </si>
  <si>
    <t>EV / EBITDA</t>
  </si>
  <si>
    <t>EV / EBIT</t>
  </si>
  <si>
    <t>1.5x</t>
  </si>
  <si>
    <t>1.39x</t>
  </si>
  <si>
    <t>EV / FCF</t>
  </si>
  <si>
    <t>FCF Yield</t>
  </si>
  <si>
    <t>Dividend per Share
                                    2</t>
  </si>
  <si>
    <t>0.41</t>
  </si>
  <si>
    <t>Rate of return</t>
  </si>
  <si>
    <t>4.48%</t>
  </si>
  <si>
    <t>3.45%</t>
  </si>
  <si>
    <t>4.54%</t>
  </si>
  <si>
    <t>4.87%</t>
  </si>
  <si>
    <t>EPS
                                    2</t>
  </si>
  <si>
    <t>1.46</t>
  </si>
  <si>
    <t>Distribution rate</t>
  </si>
  <si>
    <t>17.5%</t>
  </si>
  <si>
    <t>14.3%</t>
  </si>
  <si>
    <t>28.1%</t>
  </si>
  <si>
    <t>27.3%</t>
  </si>
  <si>
    <t>Net sales
                                    1</t>
  </si>
  <si>
    <t>97.52</t>
  </si>
  <si>
    <t>110.8</t>
  </si>
  <si>
    <t>127.8</t>
  </si>
  <si>
    <t>160.4</t>
  </si>
  <si>
    <t>188.1</t>
  </si>
  <si>
    <t>204.2</t>
  </si>
  <si>
    <t>228.2</t>
  </si>
  <si>
    <t>EBIT
                                    1</t>
  </si>
  <si>
    <t>49.72</t>
  </si>
  <si>
    <t>32.84</t>
  </si>
  <si>
    <t>86.49</t>
  </si>
  <si>
    <t>97.91</t>
  </si>
  <si>
    <t>123.8</t>
  </si>
  <si>
    <t>133.4</t>
  </si>
  <si>
    <t>143.7</t>
  </si>
  <si>
    <t>Net income
                                    1</t>
  </si>
  <si>
    <t>1.466</t>
  </si>
  <si>
    <t>-34.78</t>
  </si>
  <si>
    <t>54.11</t>
  </si>
  <si>
    <t>43.84</t>
  </si>
  <si>
    <t>55.08</t>
  </si>
  <si>
    <t>34.5</t>
  </si>
  <si>
    <t>38.73</t>
  </si>
  <si>
    <t>Reference price
                                    2</t>
  </si>
  <si>
    <t>7.270</t>
  </si>
  <si>
    <t>4.900</t>
  </si>
  <si>
    <t>5.800</t>
  </si>
  <si>
    <t>7.140</t>
  </si>
  <si>
    <t>9.850</t>
  </si>
  <si>
    <t>9.030</t>
  </si>
  <si>
    <t>Nbr of stocks (in thousands)</t>
  </si>
  <si>
    <t>24,362</t>
  </si>
  <si>
    <t>24,461</t>
  </si>
  <si>
    <t>24,643</t>
  </si>
  <si>
    <t>22,184</t>
  </si>
  <si>
    <t>22,446</t>
  </si>
  <si>
    <t>22,191</t>
  </si>
  <si>
    <t>Announcement Date</t>
  </si>
  <si>
    <t>2/20/20</t>
  </si>
  <si>
    <t>2/17/21</t>
  </si>
  <si>
    <t>2/23/22</t>
  </si>
  <si>
    <t>2/22/23</t>
  </si>
  <si>
    <t>2/20/24</t>
  </si>
  <si>
    <t>address1</t>
  </si>
  <si>
    <t>437 Madison Avenue</t>
  </si>
  <si>
    <t>address2</t>
  </si>
  <si>
    <t>38th Floor</t>
  </si>
  <si>
    <t>city</t>
  </si>
  <si>
    <t>New York</t>
  </si>
  <si>
    <t>state</t>
  </si>
  <si>
    <t>NY</t>
  </si>
  <si>
    <t>zip</t>
  </si>
  <si>
    <t>10022</t>
  </si>
  <si>
    <t>country</t>
  </si>
  <si>
    <t>phone</t>
  </si>
  <si>
    <t>212 328 2100</t>
  </si>
  <si>
    <t>fax</t>
  </si>
  <si>
    <t>212 328 2121</t>
  </si>
  <si>
    <t>website</t>
  </si>
  <si>
    <t>https://www.medallion.com</t>
  </si>
  <si>
    <t>industry</t>
  </si>
  <si>
    <t>Credit Services</t>
  </si>
  <si>
    <t>industryKey</t>
  </si>
  <si>
    <t>credit-services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</si>
  <si>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</si>
  <si>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</si>
  <si>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</si>
  <si>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</si>
  <si>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</si>
  <si>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</si>
  <si>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</si>
  <si>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Medallion Financial Corp., together with its subsidiaries, operates as a specialty finance company in the United States. It operates in four segments: Recreation Lending, Home Improvement Lending, Commercial Lending, and Taxi Medallion Lending. The company offers loans that finance consumer purchases of recreational vehicles, boats, and other consumer recreational equipment; consumer financing for window, siding, and roof replacement, swimming pool installations, and other home improvement projects; senior and subordinated loans for the purchase of equipment and related assets necessary to open a new business, or purchase or improvement of an existing business; and taxi medallion loans to individuals and small to mid-size businesses. It also provides debt, mezzanine, and equity investment capital to companies in various commercial industries; and raises deposits and conducts other banking activities. Medallion Financial Corp. was incorporated in 1995 and is headquartered in New York City, New York.</t>
  </si>
  <si>
    <t>fullTimeEmployees</t>
  </si>
  <si>
    <t>companyOfficers</t>
  </si>
  <si>
    <t>[{'maxAge': 1, 'name': 'Mr. Alvin  Murstein', 'age': 89, 'title': 'Chairman &amp; CEO', 'yearBorn': 1935, 'fiscalYear': 2023, 'totalPay': 2639721, 'exercisedValue': 0, 'unexercisedValue': 251722}, {'maxAge': 1, 'name': 'Mr. Andrew M. Murstein', 'age': 60, 'title': 'President, COO &amp; Non-Independent Director', 'yearBorn': 1964, 'fiscalYear': 2023, 'totalPay': 4700063, 'exercisedValue': 0, 'unexercisedValue': 822988}, {'maxAge': 1, 'name': 'Mr. Anthony N. Cutrone', 'age': 45, 'title': 'Executive VP &amp; CFO', 'yearBorn': 1979, 'fiscalYear': 2023, 'totalPay': 1389375, 'exercisedValue': 0, 'unexercisedValue': 0}, {'maxAge': 1, 'name': 'Mr. David Justin Haley', 'age': 50, 'title': 'Executive VP &amp; CFO of Medallion Bank', 'yearBorn': 1974, 'fiscalYear': 2023, 'totalPay': 1043885, 'exercisedValue': 289, 'unexercisedValue': 85477}, {'maxAge': 1, 'name': 'Mr. Donald S. Poulton', 'age': 71, 'title': 'CEO &amp; President of Medallion Bank', 'yearBorn': 1953, 'fiscalYear': 2023, 'totalPay': 1660522, 'exercisedValue': 0, 'unexercisedValue': 212568}, {'maxAge': 1, 'name': 'Ms. Marisa T. Silverman J.D.', 'age': 45, 'title': 'Executive VP, Chief Compliance Officer, General Counsel &amp; Secretary', 'yearBorn': 1979, 'fiscalYear': 2023, 'exercisedValue': 0, 'unexercisedValue': 0}, {'maxAge': 1, 'name': 'Mr. Thomas J. Munson', 'age': 41, 'title': 'Executive VP &amp; Chief Credit Officer', 'yearBorn': 1983, 'fiscalYear': 2023, 'exercisedValue': 0, 'unexercisedValue': 0}, {'maxAge': 1, 'name': 'Mr. Steven M. Hannay', 'age': 58, 'title': 'Executive VP &amp; Chief Lending Officer of Medallion Bank.', 'yearBorn': 1966, 'fiscalYear': 2023, 'exercisedValue': 0, 'unexercisedValue': 0}, {'maxAge': 1, 'name': 'Mr. Dean R. Pickerell', 'age': 76, 'title': 'Acting President &amp; Executive VP of Medallion Capital, Inc.', 'yearBorn': 1948, 'fiscalYear': 2023, 'totalPay': 500204, 'exercisedValue': 0, 'unexercisedValue': 0}, {'maxAge': 1, 'name': 'Mr. Stephen A. Lewis', 'age': 75, 'title': 'Senior Vice President of Medallion Capital, Inc.', 'yearBorn': 1949, 'fiscalYear': 2023, 'totalPay': 444520,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</si>
  <si>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</si>
  <si>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</si>
  <si>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</si>
  <si>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</si>
  <si>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</si>
  <si>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</si>
  <si>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</si>
  <si>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</si>
  <si>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http://www.medallionfinancial.com/investors.htm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</si>
  <si>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</si>
  <si>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</si>
  <si>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</si>
  <si>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</si>
  <si>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</si>
  <si>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</si>
  <si>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</si>
  <si>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</si>
  <si>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</si>
  <si>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</si>
  <si>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</si>
  <si>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</si>
  <si>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</si>
  <si>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</si>
  <si>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</si>
  <si>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</si>
  <si>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</si>
  <si>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</si>
  <si>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</si>
  <si>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</si>
  <si>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</si>
  <si>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</si>
  <si>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</si>
  <si>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</si>
  <si>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</si>
  <si>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</si>
  <si>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</si>
  <si>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</si>
  <si>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</si>
  <si>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</si>
  <si>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</si>
  <si>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</si>
  <si>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</si>
  <si>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</si>
  <si>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</si>
  <si>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</si>
  <si>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</si>
  <si>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</si>
  <si>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</si>
  <si>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</si>
  <si>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</si>
  <si>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</si>
  <si>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</si>
  <si>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</si>
  <si>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</si>
  <si>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</si>
  <si>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</si>
  <si>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</si>
  <si>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</si>
  <si>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</si>
  <si>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</si>
  <si>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</si>
  <si>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</si>
  <si>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</si>
  <si>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</si>
  <si>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</si>
  <si>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</si>
  <si>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</si>
  <si>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</si>
  <si>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</si>
  <si>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</si>
  <si>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</si>
  <si>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</si>
  <si>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</si>
  <si>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</si>
  <si>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</si>
  <si>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</si>
  <si>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</si>
  <si>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</si>
  <si>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</si>
  <si>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</si>
  <si>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</si>
  <si>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</si>
  <si>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Medallion Financial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</si>
  <si>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</si>
  <si>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</si>
  <si>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</si>
  <si>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</si>
  <si>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</si>
  <si>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</si>
  <si>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</si>
  <si>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f318bc15-6e94-3055-9358-ca08e76c1faf</t>
  </si>
  <si>
    <t>messageBoardId</t>
  </si>
  <si>
    <t>finmb_21737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</si>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</sst>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edallion.com/" TargetMode="External"/><Relationship Id="rId2" Type="http://schemas.openxmlformats.org/officeDocument/2006/relationships/hyperlink" Target="http://www.medallionfinancial.com/investors.htm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9.08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-542.0868935803068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2.08301328E8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16.318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5.940789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0.44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28.0</v>
      </c>
      <c r="C2" s="1">
        <v>29.0</v>
      </c>
      <c r="D2" s="1">
        <v>23.0</v>
      </c>
      <c r="E2" s="1">
        <v>27.0</v>
      </c>
      <c r="F2" s="1">
        <v>-25.0</v>
      </c>
      <c r="G2" s="1">
        <v>-1.0</v>
      </c>
      <c r="H2" s="1">
        <v>-34.0</v>
      </c>
      <c r="I2" s="1">
        <v>54.0</v>
      </c>
      <c r="J2" s="1">
        <v>43.0</v>
      </c>
      <c r="K2" s="1">
        <v>55.0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16.0</v>
      </c>
      <c r="C3" s="1">
        <v>13.0</v>
      </c>
      <c r="D3" s="1">
        <v>-23.0</v>
      </c>
      <c r="E3" s="1">
        <v>9.0</v>
      </c>
      <c r="F3" s="1">
        <v>2.0</v>
      </c>
      <c r="G3" s="1">
        <v>3.0</v>
      </c>
      <c r="H3" s="1">
        <v>3.0</v>
      </c>
      <c r="I3" s="1">
        <v>2.0</v>
      </c>
      <c r="J3" s="1">
        <v>1.0</v>
      </c>
      <c r="K3" s="1">
        <v>69.0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0.0</v>
      </c>
      <c r="C4" s="1">
        <v>0.0</v>
      </c>
      <c r="D4" s="1">
        <v>0.0</v>
      </c>
      <c r="E4" s="1">
        <v>0.0</v>
      </c>
      <c r="F4" s="1">
        <v>1.0</v>
      </c>
      <c r="G4" s="1">
        <v>1.0</v>
      </c>
      <c r="H4" s="1">
        <v>1.0</v>
      </c>
      <c r="I4" s="1">
        <v>1.0</v>
      </c>
      <c r="J4" s="1">
        <v>1.0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16.0</v>
      </c>
      <c r="C5" s="1">
        <v>13.0</v>
      </c>
      <c r="D5" s="1">
        <v>-23.0</v>
      </c>
      <c r="E5" s="1">
        <v>9.0</v>
      </c>
      <c r="F5" s="1">
        <v>3.0</v>
      </c>
      <c r="G5" s="1">
        <v>5.0</v>
      </c>
      <c r="H5" s="1">
        <v>5.0</v>
      </c>
      <c r="I5" s="1">
        <v>4.0</v>
      </c>
      <c r="J5" s="1">
        <v>2.0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32.0</v>
      </c>
      <c r="C6" s="1">
        <v>27.0</v>
      </c>
      <c r="D6" s="1">
        <v>72.0</v>
      </c>
      <c r="E6" s="1">
        <v>99.0</v>
      </c>
      <c r="F6" s="1">
        <v>5.0</v>
      </c>
      <c r="G6" s="1">
        <v>7.0</v>
      </c>
      <c r="H6" s="1">
        <v>8.0</v>
      </c>
      <c r="I6" s="1">
        <v>10.0</v>
      </c>
      <c r="J6" s="1">
        <v>11.0</v>
      </c>
      <c r="K6" s="1">
        <v>12.0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-15.0</v>
      </c>
      <c r="C7" s="1">
        <v>-16.0</v>
      </c>
      <c r="D7" s="1">
        <v>-130.0</v>
      </c>
      <c r="E7" s="1">
        <v>-9.0</v>
      </c>
      <c r="F7" s="1">
        <v>-54.0</v>
      </c>
      <c r="G7" s="1">
        <v>0.0</v>
      </c>
      <c r="H7" s="1">
        <v>0.0</v>
      </c>
      <c r="I7" s="1">
        <v>-71.0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2.0</v>
      </c>
      <c r="C8" s="1">
        <v>4.0</v>
      </c>
      <c r="D8" s="1">
        <v>50.0</v>
      </c>
      <c r="E8" s="1">
        <v>37.0</v>
      </c>
      <c r="F8" s="1">
        <v>37.0</v>
      </c>
      <c r="G8" s="1">
        <v>-8.0</v>
      </c>
      <c r="H8" s="1">
        <v>4.0</v>
      </c>
      <c r="I8" s="1">
        <v>-17.0</v>
      </c>
      <c r="J8" s="1">
        <v>-2.0</v>
      </c>
      <c r="K8" s="1">
        <v>-5.0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0.0</v>
      </c>
      <c r="C9" s="1">
        <v>0.0</v>
      </c>
      <c r="D9" s="1">
        <v>5.0</v>
      </c>
      <c r="E9" s="1">
        <v>0.0</v>
      </c>
      <c r="F9" s="1">
        <v>5.0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0.0</v>
      </c>
      <c r="C10" s="1">
        <v>0.0</v>
      </c>
      <c r="D10" s="1">
        <v>0.0</v>
      </c>
      <c r="E10" s="1">
        <v>0.0</v>
      </c>
      <c r="F10" s="1">
        <v>16.0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0.0</v>
      </c>
      <c r="C11" s="1">
        <v>0.0</v>
      </c>
      <c r="D11" s="1">
        <v>0.0</v>
      </c>
      <c r="E11" s="1">
        <v>0.0</v>
      </c>
      <c r="F11" s="1">
        <v>59.0</v>
      </c>
      <c r="G11" s="1">
        <v>47.0</v>
      </c>
      <c r="H11" s="1">
        <v>69.0</v>
      </c>
      <c r="I11" s="1">
        <v>4.0</v>
      </c>
      <c r="J11" s="1">
        <v>30.0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0.0</v>
      </c>
      <c r="C12" s="1">
        <v>0.0</v>
      </c>
      <c r="D12" s="1">
        <v>-3.0</v>
      </c>
      <c r="E12" s="1">
        <v>69.0</v>
      </c>
      <c r="F12" s="1">
        <v>9.0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1.0</v>
      </c>
      <c r="C13" s="1">
        <v>1.0</v>
      </c>
      <c r="D13" s="1">
        <v>56.0</v>
      </c>
      <c r="E13" s="1">
        <v>78.0</v>
      </c>
      <c r="F13" s="1">
        <v>57.0</v>
      </c>
      <c r="G13" s="1">
        <v>1.0</v>
      </c>
      <c r="H13" s="1">
        <v>2.0</v>
      </c>
      <c r="I13" s="1">
        <v>2.0</v>
      </c>
      <c r="J13" s="1">
        <v>3.0</v>
      </c>
      <c r="K13" s="1">
        <v>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37.0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-10.0</v>
      </c>
      <c r="C15" s="1">
        <v>-4.0</v>
      </c>
      <c r="D15" s="1">
        <v>65.0</v>
      </c>
      <c r="E15" s="1">
        <v>15.0</v>
      </c>
      <c r="F15" s="1">
        <v>43.0</v>
      </c>
      <c r="G15" s="1">
        <v>-1.0</v>
      </c>
      <c r="H15" s="1">
        <v>6.0</v>
      </c>
      <c r="I15" s="1">
        <v>-1.0</v>
      </c>
      <c r="J15" s="1">
        <v>5.0</v>
      </c>
      <c r="K15" s="1">
        <v>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-8.0</v>
      </c>
      <c r="C16" s="1">
        <v>-1.0</v>
      </c>
      <c r="D16" s="1">
        <v>23.0</v>
      </c>
      <c r="E16" s="1">
        <v>22.0</v>
      </c>
      <c r="F16" s="1">
        <v>79.0</v>
      </c>
      <c r="G16" s="1">
        <v>-1.0</v>
      </c>
      <c r="H16" s="1">
        <v>-1.0</v>
      </c>
      <c r="I16" s="1">
        <v>-28.0</v>
      </c>
      <c r="J16" s="1">
        <v>-1.0</v>
      </c>
      <c r="K16" s="1">
        <v>-92.0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1.0</v>
      </c>
      <c r="C17" s="1">
        <v>-1.0</v>
      </c>
      <c r="D17" s="1">
        <v>35.0</v>
      </c>
      <c r="E17" s="1">
        <v>-90.0</v>
      </c>
      <c r="F17" s="1">
        <v>-67.0</v>
      </c>
      <c r="G17" s="1">
        <v>-8.0</v>
      </c>
      <c r="H17" s="1">
        <v>-7.0</v>
      </c>
      <c r="I17" s="1">
        <v>2.0</v>
      </c>
      <c r="J17" s="1">
        <v>6.0</v>
      </c>
      <c r="K17" s="1">
        <v>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0.0</v>
      </c>
      <c r="C18" s="1">
        <v>0.0</v>
      </c>
      <c r="D18" s="1">
        <v>45.0</v>
      </c>
      <c r="E18" s="1">
        <v>-33.0</v>
      </c>
      <c r="F18" s="1">
        <v>13.0</v>
      </c>
      <c r="G18" s="1">
        <v>85.0</v>
      </c>
      <c r="H18" s="1">
        <v>-8.0</v>
      </c>
      <c r="I18" s="1">
        <v>18.0</v>
      </c>
      <c r="J18" s="1">
        <v>7.0</v>
      </c>
      <c r="K18" s="1">
        <v>-34.0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11.0</v>
      </c>
      <c r="C19" s="1">
        <v>-4.0</v>
      </c>
      <c r="D19" s="1">
        <v>2.0</v>
      </c>
      <c r="E19" s="1">
        <v>1.0</v>
      </c>
      <c r="F19" s="1">
        <v>15.0</v>
      </c>
      <c r="G19" s="1">
        <v>15.0</v>
      </c>
      <c r="H19" s="1">
        <v>34.0</v>
      </c>
      <c r="I19" s="1">
        <v>2.0</v>
      </c>
      <c r="J19" s="1">
        <v>3.0</v>
      </c>
      <c r="K19" s="1">
        <v>-2.0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29.0</v>
      </c>
      <c r="C20" s="1">
        <v>12.0</v>
      </c>
      <c r="D20" s="1">
        <v>61.0</v>
      </c>
      <c r="E20" s="1">
        <v>13.0</v>
      </c>
      <c r="F20" s="1">
        <v>78.0</v>
      </c>
      <c r="G20" s="1">
        <v>64.0</v>
      </c>
      <c r="H20" s="1">
        <v>78.0</v>
      </c>
      <c r="I20" s="1">
        <v>78.0</v>
      </c>
      <c r="J20" s="1">
        <v>109.0</v>
      </c>
      <c r="K20" s="1">
        <v>114.0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0.0</v>
      </c>
      <c r="C21" s="1">
        <v>-8.0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2.0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0.0</v>
      </c>
      <c r="C23" s="1">
        <v>11.0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17.0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-39.0</v>
      </c>
      <c r="C24" s="1">
        <v>-69.0</v>
      </c>
      <c r="D24" s="1">
        <v>0.0</v>
      </c>
      <c r="E24" s="1">
        <v>0.0</v>
      </c>
      <c r="F24" s="1">
        <v>-3.0</v>
      </c>
      <c r="G24" s="1">
        <v>-3.0</v>
      </c>
      <c r="H24" s="1">
        <v>-18.0</v>
      </c>
      <c r="I24" s="1">
        <v>16.0</v>
      </c>
      <c r="J24" s="1">
        <v>-5.0</v>
      </c>
      <c r="K24" s="1">
        <v>-2.0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0.0</v>
      </c>
      <c r="C25" s="1">
        <v>0.0</v>
      </c>
      <c r="D25" s="1">
        <v>0.0</v>
      </c>
      <c r="E25" s="1">
        <v>0.0</v>
      </c>
      <c r="F25" s="1">
        <v>-31.0</v>
      </c>
      <c r="G25" s="1">
        <v>-203.0</v>
      </c>
      <c r="H25" s="1">
        <v>-171.0</v>
      </c>
      <c r="I25" s="1">
        <v>-272.0</v>
      </c>
      <c r="J25" s="1">
        <v>-443.0</v>
      </c>
      <c r="K25" s="1">
        <v>-339.0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-39.0</v>
      </c>
      <c r="C26" s="1">
        <v>-57.0</v>
      </c>
      <c r="D26" s="1">
        <v>0.0</v>
      </c>
      <c r="E26" s="1">
        <v>0.0</v>
      </c>
      <c r="F26" s="1">
        <v>-35.0</v>
      </c>
      <c r="G26" s="1">
        <v>-207.0</v>
      </c>
      <c r="H26" s="1">
        <v>-171.0</v>
      </c>
      <c r="I26" s="1">
        <v>-238.0</v>
      </c>
      <c r="J26" s="1">
        <v>-449.0</v>
      </c>
      <c r="K26" s="1">
        <v>-341.0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0.0</v>
      </c>
      <c r="C27" s="1">
        <v>0.0</v>
      </c>
      <c r="D27" s="1">
        <v>0.0</v>
      </c>
      <c r="E27" s="1">
        <v>0.0</v>
      </c>
      <c r="F27" s="1">
        <v>8.0</v>
      </c>
      <c r="G27" s="1">
        <v>4.0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124.0</v>
      </c>
      <c r="C28" s="1">
        <v>112.0</v>
      </c>
      <c r="D28" s="1">
        <v>295.0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124.0</v>
      </c>
      <c r="C29" s="1">
        <v>112.0</v>
      </c>
      <c r="D29" s="1">
        <v>295.0</v>
      </c>
      <c r="E29" s="1">
        <v>0.0</v>
      </c>
      <c r="F29" s="1">
        <v>8.0</v>
      </c>
      <c r="G29" s="1">
        <v>4.0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0.0</v>
      </c>
      <c r="C30" s="1">
        <v>0.0</v>
      </c>
      <c r="D30" s="1">
        <v>0.0</v>
      </c>
      <c r="E30" s="1">
        <v>0.0</v>
      </c>
      <c r="F30" s="1">
        <v>-8.0</v>
      </c>
      <c r="G30" s="1">
        <v>-4.0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-90.0</v>
      </c>
      <c r="C31" s="1">
        <v>-56.0</v>
      </c>
      <c r="D31" s="1">
        <v>-350.0</v>
      </c>
      <c r="E31" s="1">
        <v>-21.0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-90.0</v>
      </c>
      <c r="C32" s="1">
        <v>-56.0</v>
      </c>
      <c r="D32" s="1">
        <v>-350.0</v>
      </c>
      <c r="E32" s="1">
        <v>-21.0</v>
      </c>
      <c r="F32" s="1">
        <v>-8.0</v>
      </c>
      <c r="G32" s="1">
        <v>-4.0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1">
        <v>88.0</v>
      </c>
      <c r="C33" s="1">
        <v>28.0</v>
      </c>
      <c r="D33" s="1">
        <v>1.0</v>
      </c>
      <c r="E33" s="1">
        <v>0.0</v>
      </c>
      <c r="F33" s="1">
        <v>0.0</v>
      </c>
      <c r="G33" s="1">
        <v>0.0</v>
      </c>
      <c r="H33" s="1">
        <v>0.0</v>
      </c>
      <c r="I33" s="1">
        <v>24.0</v>
      </c>
      <c r="J33" s="1">
        <v>15.0</v>
      </c>
      <c r="K33" s="1">
        <v>44.0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1">
        <v>-5.0</v>
      </c>
      <c r="C34" s="1">
        <v>-3.0</v>
      </c>
      <c r="D34" s="1">
        <v>-1.0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-20.0</v>
      </c>
      <c r="K34" s="1">
        <v>-76.0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1">
        <v>-23.0</v>
      </c>
      <c r="C35" s="1">
        <v>-24.0</v>
      </c>
      <c r="D35" s="1">
        <v>-14.0</v>
      </c>
      <c r="E35" s="1">
        <v>-14.0</v>
      </c>
      <c r="F35" s="1">
        <v>-6.0</v>
      </c>
      <c r="G35" s="1">
        <v>0.0</v>
      </c>
      <c r="H35" s="1">
        <v>0.0</v>
      </c>
      <c r="I35" s="1">
        <v>0.0</v>
      </c>
      <c r="J35" s="1">
        <v>-7.0</v>
      </c>
      <c r="K35" s="1">
        <v>-7.0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1">
        <v>-23.0</v>
      </c>
      <c r="C36" s="1">
        <v>-24.0</v>
      </c>
      <c r="D36" s="1">
        <v>-14.0</v>
      </c>
      <c r="E36" s="1">
        <v>-14.0</v>
      </c>
      <c r="F36" s="1">
        <v>-6.0</v>
      </c>
      <c r="G36" s="1">
        <v>0.0</v>
      </c>
      <c r="H36" s="1">
        <v>0.0</v>
      </c>
      <c r="I36" s="1">
        <v>0.0</v>
      </c>
      <c r="J36" s="1">
        <v>-7.0</v>
      </c>
      <c r="K36" s="1">
        <v>-7.0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</v>
      </c>
      <c r="B37" s="1">
        <v>-11.0</v>
      </c>
      <c r="C37" s="1">
        <v>0.0</v>
      </c>
      <c r="D37" s="1">
        <v>0.0</v>
      </c>
      <c r="E37" s="1">
        <v>0.0</v>
      </c>
      <c r="F37" s="1">
        <v>-27.0</v>
      </c>
      <c r="G37" s="1">
        <v>152.0</v>
      </c>
      <c r="H37" s="1">
        <v>136.0</v>
      </c>
      <c r="I37" s="1">
        <v>172.0</v>
      </c>
      <c r="J37" s="1">
        <v>349.0</v>
      </c>
      <c r="K37" s="1">
        <v>279.0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1">
        <v>4.0</v>
      </c>
      <c r="C38" s="1">
        <v>28.0</v>
      </c>
      <c r="D38" s="1">
        <v>-71.0</v>
      </c>
      <c r="E38" s="1">
        <v>-21.0</v>
      </c>
      <c r="F38" s="1">
        <v>-27.0</v>
      </c>
      <c r="G38" s="1">
        <v>152.0</v>
      </c>
      <c r="H38" s="1">
        <v>136.0</v>
      </c>
      <c r="I38" s="1">
        <v>172.0</v>
      </c>
      <c r="J38" s="1">
        <v>321.0</v>
      </c>
      <c r="K38" s="1">
        <v>271.0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1">
        <v>-5.0</v>
      </c>
      <c r="C39" s="1">
        <v>-16.0</v>
      </c>
      <c r="D39" s="1">
        <v>-9.0</v>
      </c>
      <c r="E39" s="1">
        <v>-8.0</v>
      </c>
      <c r="F39" s="1">
        <v>15.0</v>
      </c>
      <c r="G39" s="1">
        <v>10.0</v>
      </c>
      <c r="H39" s="1">
        <v>44.0</v>
      </c>
      <c r="I39" s="1">
        <v>12.0</v>
      </c>
      <c r="J39" s="1">
        <v>-18.0</v>
      </c>
      <c r="K39" s="1">
        <v>44.0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</v>
      </c>
      <c r="B41" s="1">
        <v>7.0</v>
      </c>
      <c r="C41" s="1">
        <v>10.0</v>
      </c>
      <c r="D41" s="1">
        <v>10.0</v>
      </c>
      <c r="E41" s="1">
        <v>11.0</v>
      </c>
      <c r="F41" s="1">
        <v>25.0</v>
      </c>
      <c r="G41" s="1">
        <v>32.0</v>
      </c>
      <c r="H41" s="1">
        <v>31.0</v>
      </c>
      <c r="I41" s="1">
        <v>29.0</v>
      </c>
      <c r="J41" s="1">
        <v>31.0</v>
      </c>
      <c r="K41" s="1">
        <v>57.0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63</v>
      </c>
      <c r="B42" s="1">
        <v>0.0</v>
      </c>
      <c r="C42" s="1">
        <v>0.0</v>
      </c>
      <c r="D42" s="1">
        <v>0.0</v>
      </c>
      <c r="E42" s="1">
        <v>6.0</v>
      </c>
      <c r="F42" s="1">
        <v>8.0</v>
      </c>
      <c r="G42" s="1">
        <v>31.0</v>
      </c>
      <c r="H42" s="1">
        <v>10.0</v>
      </c>
      <c r="I42" s="1">
        <v>5.0</v>
      </c>
      <c r="J42" s="1">
        <v>8.0</v>
      </c>
      <c r="K42" s="1">
        <v>25.0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64</v>
      </c>
      <c r="B43" s="1">
        <v>11.0</v>
      </c>
      <c r="C43" s="1">
        <v>79.0</v>
      </c>
      <c r="D43" s="1">
        <v>3.0</v>
      </c>
      <c r="E43" s="1">
        <v>4.0</v>
      </c>
      <c r="F43" s="1">
        <v>-984.0</v>
      </c>
      <c r="G43" s="1">
        <v>-128.0</v>
      </c>
      <c r="H43" s="1">
        <v>-67.0</v>
      </c>
      <c r="I43" s="1">
        <v>-201.0</v>
      </c>
      <c r="J43" s="1">
        <v>-349.0</v>
      </c>
      <c r="K43" s="1">
        <v>-195.0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65</v>
      </c>
      <c r="B44" s="1">
        <v>16.0</v>
      </c>
      <c r="C44" s="1">
        <v>6.0</v>
      </c>
      <c r="D44" s="1">
        <v>10.0</v>
      </c>
      <c r="E44" s="1">
        <v>12.0</v>
      </c>
      <c r="F44" s="1">
        <v>-971.0</v>
      </c>
      <c r="G44" s="1">
        <v>-113.0</v>
      </c>
      <c r="H44" s="1">
        <v>-55.0</v>
      </c>
      <c r="I44" s="1">
        <v>-192.0</v>
      </c>
      <c r="J44" s="1">
        <v>-338.0</v>
      </c>
      <c r="K44" s="1">
        <v>-168.0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66</v>
      </c>
      <c r="B45" s="1">
        <v>-24.0</v>
      </c>
      <c r="C45" s="1">
        <v>11.0</v>
      </c>
      <c r="D45" s="1">
        <v>-5.0</v>
      </c>
      <c r="E45" s="1">
        <v>-7.0</v>
      </c>
      <c r="F45" s="1">
        <v>974.0</v>
      </c>
      <c r="G45" s="1">
        <v>140.0</v>
      </c>
      <c r="H45" s="1">
        <v>60.0</v>
      </c>
      <c r="I45" s="1">
        <v>266.0</v>
      </c>
      <c r="J45" s="1">
        <v>409.0</v>
      </c>
      <c r="K45" s="1">
        <v>268.0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67</v>
      </c>
      <c r="B46" s="1">
        <v>33.0</v>
      </c>
      <c r="C46" s="1">
        <v>55.0</v>
      </c>
      <c r="D46" s="1">
        <v>-55.0</v>
      </c>
      <c r="E46" s="1">
        <v>-21.0</v>
      </c>
      <c r="F46" s="1" t="s">
        <v>68</v>
      </c>
      <c r="G46" s="1" t="s">
        <v>68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</v>
      </c>
      <c r="B3" s="1">
        <v>45.0</v>
      </c>
      <c r="C3" s="1">
        <v>23.0</v>
      </c>
      <c r="D3" s="1">
        <v>13.0</v>
      </c>
      <c r="E3" s="1">
        <v>12.0</v>
      </c>
      <c r="F3" s="1">
        <v>57.0</v>
      </c>
      <c r="G3" s="1">
        <v>67.0</v>
      </c>
      <c r="H3" s="1">
        <v>112.0</v>
      </c>
      <c r="I3" s="1">
        <v>124.0</v>
      </c>
      <c r="J3" s="1">
        <v>106.0</v>
      </c>
      <c r="K3" s="1">
        <v>150.0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</v>
      </c>
      <c r="B4" s="1">
        <v>45.0</v>
      </c>
      <c r="C4" s="1">
        <v>23.0</v>
      </c>
      <c r="D4" s="1">
        <v>13.0</v>
      </c>
      <c r="E4" s="1">
        <v>12.0</v>
      </c>
      <c r="F4" s="1">
        <v>57.0</v>
      </c>
      <c r="G4" s="1">
        <v>67.0</v>
      </c>
      <c r="H4" s="1">
        <v>112.0</v>
      </c>
      <c r="I4" s="1">
        <v>124.0</v>
      </c>
      <c r="J4" s="1">
        <v>106.0</v>
      </c>
      <c r="K4" s="1">
        <v>150.0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</v>
      </c>
      <c r="B5" s="1">
        <v>98.0</v>
      </c>
      <c r="C5" s="1">
        <v>4.0</v>
      </c>
      <c r="D5" s="1">
        <v>76.0</v>
      </c>
      <c r="E5" s="1">
        <v>54.0</v>
      </c>
      <c r="F5" s="1">
        <v>7.0</v>
      </c>
      <c r="G5" s="1">
        <v>8.0</v>
      </c>
      <c r="H5" s="1">
        <v>10.0</v>
      </c>
      <c r="I5" s="1">
        <v>10.0</v>
      </c>
      <c r="J5" s="1">
        <v>12.0</v>
      </c>
      <c r="K5" s="1">
        <v>13.0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1.0</v>
      </c>
      <c r="H6" s="1">
        <v>1.0</v>
      </c>
      <c r="I6" s="1">
        <v>83.0</v>
      </c>
      <c r="J6" s="1">
        <v>2.0</v>
      </c>
      <c r="K6" s="1">
        <v>67.0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</v>
      </c>
      <c r="B7" s="1">
        <v>0.0</v>
      </c>
      <c r="C7" s="1">
        <v>0.0</v>
      </c>
      <c r="D7" s="1">
        <v>0.0</v>
      </c>
      <c r="E7" s="1">
        <v>0.0</v>
      </c>
      <c r="F7" s="1">
        <v>981.0</v>
      </c>
      <c r="G7" s="1">
        <v>1110.0</v>
      </c>
      <c r="H7" s="1">
        <v>1170.0</v>
      </c>
      <c r="I7" s="1">
        <v>1440.0</v>
      </c>
      <c r="J7" s="1">
        <v>1850.0</v>
      </c>
      <c r="K7" s="1">
        <v>2130.0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</v>
      </c>
      <c r="B8" s="1">
        <v>98.0</v>
      </c>
      <c r="C8" s="1">
        <v>4.0</v>
      </c>
      <c r="D8" s="1">
        <v>76.0</v>
      </c>
      <c r="E8" s="1">
        <v>54.0</v>
      </c>
      <c r="F8" s="1">
        <v>989.0</v>
      </c>
      <c r="G8" s="1">
        <v>1120.0</v>
      </c>
      <c r="H8" s="1">
        <v>1180.0</v>
      </c>
      <c r="I8" s="1">
        <v>1450.0</v>
      </c>
      <c r="J8" s="1">
        <v>1870.0</v>
      </c>
      <c r="K8" s="1">
        <v>2150.0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</v>
      </c>
      <c r="B9" s="1">
        <v>1.0</v>
      </c>
      <c r="C9" s="1">
        <v>7.0</v>
      </c>
      <c r="D9" s="1">
        <v>7.0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</v>
      </c>
      <c r="B10" s="1">
        <v>48.0</v>
      </c>
      <c r="C10" s="1">
        <v>34.0</v>
      </c>
      <c r="D10" s="1">
        <v>21.0</v>
      </c>
      <c r="E10" s="1">
        <v>13.0</v>
      </c>
      <c r="F10" s="1">
        <v>1050.0</v>
      </c>
      <c r="G10" s="1">
        <v>1190.0</v>
      </c>
      <c r="H10" s="1">
        <v>1300.0</v>
      </c>
      <c r="I10" s="1">
        <v>1570.0</v>
      </c>
      <c r="J10" s="1">
        <v>1970.0</v>
      </c>
      <c r="K10" s="1">
        <v>2300.0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</v>
      </c>
      <c r="B11" s="1">
        <v>25.0</v>
      </c>
      <c r="C11" s="1">
        <v>19.0</v>
      </c>
      <c r="D11" s="1">
        <v>26.0</v>
      </c>
      <c r="E11" s="1">
        <v>23.0</v>
      </c>
      <c r="F11" s="1">
        <v>1.0</v>
      </c>
      <c r="G11" s="1">
        <v>14.0</v>
      </c>
      <c r="H11" s="1">
        <v>12.0</v>
      </c>
      <c r="I11" s="1">
        <v>11.0</v>
      </c>
      <c r="J11" s="1">
        <v>13.0</v>
      </c>
      <c r="K11" s="1">
        <v>14.0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79</v>
      </c>
      <c r="B12" s="1">
        <v>277.0</v>
      </c>
      <c r="C12" s="1">
        <v>355.0</v>
      </c>
      <c r="D12" s="1">
        <v>430.0</v>
      </c>
      <c r="E12" s="1">
        <v>434.0</v>
      </c>
      <c r="F12" s="1">
        <v>54.0</v>
      </c>
      <c r="G12" s="1">
        <v>59.0</v>
      </c>
      <c r="H12" s="1">
        <v>56.0</v>
      </c>
      <c r="I12" s="1">
        <v>56.0</v>
      </c>
      <c r="J12" s="1">
        <v>60.0</v>
      </c>
      <c r="K12" s="1">
        <v>67.0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80</v>
      </c>
      <c r="B13" s="1">
        <v>5.0</v>
      </c>
      <c r="C13" s="1">
        <v>5.0</v>
      </c>
      <c r="D13" s="1">
        <v>0.0</v>
      </c>
      <c r="E13" s="1">
        <v>0.0</v>
      </c>
      <c r="F13" s="1">
        <v>151.0</v>
      </c>
      <c r="G13" s="1">
        <v>151.0</v>
      </c>
      <c r="H13" s="1">
        <v>151.0</v>
      </c>
      <c r="I13" s="1">
        <v>151.0</v>
      </c>
      <c r="J13" s="1">
        <v>151.0</v>
      </c>
      <c r="K13" s="1">
        <v>151.0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</v>
      </c>
      <c r="B14" s="1">
        <v>0.0</v>
      </c>
      <c r="C14" s="1">
        <v>0.0</v>
      </c>
      <c r="D14" s="1">
        <v>0.0</v>
      </c>
      <c r="E14" s="1">
        <v>0.0</v>
      </c>
      <c r="F14" s="1">
        <v>53.0</v>
      </c>
      <c r="G14" s="1">
        <v>52.0</v>
      </c>
      <c r="H14" s="1">
        <v>51.0</v>
      </c>
      <c r="I14" s="1">
        <v>23.0</v>
      </c>
      <c r="J14" s="1">
        <v>22.0</v>
      </c>
      <c r="K14" s="1">
        <v>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</v>
      </c>
      <c r="B15" s="1">
        <v>1.0</v>
      </c>
      <c r="C15" s="1">
        <v>2.0</v>
      </c>
      <c r="D15" s="1">
        <v>4.0</v>
      </c>
      <c r="E15" s="1">
        <v>3.0</v>
      </c>
      <c r="F15" s="1">
        <v>4.0</v>
      </c>
      <c r="G15" s="1">
        <v>5.0</v>
      </c>
      <c r="H15" s="1">
        <v>5.0</v>
      </c>
      <c r="I15" s="1">
        <v>7.0</v>
      </c>
      <c r="J15" s="1">
        <v>7.0</v>
      </c>
      <c r="K15" s="1">
        <v>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</v>
      </c>
      <c r="B16" s="1">
        <v>300.0</v>
      </c>
      <c r="C16" s="1">
        <v>292.0</v>
      </c>
      <c r="D16" s="1">
        <v>233.0</v>
      </c>
      <c r="E16" s="1">
        <v>185.0</v>
      </c>
      <c r="F16" s="1">
        <v>70.0</v>
      </c>
      <c r="G16" s="1">
        <v>67.0</v>
      </c>
      <c r="H16" s="1">
        <v>69.0</v>
      </c>
      <c r="I16" s="1">
        <v>48.0</v>
      </c>
      <c r="J16" s="1">
        <v>32.0</v>
      </c>
      <c r="K16" s="1">
        <v>30.0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84</v>
      </c>
      <c r="B17" s="1">
        <v>632.0</v>
      </c>
      <c r="C17" s="1">
        <v>689.0</v>
      </c>
      <c r="D17" s="1">
        <v>689.0</v>
      </c>
      <c r="E17" s="1">
        <v>636.0</v>
      </c>
      <c r="F17" s="1">
        <v>1380.0</v>
      </c>
      <c r="G17" s="1">
        <v>1540.0</v>
      </c>
      <c r="H17" s="1">
        <v>1640.0</v>
      </c>
      <c r="I17" s="1">
        <v>1870.0</v>
      </c>
      <c r="J17" s="1">
        <v>2260.0</v>
      </c>
      <c r="K17" s="1">
        <v>2590.0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</v>
      </c>
      <c r="B19" s="1">
        <v>6.0</v>
      </c>
      <c r="C19" s="1">
        <v>5.0</v>
      </c>
      <c r="D19" s="1">
        <v>5.0</v>
      </c>
      <c r="E19" s="1">
        <v>4.0</v>
      </c>
      <c r="F19" s="1">
        <v>18.0</v>
      </c>
      <c r="G19" s="1">
        <v>14.0</v>
      </c>
      <c r="H19" s="1">
        <v>12.0</v>
      </c>
      <c r="I19" s="1">
        <v>13.0</v>
      </c>
      <c r="J19" s="1">
        <v>20.0</v>
      </c>
      <c r="K19" s="1">
        <v>28.0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</v>
      </c>
      <c r="B20" s="1">
        <v>2.0</v>
      </c>
      <c r="C20" s="1">
        <v>1.0</v>
      </c>
      <c r="D20" s="1">
        <v>2.0</v>
      </c>
      <c r="E20" s="1">
        <v>3.0</v>
      </c>
      <c r="F20" s="1">
        <v>3.0</v>
      </c>
      <c r="G20" s="1">
        <v>4.0</v>
      </c>
      <c r="H20" s="1">
        <v>4.0</v>
      </c>
      <c r="I20" s="1">
        <v>3.0</v>
      </c>
      <c r="J20" s="1">
        <v>4.0</v>
      </c>
      <c r="K20" s="1">
        <v>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88</v>
      </c>
      <c r="B21" s="1">
        <v>0.0</v>
      </c>
      <c r="C21" s="1">
        <v>45.0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5.0</v>
      </c>
      <c r="K21" s="1">
        <v>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</v>
      </c>
      <c r="B22" s="1">
        <v>43.0</v>
      </c>
      <c r="C22" s="1">
        <v>252.0</v>
      </c>
      <c r="D22" s="1">
        <v>169.0</v>
      </c>
      <c r="E22" s="1">
        <v>183.0</v>
      </c>
      <c r="F22" s="1">
        <v>381.0</v>
      </c>
      <c r="G22" s="1">
        <v>38.0</v>
      </c>
      <c r="H22" s="1">
        <v>87.0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2.0</v>
      </c>
      <c r="H23" s="1">
        <v>2.0</v>
      </c>
      <c r="I23" s="1">
        <v>2.0</v>
      </c>
      <c r="J23" s="1">
        <v>2.0</v>
      </c>
      <c r="K23" s="1">
        <v>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</v>
      </c>
      <c r="B24" s="1">
        <v>52.0</v>
      </c>
      <c r="C24" s="1">
        <v>303.0</v>
      </c>
      <c r="D24" s="1">
        <v>177.0</v>
      </c>
      <c r="E24" s="1">
        <v>191.0</v>
      </c>
      <c r="F24" s="1">
        <v>404.0</v>
      </c>
      <c r="G24" s="1">
        <v>58.0</v>
      </c>
      <c r="H24" s="1">
        <v>107.0</v>
      </c>
      <c r="I24" s="1">
        <v>19.0</v>
      </c>
      <c r="J24" s="1">
        <v>32.0</v>
      </c>
      <c r="K24" s="1">
        <v>45.0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</v>
      </c>
      <c r="B25" s="1">
        <v>305.0</v>
      </c>
      <c r="C25" s="1">
        <v>108.0</v>
      </c>
      <c r="D25" s="1">
        <v>180.0</v>
      </c>
      <c r="E25" s="1">
        <v>145.0</v>
      </c>
      <c r="F25" s="1">
        <v>681.0</v>
      </c>
      <c r="G25" s="1">
        <v>1130.0</v>
      </c>
      <c r="H25" s="1">
        <v>1220.0</v>
      </c>
      <c r="I25" s="1">
        <v>1470.0</v>
      </c>
      <c r="J25" s="1">
        <v>1820.0</v>
      </c>
      <c r="K25" s="1">
        <v>2100.0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12.0</v>
      </c>
      <c r="H26" s="1">
        <v>11.0</v>
      </c>
      <c r="I26" s="1">
        <v>9.0</v>
      </c>
      <c r="J26" s="1">
        <v>8.0</v>
      </c>
      <c r="K26" s="1">
        <v>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94</v>
      </c>
      <c r="B27" s="1">
        <v>0.0</v>
      </c>
      <c r="C27" s="1">
        <v>0.0</v>
      </c>
      <c r="D27" s="1">
        <v>45.0</v>
      </c>
      <c r="E27" s="1">
        <v>12.0</v>
      </c>
      <c r="F27" s="1">
        <v>6.0</v>
      </c>
      <c r="G27" s="1">
        <v>9.0</v>
      </c>
      <c r="H27" s="1">
        <v>80.0</v>
      </c>
      <c r="I27" s="1">
        <v>18.0</v>
      </c>
      <c r="J27" s="1">
        <v>26.0</v>
      </c>
      <c r="K27" s="1">
        <v>21.0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95</v>
      </c>
      <c r="B28" s="1">
        <v>358.0</v>
      </c>
      <c r="C28" s="1">
        <v>411.0</v>
      </c>
      <c r="D28" s="1">
        <v>403.0</v>
      </c>
      <c r="E28" s="1">
        <v>348.0</v>
      </c>
      <c r="F28" s="1">
        <v>1090.0</v>
      </c>
      <c r="G28" s="1">
        <v>1210.0</v>
      </c>
      <c r="H28" s="1">
        <v>1340.0</v>
      </c>
      <c r="I28" s="1">
        <v>1520.0</v>
      </c>
      <c r="J28" s="1">
        <v>1890.0</v>
      </c>
      <c r="K28" s="1">
        <v>2180.0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96</v>
      </c>
      <c r="B29" s="1">
        <v>26.0</v>
      </c>
      <c r="C29" s="1">
        <v>26.0</v>
      </c>
      <c r="D29" s="1">
        <v>27.0</v>
      </c>
      <c r="E29" s="1">
        <v>27.0</v>
      </c>
      <c r="F29" s="1">
        <v>27.0</v>
      </c>
      <c r="G29" s="1">
        <v>27.0</v>
      </c>
      <c r="H29" s="1">
        <v>27.0</v>
      </c>
      <c r="I29" s="1">
        <v>28.0</v>
      </c>
      <c r="J29" s="1">
        <v>28.0</v>
      </c>
      <c r="K29" s="1">
        <v>29.0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97</v>
      </c>
      <c r="B30" s="1">
        <v>271.0</v>
      </c>
      <c r="C30" s="1">
        <v>272.0</v>
      </c>
      <c r="D30" s="1">
        <v>273.0</v>
      </c>
      <c r="E30" s="1">
        <v>274.0</v>
      </c>
      <c r="F30" s="1">
        <v>274.0</v>
      </c>
      <c r="G30" s="1">
        <v>276.0</v>
      </c>
      <c r="H30" s="1">
        <v>278.0</v>
      </c>
      <c r="I30" s="1">
        <v>280.0</v>
      </c>
      <c r="J30" s="1">
        <v>284.0</v>
      </c>
      <c r="K30" s="1">
        <v>288.0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98</v>
      </c>
      <c r="B31" s="1">
        <v>23.0</v>
      </c>
      <c r="C31" s="1">
        <v>28.0</v>
      </c>
      <c r="D31" s="1">
        <v>37.0</v>
      </c>
      <c r="E31" s="1">
        <v>38.0</v>
      </c>
      <c r="F31" s="1">
        <v>12.0</v>
      </c>
      <c r="G31" s="1">
        <v>12.0</v>
      </c>
      <c r="H31" s="1">
        <v>-21.0</v>
      </c>
      <c r="I31" s="1">
        <v>31.0</v>
      </c>
      <c r="J31" s="1">
        <v>63.0</v>
      </c>
      <c r="K31" s="1">
        <v>100.0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99</v>
      </c>
      <c r="B32" s="1">
        <v>-20.0</v>
      </c>
      <c r="C32" s="1">
        <v>-23.0</v>
      </c>
      <c r="D32" s="1">
        <v>-24.0</v>
      </c>
      <c r="E32" s="1">
        <v>-24.0</v>
      </c>
      <c r="F32" s="1">
        <v>-24.0</v>
      </c>
      <c r="G32" s="1">
        <v>-24.0</v>
      </c>
      <c r="H32" s="1">
        <v>-24.0</v>
      </c>
      <c r="I32" s="1">
        <v>-24.0</v>
      </c>
      <c r="J32" s="1">
        <v>-45.0</v>
      </c>
      <c r="K32" s="1">
        <v>-45.0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100</v>
      </c>
      <c r="B33" s="1">
        <v>275.0</v>
      </c>
      <c r="C33" s="1">
        <v>278.0</v>
      </c>
      <c r="D33" s="1">
        <v>286.0</v>
      </c>
      <c r="E33" s="1">
        <v>287.0</v>
      </c>
      <c r="F33" s="1">
        <v>263.0</v>
      </c>
      <c r="G33" s="1">
        <v>263.0</v>
      </c>
      <c r="H33" s="1">
        <v>231.0</v>
      </c>
      <c r="I33" s="1">
        <v>287.0</v>
      </c>
      <c r="J33" s="1">
        <v>302.0</v>
      </c>
      <c r="K33" s="1">
        <v>343.0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101</v>
      </c>
      <c r="B34" s="1">
        <v>0.0</v>
      </c>
      <c r="C34" s="1">
        <v>0.0</v>
      </c>
      <c r="D34" s="1">
        <v>0.0</v>
      </c>
      <c r="E34" s="1">
        <v>0.0</v>
      </c>
      <c r="F34" s="1">
        <v>27.0</v>
      </c>
      <c r="G34" s="1">
        <v>71.0</v>
      </c>
      <c r="H34" s="1">
        <v>73.0</v>
      </c>
      <c r="I34" s="1">
        <v>68.0</v>
      </c>
      <c r="J34" s="1">
        <v>68.0</v>
      </c>
      <c r="K34" s="1">
        <v>68.0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102</v>
      </c>
      <c r="B35" s="1">
        <v>275.0</v>
      </c>
      <c r="C35" s="1">
        <v>278.0</v>
      </c>
      <c r="D35" s="1">
        <v>286.0</v>
      </c>
      <c r="E35" s="1">
        <v>287.0</v>
      </c>
      <c r="F35" s="1">
        <v>290.0</v>
      </c>
      <c r="G35" s="1">
        <v>334.0</v>
      </c>
      <c r="H35" s="1">
        <v>305.0</v>
      </c>
      <c r="I35" s="1">
        <v>356.0</v>
      </c>
      <c r="J35" s="1">
        <v>371.0</v>
      </c>
      <c r="K35" s="1">
        <v>412.0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103</v>
      </c>
      <c r="B36" s="1">
        <v>632.0</v>
      </c>
      <c r="C36" s="1">
        <v>689.0</v>
      </c>
      <c r="D36" s="1">
        <v>689.0</v>
      </c>
      <c r="E36" s="1">
        <v>636.0</v>
      </c>
      <c r="F36" s="1">
        <v>1380.0</v>
      </c>
      <c r="G36" s="1">
        <v>1540.0</v>
      </c>
      <c r="H36" s="1">
        <v>1640.0</v>
      </c>
      <c r="I36" s="1">
        <v>1870.0</v>
      </c>
      <c r="J36" s="1">
        <v>2260.0</v>
      </c>
      <c r="K36" s="1">
        <v>2590.0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24.0</v>
      </c>
      <c r="C38" s="1">
        <v>24.0</v>
      </c>
      <c r="D38" s="1">
        <v>23.0</v>
      </c>
      <c r="E38" s="1">
        <v>24.0</v>
      </c>
      <c r="F38" s="1">
        <v>24.0</v>
      </c>
      <c r="G38" s="1">
        <v>24.0</v>
      </c>
      <c r="H38" s="1">
        <v>24.0</v>
      </c>
      <c r="I38" s="1">
        <v>25.0</v>
      </c>
      <c r="J38" s="1">
        <v>22.0</v>
      </c>
      <c r="K38" s="1">
        <v>22.0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24.0</v>
      </c>
      <c r="C39" s="1">
        <v>24.0</v>
      </c>
      <c r="D39" s="1">
        <v>23.0</v>
      </c>
      <c r="E39" s="1">
        <v>23.0</v>
      </c>
      <c r="F39" s="1">
        <v>24.0</v>
      </c>
      <c r="G39" s="1">
        <v>24.0</v>
      </c>
      <c r="H39" s="1">
        <v>24.0</v>
      </c>
      <c r="I39" s="1">
        <v>24.0</v>
      </c>
      <c r="J39" s="1">
        <v>22.0</v>
      </c>
      <c r="K39" s="1">
        <v>22.0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 t="s">
        <v>107</v>
      </c>
      <c r="C40" s="1" t="s">
        <v>108</v>
      </c>
      <c r="D40" s="1" t="s">
        <v>109</v>
      </c>
      <c r="E40" s="1">
        <v>12.0</v>
      </c>
      <c r="F40" s="1" t="s">
        <v>110</v>
      </c>
      <c r="G40" s="1" t="s">
        <v>111</v>
      </c>
      <c r="H40" s="1" t="s">
        <v>112</v>
      </c>
      <c r="I40" s="1" t="s">
        <v>113</v>
      </c>
      <c r="J40" s="1" t="s">
        <v>114</v>
      </c>
      <c r="K40" s="1" t="s">
        <v>115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116</v>
      </c>
      <c r="B41" s="1">
        <v>270.0</v>
      </c>
      <c r="C41" s="1">
        <v>273.0</v>
      </c>
      <c r="D41" s="1">
        <v>286.0</v>
      </c>
      <c r="E41" s="1">
        <v>287.0</v>
      </c>
      <c r="F41" s="1">
        <v>57.0</v>
      </c>
      <c r="G41" s="1">
        <v>59.0</v>
      </c>
      <c r="H41" s="1">
        <v>29.0</v>
      </c>
      <c r="I41" s="1">
        <v>113.0</v>
      </c>
      <c r="J41" s="1">
        <v>129.0</v>
      </c>
      <c r="K41" s="1">
        <v>172.0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117</v>
      </c>
      <c r="B42" s="1" t="s">
        <v>118</v>
      </c>
      <c r="C42" s="1" t="s">
        <v>119</v>
      </c>
      <c r="D42" s="1" t="s">
        <v>109</v>
      </c>
      <c r="E42" s="1">
        <v>12.0</v>
      </c>
      <c r="F42" s="1" t="s">
        <v>120</v>
      </c>
      <c r="G42" s="1" t="s">
        <v>121</v>
      </c>
      <c r="H42" s="1" t="s">
        <v>122</v>
      </c>
      <c r="I42" s="1" t="s">
        <v>123</v>
      </c>
      <c r="J42" s="1" t="s">
        <v>124</v>
      </c>
      <c r="K42" s="1" t="s">
        <v>125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126</v>
      </c>
      <c r="B43" s="1">
        <v>349.0</v>
      </c>
      <c r="C43" s="1">
        <v>405.0</v>
      </c>
      <c r="D43" s="1">
        <v>349.0</v>
      </c>
      <c r="E43" s="1">
        <v>328.0</v>
      </c>
      <c r="F43" s="1">
        <v>1060.0</v>
      </c>
      <c r="G43" s="1">
        <v>1180.0</v>
      </c>
      <c r="H43" s="1">
        <v>1320.0</v>
      </c>
      <c r="I43" s="1">
        <v>1480.0</v>
      </c>
      <c r="J43" s="1">
        <v>1840.0</v>
      </c>
      <c r="K43" s="1">
        <v>2120.0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127</v>
      </c>
      <c r="B44" s="1">
        <v>304.0</v>
      </c>
      <c r="C44" s="1">
        <v>381.0</v>
      </c>
      <c r="D44" s="1">
        <v>336.0</v>
      </c>
      <c r="E44" s="1">
        <v>315.0</v>
      </c>
      <c r="F44" s="1">
        <v>1000.0</v>
      </c>
      <c r="G44" s="1">
        <v>1110.0</v>
      </c>
      <c r="H44" s="1">
        <v>1210.0</v>
      </c>
      <c r="I44" s="1">
        <v>1360.0</v>
      </c>
      <c r="J44" s="1">
        <v>1730.0</v>
      </c>
      <c r="K44" s="1">
        <v>1970.0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128</v>
      </c>
      <c r="B45" s="1">
        <v>6.0</v>
      </c>
      <c r="C45" s="1">
        <v>7.0</v>
      </c>
      <c r="D45" s="1">
        <v>7.0</v>
      </c>
      <c r="E45" s="1">
        <v>8.0</v>
      </c>
      <c r="F45" s="1">
        <v>18.0</v>
      </c>
      <c r="G45" s="1">
        <v>19.0</v>
      </c>
      <c r="H45" s="1">
        <v>22.0</v>
      </c>
      <c r="I45" s="1">
        <v>19.0</v>
      </c>
      <c r="J45" s="1">
        <v>19.0</v>
      </c>
      <c r="K45" s="1">
        <v>19.0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129</v>
      </c>
      <c r="B46" s="1">
        <v>0.0</v>
      </c>
      <c r="C46" s="1">
        <v>0.0</v>
      </c>
      <c r="D46" s="1">
        <v>0.0</v>
      </c>
      <c r="E46" s="1">
        <v>0.0</v>
      </c>
      <c r="F46" s="1">
        <v>27.0</v>
      </c>
      <c r="G46" s="1">
        <v>71.0</v>
      </c>
      <c r="H46" s="1">
        <v>73.0</v>
      </c>
      <c r="I46" s="1">
        <v>68.0</v>
      </c>
      <c r="J46" s="1">
        <v>68.0</v>
      </c>
      <c r="K46" s="1">
        <v>68.0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130</v>
      </c>
      <c r="B47" s="1">
        <v>3.0</v>
      </c>
      <c r="C47" s="1">
        <v>3.0</v>
      </c>
      <c r="D47" s="1">
        <v>3.0</v>
      </c>
      <c r="E47" s="1">
        <v>3.0</v>
      </c>
      <c r="F47" s="1">
        <v>3.0</v>
      </c>
      <c r="G47" s="1">
        <v>3.0</v>
      </c>
      <c r="H47" s="1">
        <v>3.0</v>
      </c>
      <c r="I47" s="1">
        <v>3.0</v>
      </c>
      <c r="J47" s="1">
        <v>3.0</v>
      </c>
      <c r="K47" s="1">
        <v>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131</v>
      </c>
      <c r="B48" s="1">
        <v>159.0</v>
      </c>
      <c r="C48" s="1">
        <v>143.0</v>
      </c>
      <c r="D48" s="1">
        <v>131.0</v>
      </c>
      <c r="E48" s="1">
        <v>138.0</v>
      </c>
      <c r="F48" s="1">
        <v>177.0</v>
      </c>
      <c r="G48" s="1">
        <v>191.0</v>
      </c>
      <c r="H48" s="1">
        <v>187.0</v>
      </c>
      <c r="I48" s="1">
        <v>136.0</v>
      </c>
      <c r="J48" s="1">
        <v>158.0</v>
      </c>
      <c r="K48" s="1">
        <v>169.0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</v>
      </c>
      <c r="B2" s="1">
        <v>1.0</v>
      </c>
      <c r="C2" s="1">
        <v>1.0</v>
      </c>
      <c r="D2" s="1">
        <v>53.0</v>
      </c>
      <c r="E2" s="1">
        <v>19.0</v>
      </c>
      <c r="F2" s="1">
        <v>0.0</v>
      </c>
      <c r="G2" s="1">
        <v>0.0</v>
      </c>
      <c r="H2" s="1">
        <v>0.0</v>
      </c>
      <c r="I2" s="1">
        <v>0.0</v>
      </c>
      <c r="J2" s="1">
        <v>0.0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</v>
      </c>
      <c r="B3" s="1">
        <v>0.0</v>
      </c>
      <c r="C3" s="1">
        <v>0.0</v>
      </c>
      <c r="D3" s="1">
        <v>0.0</v>
      </c>
      <c r="E3" s="1">
        <v>0.0</v>
      </c>
      <c r="F3" s="1">
        <v>-93.0</v>
      </c>
      <c r="G3" s="1">
        <v>0.0</v>
      </c>
      <c r="H3" s="1">
        <v>-2.0</v>
      </c>
      <c r="I3" s="1">
        <v>17.0</v>
      </c>
      <c r="J3" s="1">
        <v>2.0</v>
      </c>
      <c r="K3" s="1">
        <v>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</v>
      </c>
      <c r="B4" s="1">
        <v>39.0</v>
      </c>
      <c r="C4" s="1">
        <v>41.0</v>
      </c>
      <c r="D4" s="1">
        <v>24.0</v>
      </c>
      <c r="E4" s="1">
        <v>19.0</v>
      </c>
      <c r="F4" s="1">
        <v>101.0</v>
      </c>
      <c r="G4" s="1">
        <v>133.0</v>
      </c>
      <c r="H4" s="1">
        <v>145.0</v>
      </c>
      <c r="I4" s="1">
        <v>159.0</v>
      </c>
      <c r="J4" s="1">
        <v>197.0</v>
      </c>
      <c r="K4" s="1">
        <v>251.0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</v>
      </c>
      <c r="B5" s="1">
        <v>14.0</v>
      </c>
      <c r="C5" s="1">
        <v>20.0</v>
      </c>
      <c r="D5" s="1">
        <v>27.0</v>
      </c>
      <c r="E5" s="1">
        <v>0.0</v>
      </c>
      <c r="F5" s="1">
        <v>19.0</v>
      </c>
      <c r="G5" s="1">
        <v>20.0</v>
      </c>
      <c r="H5" s="1">
        <v>21.0</v>
      </c>
      <c r="I5" s="1">
        <v>15.0</v>
      </c>
      <c r="J5" s="1">
        <v>7.0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</v>
      </c>
      <c r="B6" s="1">
        <v>41.0</v>
      </c>
      <c r="C6" s="1">
        <v>42.0</v>
      </c>
      <c r="D6" s="1">
        <v>25.0</v>
      </c>
      <c r="E6" s="1">
        <v>19.0</v>
      </c>
      <c r="F6" s="1">
        <v>120.0</v>
      </c>
      <c r="G6" s="1">
        <v>153.0</v>
      </c>
      <c r="H6" s="1">
        <v>164.0</v>
      </c>
      <c r="I6" s="1">
        <v>191.0</v>
      </c>
      <c r="J6" s="1">
        <v>207.0</v>
      </c>
      <c r="K6" s="1">
        <v>264.0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</v>
      </c>
      <c r="B7" s="1">
        <v>0.0</v>
      </c>
      <c r="C7" s="1">
        <v>0.0</v>
      </c>
      <c r="D7" s="1">
        <v>0.0</v>
      </c>
      <c r="E7" s="1">
        <v>0.0</v>
      </c>
      <c r="F7" s="1">
        <v>59.0</v>
      </c>
      <c r="G7" s="1">
        <v>47.0</v>
      </c>
      <c r="H7" s="1">
        <v>69.0</v>
      </c>
      <c r="I7" s="1">
        <v>4.0</v>
      </c>
      <c r="J7" s="1">
        <v>30.0</v>
      </c>
      <c r="K7" s="1">
        <v>37.0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</v>
      </c>
      <c r="B8" s="1">
        <v>41.0</v>
      </c>
      <c r="C8" s="1">
        <v>42.0</v>
      </c>
      <c r="D8" s="1">
        <v>25.0</v>
      </c>
      <c r="E8" s="1">
        <v>19.0</v>
      </c>
      <c r="F8" s="1">
        <v>60.0</v>
      </c>
      <c r="G8" s="1">
        <v>106.0</v>
      </c>
      <c r="H8" s="1">
        <v>93.0</v>
      </c>
      <c r="I8" s="1">
        <v>187.0</v>
      </c>
      <c r="J8" s="1">
        <v>177.0</v>
      </c>
      <c r="K8" s="1">
        <v>226.0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</v>
      </c>
      <c r="B9" s="1">
        <v>17.0</v>
      </c>
      <c r="C9" s="1">
        <v>16.0</v>
      </c>
      <c r="D9" s="1">
        <v>17.0</v>
      </c>
      <c r="E9" s="1">
        <v>13.0</v>
      </c>
      <c r="F9" s="1">
        <v>52.0</v>
      </c>
      <c r="G9" s="1">
        <v>57.0</v>
      </c>
      <c r="H9" s="1">
        <v>62.0</v>
      </c>
      <c r="I9" s="1">
        <v>61.0</v>
      </c>
      <c r="J9" s="1">
        <v>70.0</v>
      </c>
      <c r="K9" s="1">
        <v>74.0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</v>
      </c>
      <c r="B10" s="1">
        <v>0.0</v>
      </c>
      <c r="C10" s="1">
        <v>0.0</v>
      </c>
      <c r="D10" s="1">
        <v>0.0</v>
      </c>
      <c r="E10" s="1">
        <v>0.0</v>
      </c>
      <c r="F10" s="1">
        <v>1.0</v>
      </c>
      <c r="G10" s="1">
        <v>1.0</v>
      </c>
      <c r="H10" s="1">
        <v>1.0</v>
      </c>
      <c r="I10" s="1">
        <v>1.0</v>
      </c>
      <c r="J10" s="1">
        <v>1.0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</v>
      </c>
      <c r="B11" s="1">
        <v>-9.0</v>
      </c>
      <c r="C11" s="1">
        <v>9.0</v>
      </c>
      <c r="D11" s="1">
        <v>19.0</v>
      </c>
      <c r="E11" s="1">
        <v>15.0</v>
      </c>
      <c r="F11" s="1">
        <v>9.0</v>
      </c>
      <c r="G11" s="1">
        <v>13.0</v>
      </c>
      <c r="H11" s="1">
        <v>32.0</v>
      </c>
      <c r="I11" s="1">
        <v>15.0</v>
      </c>
      <c r="J11" s="1">
        <v>65.0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</v>
      </c>
      <c r="B12" s="1">
        <v>17.0</v>
      </c>
      <c r="C12" s="1">
        <v>16.0</v>
      </c>
      <c r="D12" s="1">
        <v>17.0</v>
      </c>
      <c r="E12" s="1">
        <v>13.0</v>
      </c>
      <c r="F12" s="1">
        <v>62.0</v>
      </c>
      <c r="G12" s="1">
        <v>72.0</v>
      </c>
      <c r="H12" s="1">
        <v>96.0</v>
      </c>
      <c r="I12" s="1">
        <v>78.0</v>
      </c>
      <c r="J12" s="1">
        <v>72.0</v>
      </c>
      <c r="K12" s="1">
        <v>77.0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</v>
      </c>
      <c r="B13" s="1">
        <v>23.0</v>
      </c>
      <c r="C13" s="1">
        <v>26.0</v>
      </c>
      <c r="D13" s="1">
        <v>7.0</v>
      </c>
      <c r="E13" s="1">
        <v>5.0</v>
      </c>
      <c r="F13" s="1">
        <v>-2.0</v>
      </c>
      <c r="G13" s="1">
        <v>33.0</v>
      </c>
      <c r="H13" s="1">
        <v>-2.0</v>
      </c>
      <c r="I13" s="1">
        <v>108.0</v>
      </c>
      <c r="J13" s="1">
        <v>104.0</v>
      </c>
      <c r="K13" s="1">
        <v>149.0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</v>
      </c>
      <c r="B14" s="1">
        <v>-8.0</v>
      </c>
      <c r="C14" s="1">
        <v>-9.0</v>
      </c>
      <c r="D14" s="1">
        <v>-12.0</v>
      </c>
      <c r="E14" s="1">
        <v>-13.0</v>
      </c>
      <c r="F14" s="1">
        <v>-28.0</v>
      </c>
      <c r="G14" s="1">
        <v>-35.0</v>
      </c>
      <c r="H14" s="1">
        <v>-34.0</v>
      </c>
      <c r="I14" s="1">
        <v>-31.0</v>
      </c>
      <c r="J14" s="1">
        <v>-36.0</v>
      </c>
      <c r="K14" s="1">
        <v>-62.0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</v>
      </c>
      <c r="B15" s="1">
        <v>-8.0</v>
      </c>
      <c r="C15" s="1">
        <v>-9.0</v>
      </c>
      <c r="D15" s="1">
        <v>-12.0</v>
      </c>
      <c r="E15" s="1">
        <v>-13.0</v>
      </c>
      <c r="F15" s="1">
        <v>-28.0</v>
      </c>
      <c r="G15" s="1">
        <v>-35.0</v>
      </c>
      <c r="H15" s="1">
        <v>-34.0</v>
      </c>
      <c r="I15" s="1">
        <v>-31.0</v>
      </c>
      <c r="J15" s="1">
        <v>-36.0</v>
      </c>
      <c r="K15" s="1">
        <v>-62.0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</v>
      </c>
      <c r="B16" s="1">
        <v>15.0</v>
      </c>
      <c r="C16" s="1">
        <v>16.0</v>
      </c>
      <c r="D16" s="1">
        <v>-4.0</v>
      </c>
      <c r="E16" s="1">
        <v>-7.0</v>
      </c>
      <c r="F16" s="1">
        <v>-30.0</v>
      </c>
      <c r="G16" s="1">
        <v>-1.0</v>
      </c>
      <c r="H16" s="1">
        <v>-36.0</v>
      </c>
      <c r="I16" s="1">
        <v>77.0</v>
      </c>
      <c r="J16" s="1">
        <v>67.0</v>
      </c>
      <c r="K16" s="1">
        <v>86.0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147</v>
      </c>
      <c r="B17" s="1">
        <v>0.0</v>
      </c>
      <c r="C17" s="1">
        <v>0.0</v>
      </c>
      <c r="D17" s="1">
        <v>-5.0</v>
      </c>
      <c r="E17" s="1">
        <v>0.0</v>
      </c>
      <c r="F17" s="1">
        <v>-5.0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</v>
      </c>
      <c r="B18" s="1">
        <v>13.0</v>
      </c>
      <c r="C18" s="1">
        <v>12.0</v>
      </c>
      <c r="D18" s="1">
        <v>23.0</v>
      </c>
      <c r="E18" s="1">
        <v>7.0</v>
      </c>
      <c r="F18" s="1">
        <v>-11.0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</v>
      </c>
      <c r="B19" s="1">
        <v>0.0</v>
      </c>
      <c r="C19" s="1">
        <v>0.0</v>
      </c>
      <c r="D19" s="1">
        <v>0.0</v>
      </c>
      <c r="E19" s="1">
        <v>0.0</v>
      </c>
      <c r="F19" s="1">
        <v>25.0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4.0</v>
      </c>
      <c r="H20" s="1">
        <v>0.0</v>
      </c>
      <c r="I20" s="1">
        <v>4.0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</v>
      </c>
      <c r="B21" s="1">
        <v>28.0</v>
      </c>
      <c r="C21" s="1">
        <v>29.0</v>
      </c>
      <c r="D21" s="1">
        <v>13.0</v>
      </c>
      <c r="E21" s="1">
        <v>-45.0</v>
      </c>
      <c r="F21" s="1">
        <v>-22.0</v>
      </c>
      <c r="G21" s="1">
        <v>2.0</v>
      </c>
      <c r="H21" s="1">
        <v>-36.0</v>
      </c>
      <c r="I21" s="1">
        <v>81.0</v>
      </c>
      <c r="J21" s="1">
        <v>67.0</v>
      </c>
      <c r="K21" s="1">
        <v>86.0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</v>
      </c>
      <c r="B22" s="1">
        <v>0.0</v>
      </c>
      <c r="C22" s="1">
        <v>0.0</v>
      </c>
      <c r="D22" s="1">
        <v>-10.0</v>
      </c>
      <c r="E22" s="1">
        <v>-72.0</v>
      </c>
      <c r="F22" s="1">
        <v>37.0</v>
      </c>
      <c r="G22" s="1">
        <v>34.0</v>
      </c>
      <c r="H22" s="1">
        <v>-10.0</v>
      </c>
      <c r="I22" s="1">
        <v>24.0</v>
      </c>
      <c r="J22" s="1">
        <v>17.0</v>
      </c>
      <c r="K22" s="1">
        <v>24.0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153</v>
      </c>
      <c r="B23" s="1">
        <v>28.0</v>
      </c>
      <c r="C23" s="1">
        <v>29.0</v>
      </c>
      <c r="D23" s="1">
        <v>23.0</v>
      </c>
      <c r="E23" s="1">
        <v>27.0</v>
      </c>
      <c r="F23" s="1">
        <v>-22.0</v>
      </c>
      <c r="G23" s="1">
        <v>2.0</v>
      </c>
      <c r="H23" s="1">
        <v>-26.0</v>
      </c>
      <c r="I23" s="1">
        <v>57.0</v>
      </c>
      <c r="J23" s="1">
        <v>49.0</v>
      </c>
      <c r="K23" s="1">
        <v>61.0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154</v>
      </c>
      <c r="B24" s="1">
        <v>28.0</v>
      </c>
      <c r="C24" s="1">
        <v>29.0</v>
      </c>
      <c r="D24" s="1">
        <v>23.0</v>
      </c>
      <c r="E24" s="1">
        <v>27.0</v>
      </c>
      <c r="F24" s="1">
        <v>-22.0</v>
      </c>
      <c r="G24" s="1">
        <v>2.0</v>
      </c>
      <c r="H24" s="1">
        <v>-26.0</v>
      </c>
      <c r="I24" s="1">
        <v>57.0</v>
      </c>
      <c r="J24" s="1">
        <v>49.0</v>
      </c>
      <c r="K24" s="1">
        <v>61.0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101</v>
      </c>
      <c r="B25" s="1">
        <v>0.0</v>
      </c>
      <c r="C25" s="1">
        <v>0.0</v>
      </c>
      <c r="D25" s="1">
        <v>0.0</v>
      </c>
      <c r="E25" s="1">
        <v>0.0</v>
      </c>
      <c r="F25" s="1">
        <v>-2.0</v>
      </c>
      <c r="G25" s="1">
        <v>-3.0</v>
      </c>
      <c r="H25" s="1">
        <v>-7.0</v>
      </c>
      <c r="I25" s="1">
        <v>-3.0</v>
      </c>
      <c r="J25" s="1">
        <v>-6.0</v>
      </c>
      <c r="K25" s="1">
        <v>-6.0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1">
        <v>28.0</v>
      </c>
      <c r="C26" s="1">
        <v>29.0</v>
      </c>
      <c r="D26" s="1">
        <v>23.0</v>
      </c>
      <c r="E26" s="1">
        <v>27.0</v>
      </c>
      <c r="F26" s="1">
        <v>-25.0</v>
      </c>
      <c r="G26" s="1">
        <v>-1.0</v>
      </c>
      <c r="H26" s="1">
        <v>-34.0</v>
      </c>
      <c r="I26" s="1">
        <v>54.0</v>
      </c>
      <c r="J26" s="1">
        <v>43.0</v>
      </c>
      <c r="K26" s="1">
        <v>55.0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156</v>
      </c>
      <c r="B27" s="1">
        <v>28.0</v>
      </c>
      <c r="C27" s="1">
        <v>29.0</v>
      </c>
      <c r="D27" s="1">
        <v>23.0</v>
      </c>
      <c r="E27" s="1">
        <v>27.0</v>
      </c>
      <c r="F27" s="1">
        <v>-25.0</v>
      </c>
      <c r="G27" s="1">
        <v>-1.0</v>
      </c>
      <c r="H27" s="1">
        <v>-34.0</v>
      </c>
      <c r="I27" s="1">
        <v>54.0</v>
      </c>
      <c r="J27" s="1">
        <v>43.0</v>
      </c>
      <c r="K27" s="1">
        <v>55.0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157</v>
      </c>
      <c r="B28" s="1">
        <v>28.0</v>
      </c>
      <c r="C28" s="1">
        <v>29.0</v>
      </c>
      <c r="D28" s="1">
        <v>23.0</v>
      </c>
      <c r="E28" s="1">
        <v>27.0</v>
      </c>
      <c r="F28" s="1">
        <v>-25.0</v>
      </c>
      <c r="G28" s="1">
        <v>-1.0</v>
      </c>
      <c r="H28" s="1">
        <v>-34.0</v>
      </c>
      <c r="I28" s="1">
        <v>54.0</v>
      </c>
      <c r="J28" s="1">
        <v>43.0</v>
      </c>
      <c r="K28" s="1">
        <v>55.0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159</v>
      </c>
      <c r="B30" s="1" t="s">
        <v>160</v>
      </c>
      <c r="C30" s="1" t="s">
        <v>122</v>
      </c>
      <c r="D30" s="1" t="s">
        <v>161</v>
      </c>
      <c r="E30" s="1" t="s">
        <v>162</v>
      </c>
      <c r="F30" s="1" t="s">
        <v>163</v>
      </c>
      <c r="G30" s="1" t="s">
        <v>164</v>
      </c>
      <c r="H30" s="1" t="s">
        <v>165</v>
      </c>
      <c r="I30" s="1" t="s">
        <v>166</v>
      </c>
      <c r="J30" s="1" t="s">
        <v>167</v>
      </c>
      <c r="K30" s="1" t="s">
        <v>168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 t="s">
        <v>160</v>
      </c>
      <c r="C31" s="1" t="s">
        <v>122</v>
      </c>
      <c r="D31" s="1" t="s">
        <v>161</v>
      </c>
      <c r="E31" s="1" t="s">
        <v>162</v>
      </c>
      <c r="F31" s="1" t="s">
        <v>163</v>
      </c>
      <c r="G31" s="1" t="s">
        <v>164</v>
      </c>
      <c r="H31" s="1" t="s">
        <v>165</v>
      </c>
      <c r="I31" s="1" t="s">
        <v>166</v>
      </c>
      <c r="J31" s="1" t="s">
        <v>167</v>
      </c>
      <c r="K31" s="1" t="s">
        <v>168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170</v>
      </c>
      <c r="B32" s="1">
        <v>24.0</v>
      </c>
      <c r="C32" s="1">
        <v>24.0</v>
      </c>
      <c r="D32" s="1">
        <v>24.0</v>
      </c>
      <c r="E32" s="1">
        <v>23.0</v>
      </c>
      <c r="F32" s="1">
        <v>24.0</v>
      </c>
      <c r="G32" s="1">
        <v>24.0</v>
      </c>
      <c r="H32" s="1">
        <v>24.0</v>
      </c>
      <c r="I32" s="1">
        <v>24.0</v>
      </c>
      <c r="J32" s="1">
        <v>23.0</v>
      </c>
      <c r="K32" s="1">
        <v>22.0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171</v>
      </c>
      <c r="B33" s="1" t="s">
        <v>172</v>
      </c>
      <c r="C33" s="1" t="s">
        <v>173</v>
      </c>
      <c r="D33" s="1" t="s">
        <v>161</v>
      </c>
      <c r="E33" s="1" t="s">
        <v>162</v>
      </c>
      <c r="F33" s="1" t="s">
        <v>163</v>
      </c>
      <c r="G33" s="1" t="s">
        <v>164</v>
      </c>
      <c r="H33" s="1" t="s">
        <v>165</v>
      </c>
      <c r="I33" s="1" t="s">
        <v>174</v>
      </c>
      <c r="J33" s="1" t="s">
        <v>175</v>
      </c>
      <c r="K33" s="1" t="s">
        <v>176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177</v>
      </c>
      <c r="B34" s="1" t="s">
        <v>172</v>
      </c>
      <c r="C34" s="1" t="s">
        <v>173</v>
      </c>
      <c r="D34" s="1" t="s">
        <v>161</v>
      </c>
      <c r="E34" s="1" t="s">
        <v>162</v>
      </c>
      <c r="F34" s="1" t="s">
        <v>163</v>
      </c>
      <c r="G34" s="1" t="s">
        <v>164</v>
      </c>
      <c r="H34" s="1" t="s">
        <v>165</v>
      </c>
      <c r="I34" s="1" t="s">
        <v>174</v>
      </c>
      <c r="J34" s="1" t="s">
        <v>175</v>
      </c>
      <c r="K34" s="1" t="s">
        <v>176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>
        <v>25.0</v>
      </c>
      <c r="C35" s="1">
        <v>24.0</v>
      </c>
      <c r="D35" s="1">
        <v>24.0</v>
      </c>
      <c r="E35" s="1">
        <v>24.0</v>
      </c>
      <c r="F35" s="1">
        <v>24.0</v>
      </c>
      <c r="G35" s="1">
        <v>24.0</v>
      </c>
      <c r="H35" s="1">
        <v>24.0</v>
      </c>
      <c r="I35" s="1">
        <v>24.0</v>
      </c>
      <c r="J35" s="1">
        <v>23.0</v>
      </c>
      <c r="K35" s="1">
        <v>23.0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179</v>
      </c>
      <c r="B36" s="1" t="s">
        <v>180</v>
      </c>
      <c r="C36" s="1" t="s">
        <v>181</v>
      </c>
      <c r="D36" s="1" t="s">
        <v>182</v>
      </c>
      <c r="E36" s="1" t="s">
        <v>183</v>
      </c>
      <c r="F36" s="1" t="s">
        <v>184</v>
      </c>
      <c r="G36" s="1" t="s">
        <v>185</v>
      </c>
      <c r="H36" s="1" t="s">
        <v>186</v>
      </c>
      <c r="I36" s="1" t="s">
        <v>187</v>
      </c>
      <c r="J36" s="1" t="s">
        <v>188</v>
      </c>
      <c r="K36" s="1" t="s">
        <v>189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190</v>
      </c>
      <c r="B37" s="1" t="s">
        <v>180</v>
      </c>
      <c r="C37" s="1" t="s">
        <v>181</v>
      </c>
      <c r="D37" s="1" t="s">
        <v>191</v>
      </c>
      <c r="E37" s="1" t="s">
        <v>185</v>
      </c>
      <c r="F37" s="1" t="s">
        <v>184</v>
      </c>
      <c r="G37" s="1" t="s">
        <v>185</v>
      </c>
      <c r="H37" s="1" t="s">
        <v>186</v>
      </c>
      <c r="I37" s="1" t="s">
        <v>192</v>
      </c>
      <c r="J37" s="1" t="s">
        <v>193</v>
      </c>
      <c r="K37" s="1" t="s">
        <v>194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195</v>
      </c>
      <c r="B38" s="1" t="s">
        <v>196</v>
      </c>
      <c r="C38" s="1">
        <v>1.0</v>
      </c>
      <c r="D38" s="1" t="s">
        <v>197</v>
      </c>
      <c r="E38" s="1">
        <v>0.0</v>
      </c>
      <c r="F38" s="1">
        <v>0.0</v>
      </c>
      <c r="G38" s="1">
        <v>0.0</v>
      </c>
      <c r="H38" s="1">
        <v>0.0</v>
      </c>
      <c r="I38" s="1" t="s">
        <v>198</v>
      </c>
      <c r="J38" s="1" t="s">
        <v>199</v>
      </c>
      <c r="K38" s="1" t="s">
        <v>200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201</v>
      </c>
      <c r="B39" s="1" t="s">
        <v>202</v>
      </c>
      <c r="C39" s="1" t="s">
        <v>203</v>
      </c>
      <c r="D39" s="1" t="s">
        <v>204</v>
      </c>
      <c r="E39" s="1" t="s">
        <v>205</v>
      </c>
      <c r="F39" s="1" t="s">
        <v>206</v>
      </c>
      <c r="G39" s="1">
        <v>0.0</v>
      </c>
      <c r="H39" s="1">
        <v>0.0</v>
      </c>
      <c r="I39" s="1">
        <v>0.0</v>
      </c>
      <c r="J39" s="1" t="s">
        <v>207</v>
      </c>
      <c r="K39" s="1" t="s">
        <v>208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209</v>
      </c>
      <c r="B41" s="1">
        <v>23.0</v>
      </c>
      <c r="C41" s="1">
        <v>26.0</v>
      </c>
      <c r="D41" s="1">
        <v>7.0</v>
      </c>
      <c r="E41" s="1">
        <v>6.0</v>
      </c>
      <c r="F41" s="1">
        <v>1.0</v>
      </c>
      <c r="G41" s="1">
        <v>38.0</v>
      </c>
      <c r="H41" s="1">
        <v>2.0</v>
      </c>
      <c r="I41" s="1">
        <v>113.0</v>
      </c>
      <c r="J41" s="1">
        <v>107.0</v>
      </c>
      <c r="K41" s="1">
        <v>151.0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210</v>
      </c>
      <c r="B42" s="1">
        <v>23.0</v>
      </c>
      <c r="C42" s="1">
        <v>26.0</v>
      </c>
      <c r="D42" s="1">
        <v>7.0</v>
      </c>
      <c r="E42" s="1">
        <v>5.0</v>
      </c>
      <c r="F42" s="1">
        <v>-98.0</v>
      </c>
      <c r="G42" s="1">
        <v>34.0</v>
      </c>
      <c r="H42" s="1">
        <v>-1.0</v>
      </c>
      <c r="I42" s="1">
        <v>110.0</v>
      </c>
      <c r="J42" s="1">
        <v>105.0</v>
      </c>
      <c r="K42" s="1">
        <v>150.0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211</v>
      </c>
      <c r="B43" s="1">
        <v>23.0</v>
      </c>
      <c r="C43" s="1">
        <v>26.0</v>
      </c>
      <c r="D43" s="1">
        <v>7.0</v>
      </c>
      <c r="E43" s="1">
        <v>5.0</v>
      </c>
      <c r="F43" s="1">
        <v>-2.0</v>
      </c>
      <c r="G43" s="1">
        <v>33.0</v>
      </c>
      <c r="H43" s="1">
        <v>-2.0</v>
      </c>
      <c r="I43" s="1">
        <v>108.0</v>
      </c>
      <c r="J43" s="1">
        <v>104.0</v>
      </c>
      <c r="K43" s="1">
        <v>149.0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212</v>
      </c>
      <c r="B44" s="1">
        <v>24.0</v>
      </c>
      <c r="C44" s="1">
        <v>27.0</v>
      </c>
      <c r="D44" s="1">
        <v>8.0</v>
      </c>
      <c r="E44" s="1">
        <v>7.0</v>
      </c>
      <c r="F44" s="1">
        <v>3.0</v>
      </c>
      <c r="G44" s="1">
        <v>40.0</v>
      </c>
      <c r="H44" s="1">
        <v>5.0</v>
      </c>
      <c r="I44" s="1">
        <v>115.0</v>
      </c>
      <c r="J44" s="1">
        <v>109.0</v>
      </c>
      <c r="K44" s="1">
        <v>154.0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213</v>
      </c>
      <c r="B45" s="1">
        <v>0.0</v>
      </c>
      <c r="C45" s="1">
        <v>0.0</v>
      </c>
      <c r="D45" s="1" t="s">
        <v>214</v>
      </c>
      <c r="E45" s="1" t="s">
        <v>215</v>
      </c>
      <c r="F45" s="1" t="s">
        <v>216</v>
      </c>
      <c r="G45" s="1" t="s">
        <v>217</v>
      </c>
      <c r="H45" s="1" t="s">
        <v>218</v>
      </c>
      <c r="I45" s="1" t="s">
        <v>219</v>
      </c>
      <c r="J45" s="1" t="s">
        <v>220</v>
      </c>
      <c r="K45" s="1" t="s">
        <v>221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222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-51.0</v>
      </c>
      <c r="H46" s="1">
        <v>26.0</v>
      </c>
      <c r="I46" s="1">
        <v>5.0</v>
      </c>
      <c r="J46" s="1">
        <v>5.0</v>
      </c>
      <c r="K46" s="1">
        <v>24.0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223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-51.0</v>
      </c>
      <c r="H47" s="1">
        <v>26.0</v>
      </c>
      <c r="I47" s="1">
        <v>5.0</v>
      </c>
      <c r="J47" s="1">
        <v>5.0</v>
      </c>
      <c r="K47" s="1">
        <v>24.0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224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86.0</v>
      </c>
      <c r="H48" s="1">
        <v>-10.0</v>
      </c>
      <c r="I48" s="1">
        <v>19.0</v>
      </c>
      <c r="J48" s="1">
        <v>12.0</v>
      </c>
      <c r="K48" s="1">
        <v>26.0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225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86.0</v>
      </c>
      <c r="H49" s="1">
        <v>-10.0</v>
      </c>
      <c r="I49" s="1">
        <v>19.0</v>
      </c>
      <c r="J49" s="1">
        <v>12.0</v>
      </c>
      <c r="K49" s="1">
        <v>26.0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226</v>
      </c>
      <c r="B50" s="1">
        <v>9.0</v>
      </c>
      <c r="C50" s="1">
        <v>10.0</v>
      </c>
      <c r="D50" s="1">
        <v>-3.0</v>
      </c>
      <c r="E50" s="1">
        <v>-4.0</v>
      </c>
      <c r="F50" s="1">
        <v>-21.0</v>
      </c>
      <c r="G50" s="1">
        <v>-4.0</v>
      </c>
      <c r="H50" s="1">
        <v>-30.0</v>
      </c>
      <c r="I50" s="1">
        <v>44.0</v>
      </c>
      <c r="J50" s="1">
        <v>36.0</v>
      </c>
      <c r="K50" s="1">
        <v>47.0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227</v>
      </c>
      <c r="B51" s="1">
        <v>8.0</v>
      </c>
      <c r="C51" s="1">
        <v>9.0</v>
      </c>
      <c r="D51" s="1">
        <v>9.0</v>
      </c>
      <c r="E51" s="1">
        <v>13.0</v>
      </c>
      <c r="F51" s="1">
        <v>14.0</v>
      </c>
      <c r="G51" s="1">
        <v>12.0</v>
      </c>
      <c r="H51" s="1">
        <v>11.0</v>
      </c>
      <c r="I51" s="1">
        <v>13.0</v>
      </c>
      <c r="J51" s="1">
        <v>13.0</v>
      </c>
      <c r="K51" s="1">
        <v>15.0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228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229</v>
      </c>
      <c r="B53" s="1">
        <v>18.0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230</v>
      </c>
      <c r="B54" s="1">
        <v>18.0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231</v>
      </c>
      <c r="B55" s="1">
        <v>3.0</v>
      </c>
      <c r="C55" s="1">
        <v>3.0</v>
      </c>
      <c r="D55" s="1">
        <v>4.0</v>
      </c>
      <c r="E55" s="1">
        <v>4.0</v>
      </c>
      <c r="F55" s="1">
        <v>27.0</v>
      </c>
      <c r="G55" s="1">
        <v>30.0</v>
      </c>
      <c r="H55" s="1">
        <v>31.0</v>
      </c>
      <c r="I55" s="1">
        <v>27.0</v>
      </c>
      <c r="J55" s="1">
        <v>37.0</v>
      </c>
      <c r="K55" s="1">
        <v>34.0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232</v>
      </c>
      <c r="B56" s="1">
        <v>79.0</v>
      </c>
      <c r="C56" s="1">
        <v>87.0</v>
      </c>
      <c r="D56" s="1">
        <v>96.0</v>
      </c>
      <c r="E56" s="1">
        <v>1.0</v>
      </c>
      <c r="F56" s="1">
        <v>2.0</v>
      </c>
      <c r="G56" s="1">
        <v>2.0</v>
      </c>
      <c r="H56" s="1">
        <v>2.0</v>
      </c>
      <c r="I56" s="1">
        <v>2.0</v>
      </c>
      <c r="J56" s="1">
        <v>2.0</v>
      </c>
      <c r="K56" s="1">
        <v>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233</v>
      </c>
      <c r="B57" s="1">
        <v>16.0</v>
      </c>
      <c r="C57" s="1">
        <v>17.0</v>
      </c>
      <c r="D57" s="1">
        <v>25.0</v>
      </c>
      <c r="E57" s="1">
        <v>34.0</v>
      </c>
      <c r="F57" s="1">
        <v>74.0</v>
      </c>
      <c r="G57" s="1">
        <v>60.0</v>
      </c>
      <c r="H57" s="1">
        <v>61.0</v>
      </c>
      <c r="I57" s="1">
        <v>43.0</v>
      </c>
      <c r="J57" s="1">
        <v>41.0</v>
      </c>
      <c r="K57" s="1">
        <v>62.0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234</v>
      </c>
      <c r="B58" s="1">
        <v>63.0</v>
      </c>
      <c r="C58" s="1">
        <v>70.0</v>
      </c>
      <c r="D58" s="1">
        <v>70.0</v>
      </c>
      <c r="E58" s="1">
        <v>72.0</v>
      </c>
      <c r="F58" s="1">
        <v>1.0</v>
      </c>
      <c r="G58" s="1">
        <v>1.0</v>
      </c>
      <c r="H58" s="1">
        <v>2.0</v>
      </c>
      <c r="I58" s="1">
        <v>2.0</v>
      </c>
      <c r="J58" s="1">
        <v>1.0</v>
      </c>
      <c r="K58" s="1">
        <v>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235</v>
      </c>
      <c r="B59" s="1">
        <v>1.0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236</v>
      </c>
      <c r="B60" s="1">
        <v>0.0</v>
      </c>
      <c r="C60" s="1">
        <v>1.0</v>
      </c>
      <c r="D60" s="1">
        <v>56.0</v>
      </c>
      <c r="E60" s="1">
        <v>78.0</v>
      </c>
      <c r="F60" s="1">
        <v>57.0</v>
      </c>
      <c r="G60" s="1">
        <v>1.0</v>
      </c>
      <c r="H60" s="1">
        <v>2.0</v>
      </c>
      <c r="I60" s="1">
        <v>2.0</v>
      </c>
      <c r="J60" s="1">
        <v>3.0</v>
      </c>
      <c r="K60" s="1">
        <v>4.0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237</v>
      </c>
      <c r="B61" s="1">
        <v>1.0</v>
      </c>
      <c r="C61" s="1">
        <v>1.0</v>
      </c>
      <c r="D61" s="1">
        <v>56.0</v>
      </c>
      <c r="E61" s="1">
        <v>78.0</v>
      </c>
      <c r="F61" s="1">
        <v>57.0</v>
      </c>
      <c r="G61" s="1">
        <v>1.0</v>
      </c>
      <c r="H61" s="1">
        <v>2.0</v>
      </c>
      <c r="I61" s="1">
        <v>2.0</v>
      </c>
      <c r="J61" s="1">
        <v>3.0</v>
      </c>
      <c r="K61" s="1">
        <v>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239</v>
      </c>
      <c r="B3" s="1" t="s">
        <v>240</v>
      </c>
      <c r="C3" s="1" t="s">
        <v>241</v>
      </c>
      <c r="D3" s="1" t="s">
        <v>242</v>
      </c>
      <c r="E3" s="1" t="s">
        <v>243</v>
      </c>
      <c r="F3" s="1" t="s">
        <v>182</v>
      </c>
      <c r="G3" s="1" t="s">
        <v>244</v>
      </c>
      <c r="H3" s="1" t="s">
        <v>245</v>
      </c>
      <c r="I3" s="1" t="s">
        <v>246</v>
      </c>
      <c r="J3" s="1" t="s">
        <v>247</v>
      </c>
      <c r="K3" s="1" t="s">
        <v>248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249</v>
      </c>
      <c r="B4" s="1" t="s">
        <v>250</v>
      </c>
      <c r="C4" s="1" t="s">
        <v>251</v>
      </c>
      <c r="D4" s="1" t="s">
        <v>252</v>
      </c>
      <c r="E4" s="1" t="s">
        <v>253</v>
      </c>
      <c r="F4" s="1" t="s">
        <v>182</v>
      </c>
      <c r="G4" s="1" t="s">
        <v>254</v>
      </c>
      <c r="H4" s="1" t="s">
        <v>245</v>
      </c>
      <c r="I4" s="1" t="s">
        <v>255</v>
      </c>
      <c r="J4" s="1" t="s">
        <v>256</v>
      </c>
      <c r="K4" s="1" t="s">
        <v>257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258</v>
      </c>
      <c r="B5" s="1" t="s">
        <v>259</v>
      </c>
      <c r="C5" s="1" t="s">
        <v>260</v>
      </c>
      <c r="D5" s="1" t="s">
        <v>261</v>
      </c>
      <c r="E5" s="1" t="s">
        <v>262</v>
      </c>
      <c r="F5" s="1" t="s">
        <v>263</v>
      </c>
      <c r="G5" s="1" t="s">
        <v>264</v>
      </c>
      <c r="H5" s="1" t="s">
        <v>265</v>
      </c>
      <c r="I5" s="1" t="s">
        <v>266</v>
      </c>
      <c r="J5" s="1" t="s">
        <v>267</v>
      </c>
      <c r="K5" s="1" t="s">
        <v>268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269</v>
      </c>
      <c r="B6" s="1" t="s">
        <v>259</v>
      </c>
      <c r="C6" s="1" t="s">
        <v>260</v>
      </c>
      <c r="D6" s="1" t="s">
        <v>261</v>
      </c>
      <c r="E6" s="1" t="s">
        <v>262</v>
      </c>
      <c r="F6" s="1" t="s">
        <v>270</v>
      </c>
      <c r="G6" s="1" t="s">
        <v>271</v>
      </c>
      <c r="H6" s="1" t="s">
        <v>272</v>
      </c>
      <c r="I6" s="1" t="s">
        <v>273</v>
      </c>
      <c r="J6" s="1" t="s">
        <v>274</v>
      </c>
      <c r="K6" s="1" t="s">
        <v>275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277</v>
      </c>
      <c r="B8" s="1">
        <v>100.0</v>
      </c>
      <c r="C8" s="1">
        <v>100.0</v>
      </c>
      <c r="D8" s="1">
        <v>100.0</v>
      </c>
      <c r="E8" s="1">
        <v>100.0</v>
      </c>
      <c r="F8" s="1" t="s">
        <v>278</v>
      </c>
      <c r="G8" s="1" t="s">
        <v>279</v>
      </c>
      <c r="H8" s="1" t="s">
        <v>280</v>
      </c>
      <c r="I8" s="1" t="s">
        <v>281</v>
      </c>
      <c r="J8" s="1" t="s">
        <v>282</v>
      </c>
      <c r="K8" s="1" t="s">
        <v>283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284</v>
      </c>
      <c r="B9" s="1" t="s">
        <v>285</v>
      </c>
      <c r="C9" s="1" t="s">
        <v>286</v>
      </c>
      <c r="D9" s="1" t="s">
        <v>287</v>
      </c>
      <c r="E9" s="1" t="s">
        <v>288</v>
      </c>
      <c r="F9" s="1" t="s">
        <v>289</v>
      </c>
      <c r="G9" s="1" t="s">
        <v>290</v>
      </c>
      <c r="H9" s="1" t="s">
        <v>291</v>
      </c>
      <c r="I9" s="1" t="s">
        <v>292</v>
      </c>
      <c r="J9" s="1" t="s">
        <v>293</v>
      </c>
      <c r="K9" s="1" t="s">
        <v>294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295</v>
      </c>
      <c r="B10" s="1" t="s">
        <v>296</v>
      </c>
      <c r="C10" s="1" t="s">
        <v>297</v>
      </c>
      <c r="D10" s="1" t="s">
        <v>298</v>
      </c>
      <c r="E10" s="1" t="s">
        <v>299</v>
      </c>
      <c r="F10" s="1" t="s">
        <v>300</v>
      </c>
      <c r="G10" s="1" t="s">
        <v>301</v>
      </c>
      <c r="H10" s="1" t="s">
        <v>244</v>
      </c>
      <c r="I10" s="1" t="s">
        <v>302</v>
      </c>
      <c r="J10" s="1" t="s">
        <v>303</v>
      </c>
      <c r="K10" s="1" t="s">
        <v>304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305</v>
      </c>
      <c r="B11" s="1" t="s">
        <v>306</v>
      </c>
      <c r="C11" s="1" t="s">
        <v>307</v>
      </c>
      <c r="D11" s="1" t="s">
        <v>308</v>
      </c>
      <c r="E11" s="1" t="s">
        <v>309</v>
      </c>
      <c r="F11" s="1" t="s">
        <v>310</v>
      </c>
      <c r="G11" s="1" t="s">
        <v>311</v>
      </c>
      <c r="H11" s="1" t="s">
        <v>312</v>
      </c>
      <c r="I11" s="1" t="s">
        <v>313</v>
      </c>
      <c r="J11" s="1">
        <v>51.0</v>
      </c>
      <c r="K11" s="1" t="s">
        <v>314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315</v>
      </c>
      <c r="B12" s="1" t="s">
        <v>306</v>
      </c>
      <c r="C12" s="1" t="s">
        <v>307</v>
      </c>
      <c r="D12" s="1" t="s">
        <v>308</v>
      </c>
      <c r="E12" s="1" t="s">
        <v>309</v>
      </c>
      <c r="F12" s="1" t="s">
        <v>316</v>
      </c>
      <c r="G12" s="1" t="s">
        <v>317</v>
      </c>
      <c r="H12" s="1" t="s">
        <v>318</v>
      </c>
      <c r="I12" s="1" t="s">
        <v>319</v>
      </c>
      <c r="J12" s="1" t="s">
        <v>320</v>
      </c>
      <c r="K12" s="1" t="s">
        <v>321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322</v>
      </c>
      <c r="B13" s="1" t="s">
        <v>323</v>
      </c>
      <c r="C13" s="1" t="s">
        <v>324</v>
      </c>
      <c r="D13" s="1" t="s">
        <v>325</v>
      </c>
      <c r="E13" s="1" t="s">
        <v>244</v>
      </c>
      <c r="F13" s="1">
        <v>-19.0</v>
      </c>
      <c r="G13" s="1" t="s">
        <v>326</v>
      </c>
      <c r="H13" s="1" t="s">
        <v>327</v>
      </c>
      <c r="I13" s="1" t="s">
        <v>328</v>
      </c>
      <c r="J13" s="1" t="s">
        <v>329</v>
      </c>
      <c r="K13" s="1" t="s">
        <v>330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331</v>
      </c>
      <c r="B14" s="1" t="s">
        <v>323</v>
      </c>
      <c r="C14" s="1" t="s">
        <v>324</v>
      </c>
      <c r="D14" s="1" t="s">
        <v>325</v>
      </c>
      <c r="E14" s="1" t="s">
        <v>244</v>
      </c>
      <c r="F14" s="1" t="s">
        <v>332</v>
      </c>
      <c r="G14" s="1" t="s">
        <v>333</v>
      </c>
      <c r="H14" s="1" t="s">
        <v>334</v>
      </c>
      <c r="I14" s="1" t="s">
        <v>335</v>
      </c>
      <c r="J14" s="1" t="s">
        <v>336</v>
      </c>
      <c r="K14" s="1" t="s">
        <v>337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338</v>
      </c>
      <c r="B15" s="1" t="s">
        <v>323</v>
      </c>
      <c r="C15" s="1" t="s">
        <v>324</v>
      </c>
      <c r="D15" s="1" t="s">
        <v>325</v>
      </c>
      <c r="E15" s="1" t="s">
        <v>244</v>
      </c>
      <c r="F15" s="1" t="s">
        <v>332</v>
      </c>
      <c r="G15" s="1" t="s">
        <v>333</v>
      </c>
      <c r="H15" s="1" t="s">
        <v>334</v>
      </c>
      <c r="I15" s="1" t="s">
        <v>335</v>
      </c>
      <c r="J15" s="1" t="s">
        <v>336</v>
      </c>
      <c r="K15" s="1" t="s">
        <v>337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339</v>
      </c>
      <c r="B16" s="1" t="s">
        <v>340</v>
      </c>
      <c r="C16" s="1" t="s">
        <v>341</v>
      </c>
      <c r="D16" s="1" t="s">
        <v>342</v>
      </c>
      <c r="E16" s="1" t="s">
        <v>343</v>
      </c>
      <c r="F16" s="1" t="s">
        <v>344</v>
      </c>
      <c r="G16" s="1" t="s">
        <v>345</v>
      </c>
      <c r="H16" s="1" t="s">
        <v>346</v>
      </c>
      <c r="I16" s="1" t="s">
        <v>347</v>
      </c>
      <c r="J16" s="1" t="s">
        <v>348</v>
      </c>
      <c r="K16" s="1" t="s">
        <v>349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350</v>
      </c>
      <c r="B17" s="1" t="s">
        <v>351</v>
      </c>
      <c r="C17" s="1" t="s">
        <v>167</v>
      </c>
      <c r="D17" s="1" t="s">
        <v>352</v>
      </c>
      <c r="E17" s="1" t="s">
        <v>353</v>
      </c>
      <c r="F17" s="1" t="s">
        <v>354</v>
      </c>
      <c r="G17" s="1" t="s">
        <v>355</v>
      </c>
      <c r="H17" s="1" t="s">
        <v>356</v>
      </c>
      <c r="I17" s="1" t="s">
        <v>357</v>
      </c>
      <c r="J17" s="1" t="s">
        <v>358</v>
      </c>
      <c r="K17" s="1" t="s">
        <v>359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360</v>
      </c>
      <c r="B18" s="1" t="s">
        <v>361</v>
      </c>
      <c r="C18" s="1" t="s">
        <v>362</v>
      </c>
      <c r="D18" s="1" t="s">
        <v>363</v>
      </c>
      <c r="E18" s="1" t="s">
        <v>364</v>
      </c>
      <c r="F18" s="1" t="s">
        <v>365</v>
      </c>
      <c r="G18" s="1" t="s">
        <v>366</v>
      </c>
      <c r="H18" s="1" t="s">
        <v>367</v>
      </c>
      <c r="I18" s="1" t="s">
        <v>368</v>
      </c>
      <c r="J18" s="1" t="s">
        <v>369</v>
      </c>
      <c r="K18" s="1" t="s">
        <v>370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371</v>
      </c>
      <c r="B20" s="1" t="s">
        <v>372</v>
      </c>
      <c r="C20" s="1" t="s">
        <v>373</v>
      </c>
      <c r="D20" s="1" t="s">
        <v>374</v>
      </c>
      <c r="E20" s="1" t="s">
        <v>375</v>
      </c>
      <c r="F20" s="1" t="s">
        <v>376</v>
      </c>
      <c r="G20" s="1" t="s">
        <v>262</v>
      </c>
      <c r="H20" s="1" t="s">
        <v>262</v>
      </c>
      <c r="I20" s="1" t="s">
        <v>377</v>
      </c>
      <c r="J20" s="1" t="s">
        <v>262</v>
      </c>
      <c r="K20" s="1" t="s">
        <v>377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378</v>
      </c>
      <c r="B21" s="1" t="s">
        <v>379</v>
      </c>
      <c r="C21" s="1" t="s">
        <v>380</v>
      </c>
      <c r="D21" s="1" t="s">
        <v>381</v>
      </c>
      <c r="E21" s="1" t="s">
        <v>382</v>
      </c>
      <c r="F21" s="1" t="s">
        <v>383</v>
      </c>
      <c r="G21" s="1" t="s">
        <v>384</v>
      </c>
      <c r="H21" s="1" t="s">
        <v>385</v>
      </c>
      <c r="I21" s="1" t="s">
        <v>386</v>
      </c>
      <c r="J21" s="1" t="s">
        <v>387</v>
      </c>
      <c r="K21" s="1" t="s">
        <v>388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389</v>
      </c>
      <c r="B22" s="1" t="s">
        <v>390</v>
      </c>
      <c r="C22" s="1" t="s">
        <v>243</v>
      </c>
      <c r="D22" s="1" t="s">
        <v>391</v>
      </c>
      <c r="E22" s="1" t="s">
        <v>392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394</v>
      </c>
      <c r="B24" s="1" t="s">
        <v>395</v>
      </c>
      <c r="C24" s="1" t="s">
        <v>376</v>
      </c>
      <c r="D24" s="1" t="s">
        <v>376</v>
      </c>
      <c r="E24" s="1" t="s">
        <v>372</v>
      </c>
      <c r="F24" s="1" t="s">
        <v>396</v>
      </c>
      <c r="G24" s="1" t="s">
        <v>397</v>
      </c>
      <c r="H24" s="1" t="s">
        <v>398</v>
      </c>
      <c r="I24" s="1" t="s">
        <v>399</v>
      </c>
      <c r="J24" s="1" t="s">
        <v>400</v>
      </c>
      <c r="K24" s="1" t="s">
        <v>401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402</v>
      </c>
      <c r="B25" s="1" t="s">
        <v>403</v>
      </c>
      <c r="C25" s="1" t="s">
        <v>404</v>
      </c>
      <c r="D25" s="1" t="s">
        <v>198</v>
      </c>
      <c r="E25" s="1" t="s">
        <v>372</v>
      </c>
      <c r="F25" s="1" t="s">
        <v>405</v>
      </c>
      <c r="G25" s="1" t="s">
        <v>406</v>
      </c>
      <c r="H25" s="1" t="s">
        <v>407</v>
      </c>
      <c r="I25" s="1" t="s">
        <v>408</v>
      </c>
      <c r="J25" s="1" t="s">
        <v>409</v>
      </c>
      <c r="K25" s="1" t="s">
        <v>410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411</v>
      </c>
      <c r="B26" s="1" t="s">
        <v>412</v>
      </c>
      <c r="C26" s="1" t="s">
        <v>374</v>
      </c>
      <c r="D26" s="1" t="s">
        <v>197</v>
      </c>
      <c r="E26" s="1" t="s">
        <v>372</v>
      </c>
      <c r="F26" s="1" t="s">
        <v>413</v>
      </c>
      <c r="G26" s="1" t="s">
        <v>414</v>
      </c>
      <c r="H26" s="1" t="s">
        <v>252</v>
      </c>
      <c r="I26" s="1" t="s">
        <v>415</v>
      </c>
      <c r="J26" s="1" t="s">
        <v>416</v>
      </c>
      <c r="K26" s="1" t="s">
        <v>417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418</v>
      </c>
      <c r="B27" s="1" t="s">
        <v>419</v>
      </c>
      <c r="C27" s="1" t="s">
        <v>420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421</v>
      </c>
      <c r="B28" s="1">
        <v>0.0</v>
      </c>
      <c r="C28" s="1">
        <v>0.0</v>
      </c>
      <c r="D28" s="1">
        <v>0.0</v>
      </c>
      <c r="E28" s="1">
        <v>0.0</v>
      </c>
      <c r="F28" s="1" t="s">
        <v>422</v>
      </c>
      <c r="G28" s="1" t="s">
        <v>423</v>
      </c>
      <c r="H28" s="1" t="s">
        <v>424</v>
      </c>
      <c r="I28" s="1">
        <v>0.0</v>
      </c>
      <c r="J28" s="1" t="s">
        <v>425</v>
      </c>
      <c r="K28" s="1" t="s">
        <v>426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428</v>
      </c>
      <c r="B30" s="1" t="s">
        <v>429</v>
      </c>
      <c r="C30" s="1" t="s">
        <v>430</v>
      </c>
      <c r="D30" s="1" t="s">
        <v>431</v>
      </c>
      <c r="E30" s="1" t="s">
        <v>432</v>
      </c>
      <c r="F30" s="1" t="s">
        <v>433</v>
      </c>
      <c r="G30" s="1" t="s">
        <v>434</v>
      </c>
      <c r="H30" s="1" t="s">
        <v>435</v>
      </c>
      <c r="I30" s="1" t="s">
        <v>436</v>
      </c>
      <c r="J30" s="1" t="s">
        <v>437</v>
      </c>
      <c r="K30" s="1" t="s">
        <v>438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439</v>
      </c>
      <c r="B31" s="1" t="s">
        <v>440</v>
      </c>
      <c r="C31" s="1" t="s">
        <v>441</v>
      </c>
      <c r="D31" s="1" t="s">
        <v>442</v>
      </c>
      <c r="E31" s="1" t="s">
        <v>443</v>
      </c>
      <c r="F31" s="1" t="s">
        <v>444</v>
      </c>
      <c r="G31" s="1" t="s">
        <v>445</v>
      </c>
      <c r="H31" s="1" t="s">
        <v>446</v>
      </c>
      <c r="I31" s="1" t="s">
        <v>447</v>
      </c>
      <c r="J31" s="1" t="s">
        <v>448</v>
      </c>
      <c r="K31" s="1" t="s">
        <v>449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450</v>
      </c>
      <c r="B32" s="1" t="s">
        <v>451</v>
      </c>
      <c r="C32" s="1" t="s">
        <v>452</v>
      </c>
      <c r="D32" s="1" t="s">
        <v>453</v>
      </c>
      <c r="E32" s="1" t="s">
        <v>454</v>
      </c>
      <c r="F32" s="1" t="s">
        <v>455</v>
      </c>
      <c r="G32" s="1" t="s">
        <v>456</v>
      </c>
      <c r="H32" s="1" t="s">
        <v>457</v>
      </c>
      <c r="I32" s="1" t="s">
        <v>458</v>
      </c>
      <c r="J32" s="1" t="s">
        <v>459</v>
      </c>
      <c r="K32" s="1" t="s">
        <v>460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461</v>
      </c>
      <c r="B33" s="1" t="s">
        <v>462</v>
      </c>
      <c r="C33" s="1" t="s">
        <v>463</v>
      </c>
      <c r="D33" s="1" t="s">
        <v>464</v>
      </c>
      <c r="E33" s="1" t="s">
        <v>465</v>
      </c>
      <c r="F33" s="1" t="s">
        <v>466</v>
      </c>
      <c r="G33" s="1" t="s">
        <v>467</v>
      </c>
      <c r="H33" s="1" t="s">
        <v>468</v>
      </c>
      <c r="I33" s="1" t="s">
        <v>469</v>
      </c>
      <c r="J33" s="1" t="s">
        <v>470</v>
      </c>
      <c r="K33" s="1" t="s">
        <v>471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472</v>
      </c>
      <c r="B34" s="1" t="s">
        <v>473</v>
      </c>
      <c r="C34" s="1" t="s">
        <v>474</v>
      </c>
      <c r="D34" s="1" t="s">
        <v>475</v>
      </c>
      <c r="E34" s="1" t="s">
        <v>476</v>
      </c>
      <c r="F34" s="1">
        <v>79.0</v>
      </c>
      <c r="G34" s="1" t="s">
        <v>477</v>
      </c>
      <c r="H34" s="1" t="s">
        <v>478</v>
      </c>
      <c r="I34" s="1">
        <v>81.0</v>
      </c>
      <c r="J34" s="1" t="s">
        <v>479</v>
      </c>
      <c r="K34" s="1" t="s">
        <v>480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481</v>
      </c>
      <c r="B35" s="1" t="s">
        <v>482</v>
      </c>
      <c r="C35" s="1" t="s">
        <v>483</v>
      </c>
      <c r="D35" s="1" t="s">
        <v>484</v>
      </c>
      <c r="E35" s="1" t="s">
        <v>181</v>
      </c>
      <c r="F35" s="1" t="s">
        <v>164</v>
      </c>
      <c r="G35" s="1" t="s">
        <v>485</v>
      </c>
      <c r="H35" s="1" t="s">
        <v>486</v>
      </c>
      <c r="I35" s="1" t="s">
        <v>487</v>
      </c>
      <c r="J35" s="1" t="s">
        <v>488</v>
      </c>
      <c r="K35" s="1" t="s">
        <v>176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489</v>
      </c>
      <c r="B36" s="1" t="s">
        <v>483</v>
      </c>
      <c r="C36" s="1" t="s">
        <v>490</v>
      </c>
      <c r="D36" s="1" t="s">
        <v>491</v>
      </c>
      <c r="E36" s="1" t="s">
        <v>492</v>
      </c>
      <c r="F36" s="1" t="s">
        <v>373</v>
      </c>
      <c r="G36" s="1" t="s">
        <v>407</v>
      </c>
      <c r="H36" s="1" t="s">
        <v>493</v>
      </c>
      <c r="I36" s="1" t="s">
        <v>494</v>
      </c>
      <c r="J36" s="1" t="s">
        <v>495</v>
      </c>
      <c r="K36" s="1" t="s">
        <v>250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496</v>
      </c>
      <c r="B37" s="1" t="s">
        <v>483</v>
      </c>
      <c r="C37" s="1" t="s">
        <v>483</v>
      </c>
      <c r="D37" s="1" t="s">
        <v>491</v>
      </c>
      <c r="E37" s="1" t="s">
        <v>492</v>
      </c>
      <c r="F37" s="1" t="s">
        <v>373</v>
      </c>
      <c r="G37" s="1" t="s">
        <v>407</v>
      </c>
      <c r="H37" s="1" t="s">
        <v>493</v>
      </c>
      <c r="I37" s="1" t="s">
        <v>494</v>
      </c>
      <c r="J37" s="1" t="s">
        <v>495</v>
      </c>
      <c r="K37" s="1" t="s">
        <v>250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497</v>
      </c>
      <c r="B38" s="1" t="s">
        <v>498</v>
      </c>
      <c r="C38" s="1" t="s">
        <v>499</v>
      </c>
      <c r="D38" s="1" t="s">
        <v>500</v>
      </c>
      <c r="E38" s="1" t="s">
        <v>501</v>
      </c>
      <c r="F38" s="1" t="s">
        <v>502</v>
      </c>
      <c r="G38" s="1" t="s">
        <v>503</v>
      </c>
      <c r="H38" s="1" t="s">
        <v>504</v>
      </c>
      <c r="I38" s="1" t="s">
        <v>505</v>
      </c>
      <c r="J38" s="1" t="s">
        <v>506</v>
      </c>
      <c r="K38" s="1" t="s">
        <v>507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508</v>
      </c>
      <c r="B39" s="1" t="s">
        <v>509</v>
      </c>
      <c r="C39" s="1" t="s">
        <v>510</v>
      </c>
      <c r="D39" s="1" t="s">
        <v>511</v>
      </c>
      <c r="E39" s="1" t="s">
        <v>512</v>
      </c>
      <c r="F39" s="1" t="s">
        <v>513</v>
      </c>
      <c r="G39" s="1" t="s">
        <v>514</v>
      </c>
      <c r="H39" s="1" t="s">
        <v>515</v>
      </c>
      <c r="I39" s="1" t="s">
        <v>516</v>
      </c>
      <c r="J39" s="1" t="s">
        <v>517</v>
      </c>
      <c r="K39" s="1" t="s">
        <v>518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519</v>
      </c>
      <c r="B40" s="1" t="s">
        <v>498</v>
      </c>
      <c r="C40" s="1" t="s">
        <v>520</v>
      </c>
      <c r="D40" s="1" t="s">
        <v>500</v>
      </c>
      <c r="E40" s="1" t="s">
        <v>501</v>
      </c>
      <c r="F40" s="1" t="s">
        <v>502</v>
      </c>
      <c r="G40" s="1" t="s">
        <v>503</v>
      </c>
      <c r="H40" s="1" t="s">
        <v>504</v>
      </c>
      <c r="I40" s="1" t="s">
        <v>505</v>
      </c>
      <c r="J40" s="1" t="s">
        <v>506</v>
      </c>
      <c r="K40" s="1" t="s">
        <v>507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521</v>
      </c>
      <c r="B41" s="1" t="s">
        <v>509</v>
      </c>
      <c r="C41" s="1" t="s">
        <v>522</v>
      </c>
      <c r="D41" s="1" t="s">
        <v>511</v>
      </c>
      <c r="E41" s="1" t="s">
        <v>512</v>
      </c>
      <c r="F41" s="1" t="s">
        <v>513</v>
      </c>
      <c r="G41" s="1" t="s">
        <v>514</v>
      </c>
      <c r="H41" s="1" t="s">
        <v>515</v>
      </c>
      <c r="I41" s="1" t="s">
        <v>516</v>
      </c>
      <c r="J41" s="1" t="s">
        <v>517</v>
      </c>
      <c r="K41" s="1" t="s">
        <v>518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524</v>
      </c>
      <c r="B43" s="1" t="s">
        <v>525</v>
      </c>
      <c r="C43" s="1" t="s">
        <v>526</v>
      </c>
      <c r="D43" s="1" t="s">
        <v>527</v>
      </c>
      <c r="E43" s="1" t="s">
        <v>528</v>
      </c>
      <c r="F43" s="1" t="s">
        <v>529</v>
      </c>
      <c r="G43" s="1" t="s">
        <v>530</v>
      </c>
      <c r="H43" s="1" t="s">
        <v>531</v>
      </c>
      <c r="I43" s="1" t="s">
        <v>275</v>
      </c>
      <c r="J43" s="1" t="s">
        <v>532</v>
      </c>
      <c r="K43" s="1" t="s">
        <v>533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534</v>
      </c>
      <c r="B44" s="1" t="s">
        <v>525</v>
      </c>
      <c r="C44" s="1" t="s">
        <v>526</v>
      </c>
      <c r="D44" s="1" t="s">
        <v>527</v>
      </c>
      <c r="E44" s="1" t="s">
        <v>528</v>
      </c>
      <c r="F44" s="1" t="s">
        <v>535</v>
      </c>
      <c r="G44" s="1" t="s">
        <v>536</v>
      </c>
      <c r="H44" s="1" t="s">
        <v>537</v>
      </c>
      <c r="I44" s="1" t="s">
        <v>538</v>
      </c>
      <c r="J44" s="1" t="s">
        <v>539</v>
      </c>
      <c r="K44" s="1" t="s">
        <v>540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541</v>
      </c>
      <c r="B45" s="1" t="s">
        <v>542</v>
      </c>
      <c r="C45" s="1" t="s">
        <v>543</v>
      </c>
      <c r="D45" s="1" t="s">
        <v>544</v>
      </c>
      <c r="E45" s="1" t="s">
        <v>545</v>
      </c>
      <c r="F45" s="1" t="s">
        <v>546</v>
      </c>
      <c r="G45" s="1">
        <v>0.0</v>
      </c>
      <c r="H45" s="1" t="s">
        <v>547</v>
      </c>
      <c r="I45" s="1">
        <v>0.0</v>
      </c>
      <c r="J45" s="1" t="s">
        <v>548</v>
      </c>
      <c r="K45" s="1" t="s">
        <v>549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550</v>
      </c>
      <c r="B46" s="1" t="s">
        <v>115</v>
      </c>
      <c r="C46" s="1" t="s">
        <v>551</v>
      </c>
      <c r="D46" s="1" t="s">
        <v>552</v>
      </c>
      <c r="E46" s="1" t="s">
        <v>553</v>
      </c>
      <c r="F46" s="1" t="s">
        <v>554</v>
      </c>
      <c r="G46" s="1">
        <v>0.0</v>
      </c>
      <c r="H46" s="1" t="s">
        <v>555</v>
      </c>
      <c r="I46" s="1">
        <v>0.0</v>
      </c>
      <c r="J46" s="1" t="s">
        <v>556</v>
      </c>
      <c r="K46" s="1" t="s">
        <v>557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558</v>
      </c>
      <c r="B47" s="1" t="s">
        <v>115</v>
      </c>
      <c r="C47" s="1" t="s">
        <v>551</v>
      </c>
      <c r="D47" s="1" t="s">
        <v>552</v>
      </c>
      <c r="E47" s="1" t="s">
        <v>553</v>
      </c>
      <c r="F47" s="1" t="s">
        <v>559</v>
      </c>
      <c r="G47" s="1">
        <v>0.0</v>
      </c>
      <c r="H47" s="1" t="s">
        <v>560</v>
      </c>
      <c r="I47" s="1">
        <v>0.0</v>
      </c>
      <c r="J47" s="1" t="s">
        <v>561</v>
      </c>
      <c r="K47" s="1" t="s">
        <v>562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563</v>
      </c>
      <c r="B48" s="1" t="s">
        <v>119</v>
      </c>
      <c r="C48" s="1" t="s">
        <v>564</v>
      </c>
      <c r="D48" s="1" t="s">
        <v>565</v>
      </c>
      <c r="E48" s="1" t="s">
        <v>566</v>
      </c>
      <c r="F48" s="1">
        <v>0.0</v>
      </c>
      <c r="G48" s="1" t="s">
        <v>567</v>
      </c>
      <c r="H48" s="1">
        <v>0.0</v>
      </c>
      <c r="I48" s="1" t="s">
        <v>568</v>
      </c>
      <c r="J48" s="1" t="s">
        <v>569</v>
      </c>
      <c r="K48" s="1" t="s">
        <v>570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571</v>
      </c>
      <c r="B49" s="1" t="s">
        <v>119</v>
      </c>
      <c r="C49" s="1" t="s">
        <v>564</v>
      </c>
      <c r="D49" s="1" t="s">
        <v>565</v>
      </c>
      <c r="E49" s="1" t="s">
        <v>566</v>
      </c>
      <c r="F49" s="1">
        <v>0.0</v>
      </c>
      <c r="G49" s="1" t="s">
        <v>572</v>
      </c>
      <c r="H49" s="1">
        <v>0.0</v>
      </c>
      <c r="I49" s="1" t="s">
        <v>573</v>
      </c>
      <c r="J49" s="1" t="s">
        <v>574</v>
      </c>
      <c r="K49" s="1" t="s">
        <v>575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576</v>
      </c>
      <c r="B50" s="1" t="s">
        <v>577</v>
      </c>
      <c r="C50" s="1" t="s">
        <v>578</v>
      </c>
      <c r="D50" s="1" t="s">
        <v>579</v>
      </c>
      <c r="E50" s="1" t="s">
        <v>580</v>
      </c>
      <c r="F50" s="1" t="s">
        <v>581</v>
      </c>
      <c r="G50" s="1" t="s">
        <v>582</v>
      </c>
      <c r="H50" s="1" t="s">
        <v>583</v>
      </c>
      <c r="I50" s="1" t="s">
        <v>584</v>
      </c>
      <c r="J50" s="1" t="s">
        <v>585</v>
      </c>
      <c r="K50" s="1" t="s">
        <v>586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587</v>
      </c>
      <c r="B51" s="1" t="s">
        <v>316</v>
      </c>
      <c r="C51" s="1" t="s">
        <v>588</v>
      </c>
      <c r="D51" s="1" t="s">
        <v>589</v>
      </c>
      <c r="E51" s="1" t="s">
        <v>590</v>
      </c>
      <c r="F51" s="1">
        <v>-1.0</v>
      </c>
      <c r="G51" s="1">
        <v>-93.0</v>
      </c>
      <c r="H51" s="1">
        <v>0.0</v>
      </c>
      <c r="I51" s="1" t="s">
        <v>591</v>
      </c>
      <c r="J51" s="1" t="s">
        <v>592</v>
      </c>
      <c r="K51" s="1" t="s">
        <v>593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594</v>
      </c>
      <c r="B52" s="1" t="s">
        <v>595</v>
      </c>
      <c r="C52" s="1" t="s">
        <v>596</v>
      </c>
      <c r="D52" s="1" t="s">
        <v>597</v>
      </c>
      <c r="E52" s="1" t="s">
        <v>598</v>
      </c>
      <c r="F52" s="1">
        <v>0.0</v>
      </c>
      <c r="G52" s="1" t="s">
        <v>506</v>
      </c>
      <c r="H52" s="1" t="s">
        <v>599</v>
      </c>
      <c r="I52" s="1" t="s">
        <v>600</v>
      </c>
      <c r="J52" s="1" t="s">
        <v>601</v>
      </c>
      <c r="K52" s="1" t="s">
        <v>602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603</v>
      </c>
      <c r="B53" s="1" t="s">
        <v>604</v>
      </c>
      <c r="C53" s="1" t="s">
        <v>605</v>
      </c>
      <c r="D53" s="1" t="s">
        <v>606</v>
      </c>
      <c r="E53" s="1" t="s">
        <v>607</v>
      </c>
      <c r="F53" s="1">
        <v>420.0</v>
      </c>
      <c r="G53" s="1">
        <v>0.0</v>
      </c>
      <c r="H53" s="1" t="s">
        <v>608</v>
      </c>
      <c r="I53" s="1" t="s">
        <v>609</v>
      </c>
      <c r="J53" s="1" t="s">
        <v>610</v>
      </c>
      <c r="K53" s="1" t="s">
        <v>611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612</v>
      </c>
      <c r="B54" s="1" t="s">
        <v>613</v>
      </c>
      <c r="C54" s="1" t="s">
        <v>614</v>
      </c>
      <c r="D54" s="1" t="s">
        <v>615</v>
      </c>
      <c r="E54" s="1" t="s">
        <v>616</v>
      </c>
      <c r="F54" s="1" t="s">
        <v>617</v>
      </c>
      <c r="G54" s="1" t="s">
        <v>618</v>
      </c>
      <c r="H54" s="1" t="s">
        <v>619</v>
      </c>
      <c r="I54" s="1" t="s">
        <v>620</v>
      </c>
      <c r="J54" s="1" t="s">
        <v>621</v>
      </c>
      <c r="K54" s="1" t="s">
        <v>622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623</v>
      </c>
      <c r="B55" s="1" t="s">
        <v>181</v>
      </c>
      <c r="C55" s="1" t="s">
        <v>624</v>
      </c>
      <c r="D55" s="1" t="s">
        <v>625</v>
      </c>
      <c r="E55" s="1" t="s">
        <v>626</v>
      </c>
      <c r="F55" s="1" t="s">
        <v>627</v>
      </c>
      <c r="G55" s="1" t="s">
        <v>628</v>
      </c>
      <c r="H55" s="1" t="s">
        <v>629</v>
      </c>
      <c r="I55" s="1" t="s">
        <v>630</v>
      </c>
      <c r="J55" s="1" t="s">
        <v>631</v>
      </c>
      <c r="K55" s="1" t="s">
        <v>632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633</v>
      </c>
      <c r="B56" s="1" t="s">
        <v>181</v>
      </c>
      <c r="C56" s="1" t="s">
        <v>634</v>
      </c>
      <c r="D56" s="1" t="s">
        <v>488</v>
      </c>
      <c r="E56" s="1" t="s">
        <v>626</v>
      </c>
      <c r="F56" s="1" t="s">
        <v>635</v>
      </c>
      <c r="G56" s="1" t="s">
        <v>636</v>
      </c>
      <c r="H56" s="1" t="s">
        <v>637</v>
      </c>
      <c r="I56" s="1" t="s">
        <v>638</v>
      </c>
      <c r="J56" s="1" t="s">
        <v>639</v>
      </c>
      <c r="K56" s="1" t="s">
        <v>640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641</v>
      </c>
      <c r="B57" s="1" t="s">
        <v>642</v>
      </c>
      <c r="C57" s="1" t="s">
        <v>643</v>
      </c>
      <c r="D57" s="1" t="s">
        <v>644</v>
      </c>
      <c r="E57" s="1" t="s">
        <v>645</v>
      </c>
      <c r="F57" s="1" t="s">
        <v>646</v>
      </c>
      <c r="G57" s="1" t="s">
        <v>647</v>
      </c>
      <c r="H57" s="1" t="s">
        <v>648</v>
      </c>
      <c r="I57" s="1" t="s">
        <v>375</v>
      </c>
      <c r="J57" s="1" t="s">
        <v>649</v>
      </c>
      <c r="K57" s="1" t="s">
        <v>650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651</v>
      </c>
      <c r="B58" s="1" t="s">
        <v>652</v>
      </c>
      <c r="C58" s="1" t="s">
        <v>653</v>
      </c>
      <c r="D58" s="1" t="s">
        <v>654</v>
      </c>
      <c r="E58" s="1" t="s">
        <v>655</v>
      </c>
      <c r="F58" s="1">
        <v>-2.0</v>
      </c>
      <c r="G58" s="1" t="s">
        <v>656</v>
      </c>
      <c r="H58" s="1" t="s">
        <v>657</v>
      </c>
      <c r="I58" s="1" t="s">
        <v>658</v>
      </c>
      <c r="J58" s="1" t="s">
        <v>659</v>
      </c>
      <c r="K58" s="1" t="s">
        <v>660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661</v>
      </c>
      <c r="B59" s="1" t="s">
        <v>185</v>
      </c>
      <c r="C59" s="1" t="s">
        <v>662</v>
      </c>
      <c r="D59" s="1" t="s">
        <v>655</v>
      </c>
      <c r="E59" s="1" t="s">
        <v>663</v>
      </c>
      <c r="F59" s="1">
        <v>0.0</v>
      </c>
      <c r="G59" s="1" t="s">
        <v>664</v>
      </c>
      <c r="H59" s="1" t="s">
        <v>665</v>
      </c>
      <c r="I59" s="1" t="s">
        <v>666</v>
      </c>
      <c r="J59" s="1" t="s">
        <v>667</v>
      </c>
      <c r="K59" s="1" t="s">
        <v>668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669</v>
      </c>
      <c r="B60" s="1" t="s">
        <v>670</v>
      </c>
      <c r="C60" s="1" t="s">
        <v>671</v>
      </c>
      <c r="D60" s="1">
        <v>-65.0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300.0</v>
      </c>
      <c r="K60" s="1" t="s">
        <v>672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674</v>
      </c>
      <c r="B62" s="1" t="s">
        <v>675</v>
      </c>
      <c r="C62" s="1" t="s">
        <v>676</v>
      </c>
      <c r="D62" s="1" t="s">
        <v>677</v>
      </c>
      <c r="E62" s="1" t="s">
        <v>678</v>
      </c>
      <c r="F62" s="1" t="s">
        <v>679</v>
      </c>
      <c r="G62" s="1" t="s">
        <v>680</v>
      </c>
      <c r="H62" s="1" t="s">
        <v>681</v>
      </c>
      <c r="I62" s="1" t="s">
        <v>516</v>
      </c>
      <c r="J62" s="1" t="s">
        <v>682</v>
      </c>
      <c r="K62" s="1" t="s">
        <v>683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684</v>
      </c>
      <c r="B63" s="1" t="s">
        <v>675</v>
      </c>
      <c r="C63" s="1" t="s">
        <v>676</v>
      </c>
      <c r="D63" s="1" t="s">
        <v>677</v>
      </c>
      <c r="E63" s="1" t="s">
        <v>678</v>
      </c>
      <c r="F63" s="1" t="s">
        <v>685</v>
      </c>
      <c r="G63" s="1" t="s">
        <v>686</v>
      </c>
      <c r="H63" s="1" t="s">
        <v>687</v>
      </c>
      <c r="I63" s="1" t="s">
        <v>688</v>
      </c>
      <c r="J63" s="1" t="s">
        <v>689</v>
      </c>
      <c r="K63" s="1" t="s">
        <v>690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691</v>
      </c>
      <c r="B64" s="1" t="s">
        <v>692</v>
      </c>
      <c r="C64" s="1" t="s">
        <v>693</v>
      </c>
      <c r="D64" s="1" t="s">
        <v>694</v>
      </c>
      <c r="E64" s="1" t="s">
        <v>695</v>
      </c>
      <c r="F64" s="1" t="s">
        <v>696</v>
      </c>
      <c r="G64" s="1" t="s">
        <v>697</v>
      </c>
      <c r="H64" s="1" t="s">
        <v>698</v>
      </c>
      <c r="I64" s="1" t="s">
        <v>699</v>
      </c>
      <c r="J64" s="1" t="s">
        <v>700</v>
      </c>
      <c r="K64" s="1" t="s">
        <v>701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702</v>
      </c>
      <c r="B65" s="1" t="s">
        <v>703</v>
      </c>
      <c r="C65" s="1" t="s">
        <v>704</v>
      </c>
      <c r="D65" s="1" t="s">
        <v>705</v>
      </c>
      <c r="E65" s="1" t="s">
        <v>706</v>
      </c>
      <c r="F65" s="1" t="s">
        <v>707</v>
      </c>
      <c r="G65" s="1" t="s">
        <v>708</v>
      </c>
      <c r="H65" s="1" t="s">
        <v>601</v>
      </c>
      <c r="I65" s="1" t="s">
        <v>709</v>
      </c>
      <c r="J65" s="1" t="s">
        <v>710</v>
      </c>
      <c r="K65" s="1" t="s">
        <v>711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712</v>
      </c>
      <c r="B66" s="1" t="s">
        <v>703</v>
      </c>
      <c r="C66" s="1" t="s">
        <v>704</v>
      </c>
      <c r="D66" s="1" t="s">
        <v>705</v>
      </c>
      <c r="E66" s="1" t="s">
        <v>706</v>
      </c>
      <c r="F66" s="1" t="s">
        <v>713</v>
      </c>
      <c r="G66" s="1" t="s">
        <v>714</v>
      </c>
      <c r="H66" s="1" t="s">
        <v>715</v>
      </c>
      <c r="I66" s="1" t="s">
        <v>716</v>
      </c>
      <c r="J66" s="1" t="s">
        <v>717</v>
      </c>
      <c r="K66" s="1" t="s">
        <v>718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719</v>
      </c>
      <c r="B67" s="1" t="s">
        <v>720</v>
      </c>
      <c r="C67" s="1" t="s">
        <v>721</v>
      </c>
      <c r="D67" s="1" t="s">
        <v>722</v>
      </c>
      <c r="E67" s="1" t="s">
        <v>723</v>
      </c>
      <c r="F67" s="1" t="s">
        <v>724</v>
      </c>
      <c r="G67" s="1" t="s">
        <v>725</v>
      </c>
      <c r="H67" s="1" t="s">
        <v>726</v>
      </c>
      <c r="I67" s="1" t="s">
        <v>727</v>
      </c>
      <c r="J67" s="1" t="s">
        <v>728</v>
      </c>
      <c r="K67" s="1" t="s">
        <v>729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730</v>
      </c>
      <c r="B68" s="1" t="s">
        <v>720</v>
      </c>
      <c r="C68" s="1" t="s">
        <v>721</v>
      </c>
      <c r="D68" s="1" t="s">
        <v>722</v>
      </c>
      <c r="E68" s="1" t="s">
        <v>723</v>
      </c>
      <c r="F68" s="1" t="s">
        <v>731</v>
      </c>
      <c r="G68" s="1" t="s">
        <v>732</v>
      </c>
      <c r="H68" s="1" t="s">
        <v>733</v>
      </c>
      <c r="I68" s="1" t="s">
        <v>734</v>
      </c>
      <c r="J68" s="1" t="s">
        <v>735</v>
      </c>
      <c r="K68" s="1" t="s">
        <v>736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737</v>
      </c>
      <c r="B69" s="1" t="s">
        <v>738</v>
      </c>
      <c r="C69" s="1" t="s">
        <v>739</v>
      </c>
      <c r="D69" s="1" t="s">
        <v>740</v>
      </c>
      <c r="E69" s="1" t="s">
        <v>741</v>
      </c>
      <c r="F69" s="1" t="s">
        <v>742</v>
      </c>
      <c r="G69" s="1" t="s">
        <v>743</v>
      </c>
      <c r="H69" s="1" t="s">
        <v>744</v>
      </c>
      <c r="I69" s="1" t="s">
        <v>745</v>
      </c>
      <c r="J69" s="1" t="s">
        <v>746</v>
      </c>
      <c r="K69" s="1" t="s">
        <v>747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748</v>
      </c>
      <c r="B70" s="1" t="s">
        <v>749</v>
      </c>
      <c r="C70" s="1" t="s">
        <v>750</v>
      </c>
      <c r="D70" s="1" t="s">
        <v>751</v>
      </c>
      <c r="E70" s="1" t="s">
        <v>752</v>
      </c>
      <c r="F70" s="1" t="s">
        <v>753</v>
      </c>
      <c r="G70" s="1" t="s">
        <v>754</v>
      </c>
      <c r="H70" s="1" t="s">
        <v>755</v>
      </c>
      <c r="I70" s="1" t="s">
        <v>756</v>
      </c>
      <c r="J70" s="1" t="s">
        <v>757</v>
      </c>
      <c r="K70" s="1" t="s">
        <v>758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759</v>
      </c>
      <c r="B71" s="1" t="s">
        <v>760</v>
      </c>
      <c r="C71" s="1" t="s">
        <v>761</v>
      </c>
      <c r="D71" s="1" t="s">
        <v>762</v>
      </c>
      <c r="E71" s="1" t="s">
        <v>763</v>
      </c>
      <c r="F71" s="1" t="s">
        <v>764</v>
      </c>
      <c r="G71" s="1" t="s">
        <v>765</v>
      </c>
      <c r="H71" s="1" t="s">
        <v>766</v>
      </c>
      <c r="I71" s="1" t="s">
        <v>767</v>
      </c>
      <c r="J71" s="1" t="s">
        <v>768</v>
      </c>
      <c r="K71" s="1" t="s">
        <v>769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770</v>
      </c>
      <c r="B72" s="1" t="s">
        <v>771</v>
      </c>
      <c r="C72" s="1" t="s">
        <v>772</v>
      </c>
      <c r="D72" s="1" t="s">
        <v>773</v>
      </c>
      <c r="E72" s="1" t="s">
        <v>774</v>
      </c>
      <c r="F72" s="1" t="s">
        <v>775</v>
      </c>
      <c r="G72" s="1" t="s">
        <v>776</v>
      </c>
      <c r="H72" s="1" t="s">
        <v>777</v>
      </c>
      <c r="I72" s="1" t="s">
        <v>778</v>
      </c>
      <c r="J72" s="1" t="s">
        <v>779</v>
      </c>
      <c r="K72" s="1" t="s">
        <v>780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781</v>
      </c>
      <c r="B73" s="1" t="s">
        <v>782</v>
      </c>
      <c r="C73" s="1" t="s">
        <v>783</v>
      </c>
      <c r="D73" s="1" t="s">
        <v>784</v>
      </c>
      <c r="E73" s="1" t="s">
        <v>556</v>
      </c>
      <c r="F73" s="1" t="s">
        <v>785</v>
      </c>
      <c r="G73" s="1" t="s">
        <v>786</v>
      </c>
      <c r="H73" s="1" t="s">
        <v>787</v>
      </c>
      <c r="I73" s="1" t="s">
        <v>788</v>
      </c>
      <c r="J73" s="1" t="s">
        <v>789</v>
      </c>
      <c r="K73" s="1" t="s">
        <v>790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791</v>
      </c>
      <c r="B74" s="1" t="s">
        <v>792</v>
      </c>
      <c r="C74" s="1" t="s">
        <v>793</v>
      </c>
      <c r="D74" s="1" t="s">
        <v>794</v>
      </c>
      <c r="E74" s="1" t="s">
        <v>795</v>
      </c>
      <c r="F74" s="1" t="s">
        <v>796</v>
      </c>
      <c r="G74" s="1" t="s">
        <v>797</v>
      </c>
      <c r="H74" s="1" t="s">
        <v>798</v>
      </c>
      <c r="I74" s="1" t="s">
        <v>799</v>
      </c>
      <c r="J74" s="1" t="s">
        <v>800</v>
      </c>
      <c r="K74" s="1" t="s">
        <v>347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801</v>
      </c>
      <c r="B75" s="1" t="s">
        <v>802</v>
      </c>
      <c r="C75" s="1" t="s">
        <v>803</v>
      </c>
      <c r="D75" s="1" t="s">
        <v>804</v>
      </c>
      <c r="E75" s="1" t="s">
        <v>805</v>
      </c>
      <c r="F75" s="1" t="s">
        <v>806</v>
      </c>
      <c r="G75" s="1" t="s">
        <v>807</v>
      </c>
      <c r="H75" s="1" t="s">
        <v>808</v>
      </c>
      <c r="I75" s="1" t="s">
        <v>809</v>
      </c>
      <c r="J75" s="1" t="s">
        <v>810</v>
      </c>
      <c r="K75" s="1" t="s">
        <v>811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812</v>
      </c>
      <c r="B76" s="1" t="s">
        <v>323</v>
      </c>
      <c r="C76" s="1" t="s">
        <v>813</v>
      </c>
      <c r="D76" s="1" t="s">
        <v>814</v>
      </c>
      <c r="E76" s="1" t="s">
        <v>815</v>
      </c>
      <c r="F76" s="1" t="s">
        <v>816</v>
      </c>
      <c r="G76" s="1" t="s">
        <v>817</v>
      </c>
      <c r="H76" s="1" t="s">
        <v>818</v>
      </c>
      <c r="I76" s="1" t="s">
        <v>819</v>
      </c>
      <c r="J76" s="1" t="s">
        <v>790</v>
      </c>
      <c r="K76" s="1" t="s">
        <v>820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821</v>
      </c>
      <c r="B77" s="1">
        <v>0.0</v>
      </c>
      <c r="C77" s="1" t="s">
        <v>822</v>
      </c>
      <c r="D77" s="1">
        <v>0.0</v>
      </c>
      <c r="E77" s="1">
        <v>0.0</v>
      </c>
      <c r="F77" s="1">
        <v>0.0</v>
      </c>
      <c r="G77" s="1">
        <v>0.0</v>
      </c>
      <c r="H77" s="1">
        <v>0.0</v>
      </c>
      <c r="I77" s="1">
        <v>0.0</v>
      </c>
      <c r="J77" s="1">
        <v>0.0</v>
      </c>
      <c r="K77" s="1">
        <v>0.0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823</v>
      </c>
      <c r="B78" s="1" t="s">
        <v>824</v>
      </c>
      <c r="C78" s="1" t="s">
        <v>825</v>
      </c>
      <c r="D78" s="1" t="s">
        <v>826</v>
      </c>
      <c r="E78" s="1" t="s">
        <v>827</v>
      </c>
      <c r="F78" s="1">
        <v>0.0</v>
      </c>
      <c r="G78" s="1" t="s">
        <v>828</v>
      </c>
      <c r="H78" s="1" t="s">
        <v>829</v>
      </c>
      <c r="I78" s="1" t="s">
        <v>830</v>
      </c>
      <c r="J78" s="1">
        <v>127.0</v>
      </c>
      <c r="K78" s="1" t="s">
        <v>831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832</v>
      </c>
      <c r="B79" s="1" t="s">
        <v>833</v>
      </c>
      <c r="C79" s="1" t="s">
        <v>834</v>
      </c>
      <c r="D79" s="1" t="s">
        <v>835</v>
      </c>
      <c r="E79" s="1" t="s">
        <v>836</v>
      </c>
      <c r="F79" s="1" t="s">
        <v>837</v>
      </c>
      <c r="G79" s="1" t="s">
        <v>838</v>
      </c>
      <c r="H79" s="1" t="s">
        <v>839</v>
      </c>
      <c r="I79" s="1" t="s">
        <v>840</v>
      </c>
      <c r="J79" s="1" t="s">
        <v>841</v>
      </c>
      <c r="K79" s="1" t="s">
        <v>842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843</v>
      </c>
      <c r="B80" s="1" t="s">
        <v>844</v>
      </c>
      <c r="C80" s="1" t="s">
        <v>845</v>
      </c>
      <c r="D80" s="1" t="s">
        <v>846</v>
      </c>
      <c r="E80" s="1">
        <v>0.0</v>
      </c>
      <c r="F80" s="1">
        <v>0.0</v>
      </c>
      <c r="G80" s="1">
        <v>0.0</v>
      </c>
      <c r="H80" s="1">
        <v>0.0</v>
      </c>
      <c r="I80" s="1">
        <v>0.0</v>
      </c>
      <c r="J80" s="1">
        <v>0.0</v>
      </c>
      <c r="K80" s="1" t="s">
        <v>847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848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849</v>
      </c>
      <c r="B82" s="1" t="s">
        <v>850</v>
      </c>
      <c r="C82" s="1" t="s">
        <v>851</v>
      </c>
      <c r="D82" s="1" t="s">
        <v>852</v>
      </c>
      <c r="E82" s="1" t="s">
        <v>853</v>
      </c>
      <c r="F82" s="1" t="s">
        <v>854</v>
      </c>
      <c r="G82" s="1" t="s">
        <v>855</v>
      </c>
      <c r="H82" s="1" t="s">
        <v>856</v>
      </c>
      <c r="I82" s="1" t="s">
        <v>857</v>
      </c>
      <c r="J82" s="1" t="s">
        <v>858</v>
      </c>
      <c r="K82" s="1" t="s">
        <v>859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860</v>
      </c>
      <c r="B83" s="1" t="s">
        <v>850</v>
      </c>
      <c r="C83" s="1" t="s">
        <v>851</v>
      </c>
      <c r="D83" s="1" t="s">
        <v>852</v>
      </c>
      <c r="E83" s="1" t="s">
        <v>853</v>
      </c>
      <c r="F83" s="1" t="s">
        <v>861</v>
      </c>
      <c r="G83" s="1" t="s">
        <v>862</v>
      </c>
      <c r="H83" s="1" t="s">
        <v>863</v>
      </c>
      <c r="I83" s="1" t="s">
        <v>864</v>
      </c>
      <c r="J83" s="1" t="s">
        <v>865</v>
      </c>
      <c r="K83" s="1" t="s">
        <v>293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866</v>
      </c>
      <c r="B84" s="1" t="s">
        <v>867</v>
      </c>
      <c r="C84" s="1">
        <v>10.0</v>
      </c>
      <c r="D84" s="1" t="s">
        <v>868</v>
      </c>
      <c r="E84" s="1" t="s">
        <v>869</v>
      </c>
      <c r="F84" s="1" t="s">
        <v>870</v>
      </c>
      <c r="G84" s="1" t="s">
        <v>871</v>
      </c>
      <c r="H84" s="1" t="s">
        <v>872</v>
      </c>
      <c r="I84" s="1" t="s">
        <v>873</v>
      </c>
      <c r="J84" s="1" t="s">
        <v>874</v>
      </c>
      <c r="K84" s="1" t="s">
        <v>875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876</v>
      </c>
      <c r="B85" s="1" t="s">
        <v>312</v>
      </c>
      <c r="C85" s="1" t="s">
        <v>877</v>
      </c>
      <c r="D85" s="1" t="s">
        <v>878</v>
      </c>
      <c r="E85" s="1" t="s">
        <v>879</v>
      </c>
      <c r="F85" s="1" t="s">
        <v>880</v>
      </c>
      <c r="G85" s="1" t="s">
        <v>881</v>
      </c>
      <c r="H85" s="1" t="s">
        <v>882</v>
      </c>
      <c r="I85" s="1" t="s">
        <v>883</v>
      </c>
      <c r="J85" s="1" t="s">
        <v>884</v>
      </c>
      <c r="K85" s="1" t="s">
        <v>885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886</v>
      </c>
      <c r="B86" s="1" t="s">
        <v>312</v>
      </c>
      <c r="C86" s="1" t="s">
        <v>877</v>
      </c>
      <c r="D86" s="1" t="s">
        <v>878</v>
      </c>
      <c r="E86" s="1" t="s">
        <v>879</v>
      </c>
      <c r="F86" s="1" t="s">
        <v>887</v>
      </c>
      <c r="G86" s="1" t="s">
        <v>888</v>
      </c>
      <c r="H86" s="1" t="s">
        <v>889</v>
      </c>
      <c r="I86" s="1" t="s">
        <v>890</v>
      </c>
      <c r="J86" s="1" t="s">
        <v>891</v>
      </c>
      <c r="K86" s="1" t="s">
        <v>892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893</v>
      </c>
      <c r="B87" s="1" t="s">
        <v>894</v>
      </c>
      <c r="C87" s="1" t="s">
        <v>895</v>
      </c>
      <c r="D87" s="1" t="s">
        <v>896</v>
      </c>
      <c r="E87" s="1" t="s">
        <v>897</v>
      </c>
      <c r="F87" s="1" t="s">
        <v>898</v>
      </c>
      <c r="G87" s="1" t="s">
        <v>899</v>
      </c>
      <c r="H87" s="1" t="s">
        <v>900</v>
      </c>
      <c r="I87" s="1" t="s">
        <v>901</v>
      </c>
      <c r="J87" s="1" t="s">
        <v>902</v>
      </c>
      <c r="K87" s="1" t="s">
        <v>903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904</v>
      </c>
      <c r="B88" s="1" t="s">
        <v>894</v>
      </c>
      <c r="C88" s="1" t="s">
        <v>895</v>
      </c>
      <c r="D88" s="1" t="s">
        <v>896</v>
      </c>
      <c r="E88" s="1" t="s">
        <v>897</v>
      </c>
      <c r="F88" s="1" t="s">
        <v>609</v>
      </c>
      <c r="G88" s="1" t="s">
        <v>905</v>
      </c>
      <c r="H88" s="1" t="s">
        <v>906</v>
      </c>
      <c r="I88" s="1" t="s">
        <v>907</v>
      </c>
      <c r="J88" s="1" t="s">
        <v>908</v>
      </c>
      <c r="K88" s="1" t="s">
        <v>909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910</v>
      </c>
      <c r="B89" s="1" t="s">
        <v>911</v>
      </c>
      <c r="C89" s="1" t="s">
        <v>912</v>
      </c>
      <c r="D89" s="1" t="s">
        <v>913</v>
      </c>
      <c r="E89" s="1" t="s">
        <v>914</v>
      </c>
      <c r="F89" s="1" t="s">
        <v>915</v>
      </c>
      <c r="G89" s="1" t="s">
        <v>916</v>
      </c>
      <c r="H89" s="1" t="s">
        <v>917</v>
      </c>
      <c r="I89" s="1" t="s">
        <v>540</v>
      </c>
      <c r="J89" s="1" t="s">
        <v>918</v>
      </c>
      <c r="K89" s="1" t="s">
        <v>919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920</v>
      </c>
      <c r="B90" s="1" t="s">
        <v>921</v>
      </c>
      <c r="C90" s="1" t="s">
        <v>922</v>
      </c>
      <c r="D90" s="1" t="s">
        <v>923</v>
      </c>
      <c r="E90" s="1" t="s">
        <v>924</v>
      </c>
      <c r="F90" s="1" t="s">
        <v>925</v>
      </c>
      <c r="G90" s="1" t="s">
        <v>926</v>
      </c>
      <c r="H90" s="1" t="s">
        <v>927</v>
      </c>
      <c r="I90" s="1" t="s">
        <v>928</v>
      </c>
      <c r="J90" s="1" t="s">
        <v>929</v>
      </c>
      <c r="K90" s="1" t="s">
        <v>930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931</v>
      </c>
      <c r="B91" s="1" t="s">
        <v>932</v>
      </c>
      <c r="C91" s="1" t="s">
        <v>933</v>
      </c>
      <c r="D91" s="1" t="s">
        <v>934</v>
      </c>
      <c r="E91" s="1" t="s">
        <v>935</v>
      </c>
      <c r="F91" s="1" t="s">
        <v>936</v>
      </c>
      <c r="G91" s="1" t="s">
        <v>937</v>
      </c>
      <c r="H91" s="1" t="s">
        <v>938</v>
      </c>
      <c r="I91" s="1" t="s">
        <v>509</v>
      </c>
      <c r="J91" s="1" t="s">
        <v>939</v>
      </c>
      <c r="K91" s="1" t="s">
        <v>940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941</v>
      </c>
      <c r="B92" s="1" t="s">
        <v>942</v>
      </c>
      <c r="C92" s="1" t="s">
        <v>943</v>
      </c>
      <c r="D92" s="1" t="s">
        <v>944</v>
      </c>
      <c r="E92" s="1" t="s">
        <v>945</v>
      </c>
      <c r="F92" s="1" t="s">
        <v>946</v>
      </c>
      <c r="G92" s="1" t="s">
        <v>947</v>
      </c>
      <c r="H92" s="1" t="s">
        <v>948</v>
      </c>
      <c r="I92" s="1" t="s">
        <v>949</v>
      </c>
      <c r="J92" s="1" t="s">
        <v>950</v>
      </c>
      <c r="K92" s="1" t="s">
        <v>951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952</v>
      </c>
      <c r="B93" s="1" t="s">
        <v>953</v>
      </c>
      <c r="C93" s="1" t="s">
        <v>954</v>
      </c>
      <c r="D93" s="1" t="s">
        <v>955</v>
      </c>
      <c r="E93" s="1" t="s">
        <v>956</v>
      </c>
      <c r="F93" s="1" t="s">
        <v>957</v>
      </c>
      <c r="G93" s="1" t="s">
        <v>958</v>
      </c>
      <c r="H93" s="1" t="s">
        <v>959</v>
      </c>
      <c r="I93" s="1" t="s">
        <v>960</v>
      </c>
      <c r="J93" s="1" t="s">
        <v>961</v>
      </c>
      <c r="K93" s="1" t="s">
        <v>962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963</v>
      </c>
      <c r="B94" s="1" t="s">
        <v>916</v>
      </c>
      <c r="C94" s="1" t="s">
        <v>964</v>
      </c>
      <c r="D94" s="1" t="s">
        <v>965</v>
      </c>
      <c r="E94" s="1" t="s">
        <v>773</v>
      </c>
      <c r="F94" s="1" t="s">
        <v>966</v>
      </c>
      <c r="G94" s="1" t="s">
        <v>967</v>
      </c>
      <c r="H94" s="1" t="s">
        <v>968</v>
      </c>
      <c r="I94" s="1" t="s">
        <v>969</v>
      </c>
      <c r="J94" s="1" t="s">
        <v>970</v>
      </c>
      <c r="K94" s="1" t="s">
        <v>971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972</v>
      </c>
      <c r="B95" s="1">
        <v>17.0</v>
      </c>
      <c r="C95" s="1" t="s">
        <v>973</v>
      </c>
      <c r="D95" s="1" t="s">
        <v>921</v>
      </c>
      <c r="E95" s="1" t="s">
        <v>974</v>
      </c>
      <c r="F95" s="1" t="s">
        <v>975</v>
      </c>
      <c r="G95" s="1" t="s">
        <v>976</v>
      </c>
      <c r="H95" s="1" t="s">
        <v>977</v>
      </c>
      <c r="I95" s="1" t="s">
        <v>495</v>
      </c>
      <c r="J95" s="1" t="s">
        <v>978</v>
      </c>
      <c r="K95" s="1" t="s">
        <v>979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980</v>
      </c>
      <c r="B96" s="1" t="s">
        <v>981</v>
      </c>
      <c r="C96" s="1" t="s">
        <v>982</v>
      </c>
      <c r="D96" s="1" t="s">
        <v>983</v>
      </c>
      <c r="E96" s="1" t="s">
        <v>984</v>
      </c>
      <c r="F96" s="1" t="s">
        <v>744</v>
      </c>
      <c r="G96" s="1" t="s">
        <v>985</v>
      </c>
      <c r="H96" s="1" t="s">
        <v>986</v>
      </c>
      <c r="I96" s="1" t="s">
        <v>987</v>
      </c>
      <c r="J96" s="1" t="s">
        <v>988</v>
      </c>
      <c r="K96" s="1" t="s">
        <v>989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990</v>
      </c>
      <c r="B97" s="1">
        <v>0.0</v>
      </c>
      <c r="C97" s="1" t="s">
        <v>991</v>
      </c>
      <c r="D97" s="1">
        <v>0.0</v>
      </c>
      <c r="E97" s="1">
        <v>0.0</v>
      </c>
      <c r="F97" s="1">
        <v>0.0</v>
      </c>
      <c r="G97" s="1">
        <v>0.0</v>
      </c>
      <c r="H97" s="1">
        <v>0.0</v>
      </c>
      <c r="I97" s="1">
        <v>0.0</v>
      </c>
      <c r="J97" s="1">
        <v>0.0</v>
      </c>
      <c r="K97" s="1">
        <v>0.0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992</v>
      </c>
      <c r="B98" s="1" t="s">
        <v>993</v>
      </c>
      <c r="C98" s="1" t="s">
        <v>994</v>
      </c>
      <c r="D98" s="1" t="s">
        <v>995</v>
      </c>
      <c r="E98" s="1" t="s">
        <v>996</v>
      </c>
      <c r="F98" s="1" t="s">
        <v>997</v>
      </c>
      <c r="G98" s="1" t="s">
        <v>998</v>
      </c>
      <c r="H98" s="1" t="s">
        <v>999</v>
      </c>
      <c r="I98" s="1" t="s">
        <v>1000</v>
      </c>
      <c r="J98" s="1" t="s">
        <v>1001</v>
      </c>
      <c r="K98" s="1" t="s">
        <v>1002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1003</v>
      </c>
      <c r="B99" s="1" t="s">
        <v>1004</v>
      </c>
      <c r="C99" s="1" t="s">
        <v>1005</v>
      </c>
      <c r="D99" s="1" t="s">
        <v>1006</v>
      </c>
      <c r="E99" s="1" t="s">
        <v>270</v>
      </c>
      <c r="F99" s="1" t="s">
        <v>1007</v>
      </c>
      <c r="G99" s="1" t="s">
        <v>1008</v>
      </c>
      <c r="H99" s="1" t="s">
        <v>1009</v>
      </c>
      <c r="I99" s="1" t="s">
        <v>1010</v>
      </c>
      <c r="J99" s="1" t="s">
        <v>1011</v>
      </c>
      <c r="K99" s="1" t="s">
        <v>1012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1013</v>
      </c>
      <c r="B100" s="1" t="s">
        <v>1014</v>
      </c>
      <c r="C100" s="1" t="s">
        <v>1015</v>
      </c>
      <c r="D100" s="1" t="s">
        <v>1016</v>
      </c>
      <c r="E100" s="1">
        <v>0.0</v>
      </c>
      <c r="F100" s="1">
        <v>0.0</v>
      </c>
      <c r="G100" s="1">
        <v>0.0</v>
      </c>
      <c r="H100" s="1">
        <v>0.0</v>
      </c>
      <c r="I100" s="1">
        <v>0.0</v>
      </c>
      <c r="J100" s="1">
        <v>0.0</v>
      </c>
      <c r="K100" s="1">
        <v>0.0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1017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1018</v>
      </c>
      <c r="B102" s="1" t="s">
        <v>1019</v>
      </c>
      <c r="C102" s="1">
        <v>1.0</v>
      </c>
      <c r="D102" s="1" t="s">
        <v>1020</v>
      </c>
      <c r="E102" s="1" t="s">
        <v>1021</v>
      </c>
      <c r="F102" s="1" t="s">
        <v>1022</v>
      </c>
      <c r="G102" s="1" t="s">
        <v>1023</v>
      </c>
      <c r="H102" s="1" t="s">
        <v>1024</v>
      </c>
      <c r="I102" s="1" t="s">
        <v>1025</v>
      </c>
      <c r="J102" s="1" t="s">
        <v>1026</v>
      </c>
      <c r="K102" s="1" t="s">
        <v>1027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1028</v>
      </c>
      <c r="B103" s="1" t="s">
        <v>1019</v>
      </c>
      <c r="C103" s="1">
        <v>1.0</v>
      </c>
      <c r="D103" s="1" t="s">
        <v>1020</v>
      </c>
      <c r="E103" s="1" t="s">
        <v>1021</v>
      </c>
      <c r="F103" s="1" t="s">
        <v>1029</v>
      </c>
      <c r="G103" s="1" t="s">
        <v>621</v>
      </c>
      <c r="H103" s="1" t="s">
        <v>1030</v>
      </c>
      <c r="I103" s="1" t="s">
        <v>1031</v>
      </c>
      <c r="J103" s="1" t="s">
        <v>1032</v>
      </c>
      <c r="K103" s="1" t="s">
        <v>1033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1034</v>
      </c>
      <c r="B104" s="1" t="s">
        <v>1035</v>
      </c>
      <c r="C104" s="1" t="s">
        <v>974</v>
      </c>
      <c r="D104" s="1" t="s">
        <v>1036</v>
      </c>
      <c r="E104" s="1" t="s">
        <v>1037</v>
      </c>
      <c r="F104" s="1" t="s">
        <v>1038</v>
      </c>
      <c r="G104" s="1" t="s">
        <v>1039</v>
      </c>
      <c r="H104" s="1" t="s">
        <v>1040</v>
      </c>
      <c r="I104" s="1" t="s">
        <v>1041</v>
      </c>
      <c r="J104" s="1" t="s">
        <v>1042</v>
      </c>
      <c r="K104" s="1" t="s">
        <v>1043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1044</v>
      </c>
      <c r="B105" s="1" t="s">
        <v>1045</v>
      </c>
      <c r="C105" s="1" t="s">
        <v>1046</v>
      </c>
      <c r="D105" s="1" t="s">
        <v>1047</v>
      </c>
      <c r="E105" s="1" t="s">
        <v>1048</v>
      </c>
      <c r="F105" s="1" t="s">
        <v>1049</v>
      </c>
      <c r="G105" s="1" t="s">
        <v>1050</v>
      </c>
      <c r="H105" s="1" t="s">
        <v>1051</v>
      </c>
      <c r="I105" s="1" t="s">
        <v>1052</v>
      </c>
      <c r="J105" s="1" t="s">
        <v>1053</v>
      </c>
      <c r="K105" s="1" t="s">
        <v>1054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1055</v>
      </c>
      <c r="B106" s="1" t="s">
        <v>1045</v>
      </c>
      <c r="C106" s="1" t="s">
        <v>1046</v>
      </c>
      <c r="D106" s="1" t="s">
        <v>1047</v>
      </c>
      <c r="E106" s="1" t="s">
        <v>1048</v>
      </c>
      <c r="F106" s="1" t="s">
        <v>1056</v>
      </c>
      <c r="G106" s="1" t="s">
        <v>1057</v>
      </c>
      <c r="H106" s="1" t="s">
        <v>1058</v>
      </c>
      <c r="I106" s="1" t="s">
        <v>1059</v>
      </c>
      <c r="J106" s="1" t="s">
        <v>1060</v>
      </c>
      <c r="K106" s="1" t="s">
        <v>1061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1062</v>
      </c>
      <c r="B107" s="1" t="s">
        <v>1063</v>
      </c>
      <c r="C107" s="1" t="s">
        <v>1064</v>
      </c>
      <c r="D107" s="1" t="s">
        <v>1065</v>
      </c>
      <c r="E107" s="1" t="s">
        <v>1066</v>
      </c>
      <c r="F107" s="1" t="s">
        <v>1067</v>
      </c>
      <c r="G107" s="1" t="s">
        <v>1068</v>
      </c>
      <c r="H107" s="1" t="s">
        <v>1069</v>
      </c>
      <c r="I107" s="1" t="s">
        <v>1070</v>
      </c>
      <c r="J107" s="1" t="s">
        <v>1071</v>
      </c>
      <c r="K107" s="1" t="s">
        <v>1072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1073</v>
      </c>
      <c r="B108" s="1" t="s">
        <v>1063</v>
      </c>
      <c r="C108" s="1" t="s">
        <v>1064</v>
      </c>
      <c r="D108" s="1" t="s">
        <v>1065</v>
      </c>
      <c r="E108" s="1" t="s">
        <v>1066</v>
      </c>
      <c r="F108" s="1" t="s">
        <v>1074</v>
      </c>
      <c r="G108" s="1" t="s">
        <v>1075</v>
      </c>
      <c r="H108" s="1" t="s">
        <v>1076</v>
      </c>
      <c r="I108" s="1" t="s">
        <v>1077</v>
      </c>
      <c r="J108" s="1" t="s">
        <v>1078</v>
      </c>
      <c r="K108" s="1" t="s">
        <v>715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1079</v>
      </c>
      <c r="B109" s="1" t="s">
        <v>1080</v>
      </c>
      <c r="C109" s="1" t="s">
        <v>1081</v>
      </c>
      <c r="D109" s="1" t="s">
        <v>1082</v>
      </c>
      <c r="E109" s="1" t="s">
        <v>1083</v>
      </c>
      <c r="F109" s="1" t="s">
        <v>1084</v>
      </c>
      <c r="G109" s="1" t="s">
        <v>1085</v>
      </c>
      <c r="H109" s="1" t="s">
        <v>1086</v>
      </c>
      <c r="I109" s="1" t="s">
        <v>1087</v>
      </c>
      <c r="J109" s="1" t="s">
        <v>1088</v>
      </c>
      <c r="K109" s="1" t="s">
        <v>1089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1090</v>
      </c>
      <c r="B110" s="1" t="s">
        <v>1091</v>
      </c>
      <c r="C110" s="1" t="s">
        <v>1092</v>
      </c>
      <c r="D110" s="1" t="s">
        <v>1093</v>
      </c>
      <c r="E110" s="1" t="s">
        <v>1094</v>
      </c>
      <c r="F110" s="1" t="s">
        <v>1095</v>
      </c>
      <c r="G110" s="1" t="s">
        <v>1096</v>
      </c>
      <c r="H110" s="1" t="s">
        <v>1097</v>
      </c>
      <c r="I110" s="1" t="s">
        <v>1098</v>
      </c>
      <c r="J110" s="1" t="s">
        <v>1099</v>
      </c>
      <c r="K110" s="1" t="s">
        <v>1100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1101</v>
      </c>
      <c r="B111" s="1" t="s">
        <v>1102</v>
      </c>
      <c r="C111" s="1" t="s">
        <v>1103</v>
      </c>
      <c r="D111" s="1" t="s">
        <v>1104</v>
      </c>
      <c r="E111" s="1" t="s">
        <v>1105</v>
      </c>
      <c r="F111" s="1" t="s">
        <v>1106</v>
      </c>
      <c r="G111" s="1" t="s">
        <v>1107</v>
      </c>
      <c r="H111" s="1" t="s">
        <v>1108</v>
      </c>
      <c r="I111" s="1" t="s">
        <v>1109</v>
      </c>
      <c r="J111" s="1" t="s">
        <v>1110</v>
      </c>
      <c r="K111" s="1" t="s">
        <v>1111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1112</v>
      </c>
      <c r="B112" s="1" t="s">
        <v>1113</v>
      </c>
      <c r="C112" s="1" t="s">
        <v>1114</v>
      </c>
      <c r="D112" s="1" t="s">
        <v>1115</v>
      </c>
      <c r="E112" s="1" t="s">
        <v>1116</v>
      </c>
      <c r="F112" s="1" t="s">
        <v>1117</v>
      </c>
      <c r="G112" s="1" t="s">
        <v>1118</v>
      </c>
      <c r="H112" s="1" t="s">
        <v>1119</v>
      </c>
      <c r="I112" s="1" t="s">
        <v>1120</v>
      </c>
      <c r="J112" s="1" t="s">
        <v>1121</v>
      </c>
      <c r="K112" s="1" t="s">
        <v>1122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1123</v>
      </c>
      <c r="B113" s="1" t="s">
        <v>1124</v>
      </c>
      <c r="C113" s="1" t="s">
        <v>1125</v>
      </c>
      <c r="D113" s="1" t="s">
        <v>639</v>
      </c>
      <c r="E113" s="1" t="s">
        <v>1126</v>
      </c>
      <c r="F113" s="1" t="s">
        <v>1127</v>
      </c>
      <c r="G113" s="1" t="s">
        <v>1128</v>
      </c>
      <c r="H113" s="1" t="s">
        <v>1129</v>
      </c>
      <c r="I113" s="1" t="s">
        <v>1130</v>
      </c>
      <c r="J113" s="1" t="s">
        <v>1131</v>
      </c>
      <c r="K113" s="1" t="s">
        <v>1132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1133</v>
      </c>
      <c r="B114" s="1" t="s">
        <v>1134</v>
      </c>
      <c r="C114" s="1" t="s">
        <v>1135</v>
      </c>
      <c r="D114" s="1" t="s">
        <v>1136</v>
      </c>
      <c r="E114" s="1" t="s">
        <v>1137</v>
      </c>
      <c r="F114" s="1" t="s">
        <v>1138</v>
      </c>
      <c r="G114" s="1">
        <v>-26.0</v>
      </c>
      <c r="H114" s="1" t="s">
        <v>1139</v>
      </c>
      <c r="I114" s="1" t="s">
        <v>1140</v>
      </c>
      <c r="J114" s="1" t="s">
        <v>1141</v>
      </c>
      <c r="K114" s="1" t="s">
        <v>1142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1143</v>
      </c>
      <c r="B115" s="1">
        <v>11.0</v>
      </c>
      <c r="C115" s="1" t="s">
        <v>119</v>
      </c>
      <c r="D115" s="1" t="s">
        <v>1144</v>
      </c>
      <c r="E115" s="1" t="s">
        <v>1145</v>
      </c>
      <c r="F115" s="1" t="s">
        <v>1146</v>
      </c>
      <c r="G115" s="1" t="s">
        <v>312</v>
      </c>
      <c r="H115" s="1" t="s">
        <v>1147</v>
      </c>
      <c r="I115" s="1" t="s">
        <v>372</v>
      </c>
      <c r="J115" s="1">
        <v>1.0</v>
      </c>
      <c r="K115" s="1" t="s">
        <v>1148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1149</v>
      </c>
      <c r="B116" s="1" t="s">
        <v>1150</v>
      </c>
      <c r="C116" s="1" t="s">
        <v>1151</v>
      </c>
      <c r="D116" s="1" t="s">
        <v>1152</v>
      </c>
      <c r="E116" s="1" t="s">
        <v>1153</v>
      </c>
      <c r="F116" s="1" t="s">
        <v>1154</v>
      </c>
      <c r="G116" s="1" t="s">
        <v>1155</v>
      </c>
      <c r="H116" s="1" t="s">
        <v>1156</v>
      </c>
      <c r="I116" s="1" t="s">
        <v>955</v>
      </c>
      <c r="J116" s="1" t="s">
        <v>1157</v>
      </c>
      <c r="K116" s="1" t="s">
        <v>1158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1159</v>
      </c>
      <c r="B117" s="1">
        <v>0.0</v>
      </c>
      <c r="C117" s="1" t="s">
        <v>1160</v>
      </c>
      <c r="D117" s="1">
        <v>0.0</v>
      </c>
      <c r="E117" s="1">
        <v>0.0</v>
      </c>
      <c r="F117" s="1">
        <v>0.0</v>
      </c>
      <c r="G117" s="1">
        <v>0.0</v>
      </c>
      <c r="H117" s="1">
        <v>0.0</v>
      </c>
      <c r="I117" s="1">
        <v>0.0</v>
      </c>
      <c r="J117" s="1">
        <v>0.0</v>
      </c>
      <c r="K117" s="1">
        <v>0.0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1161</v>
      </c>
      <c r="B118" s="1" t="s">
        <v>1162</v>
      </c>
      <c r="C118" s="1" t="s">
        <v>1163</v>
      </c>
      <c r="D118" s="1" t="s">
        <v>1164</v>
      </c>
      <c r="E118" s="1" t="s">
        <v>1165</v>
      </c>
      <c r="F118" s="1" t="s">
        <v>1166</v>
      </c>
      <c r="G118" s="1" t="s">
        <v>1167</v>
      </c>
      <c r="H118" s="1" t="s">
        <v>1168</v>
      </c>
      <c r="I118" s="1" t="s">
        <v>1169</v>
      </c>
      <c r="J118" s="1" t="s">
        <v>1170</v>
      </c>
      <c r="K118" s="1" t="s">
        <v>1171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1172</v>
      </c>
      <c r="B119" s="1" t="s">
        <v>1173</v>
      </c>
      <c r="C119" s="1" t="s">
        <v>1174</v>
      </c>
      <c r="D119" s="1" t="s">
        <v>1175</v>
      </c>
      <c r="E119" s="1" t="s">
        <v>1176</v>
      </c>
      <c r="F119" s="1" t="s">
        <v>1177</v>
      </c>
      <c r="G119" s="1" t="s">
        <v>1178</v>
      </c>
      <c r="H119" s="1" t="s">
        <v>1179</v>
      </c>
      <c r="I119" s="1" t="s">
        <v>1180</v>
      </c>
      <c r="J119" s="1" t="s">
        <v>1181</v>
      </c>
      <c r="K119" s="1" t="s">
        <v>1182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1183</v>
      </c>
      <c r="B120" s="1" t="s">
        <v>1184</v>
      </c>
      <c r="C120" s="1" t="s">
        <v>1185</v>
      </c>
      <c r="D120" s="1" t="s">
        <v>1186</v>
      </c>
      <c r="E120" s="1">
        <v>0.0</v>
      </c>
      <c r="F120" s="1">
        <v>0.0</v>
      </c>
      <c r="G120" s="1">
        <v>0.0</v>
      </c>
      <c r="H120" s="1">
        <v>0.0</v>
      </c>
      <c r="I120" s="1" t="s">
        <v>1187</v>
      </c>
      <c r="J120" s="1">
        <v>0.0</v>
      </c>
      <c r="K120" s="1">
        <v>0.0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22</v>
      </c>
      <c r="B1" s="1" t="s">
        <v>1188</v>
      </c>
      <c r="C1" s="1" t="s">
        <v>1189</v>
      </c>
      <c r="D1" s="1" t="s">
        <v>1190</v>
      </c>
      <c r="E1" s="1" t="s">
        <v>1191</v>
      </c>
      <c r="F1" s="1" t="s">
        <v>1192</v>
      </c>
      <c r="G1" s="1" t="s">
        <v>1193</v>
      </c>
      <c r="H1" s="1" t="s">
        <v>1194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1195</v>
      </c>
      <c r="B2" s="1" t="s">
        <v>1196</v>
      </c>
      <c r="C2" s="1" t="s">
        <v>1197</v>
      </c>
      <c r="D2" s="1" t="s">
        <v>1198</v>
      </c>
      <c r="E2" s="1" t="s">
        <v>1199</v>
      </c>
      <c r="F2" s="1" t="s">
        <v>1200</v>
      </c>
      <c r="G2" s="1" t="s">
        <v>1201</v>
      </c>
      <c r="H2" s="1" t="s">
        <v>1201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1202</v>
      </c>
      <c r="B3" s="1" t="s">
        <v>1203</v>
      </c>
      <c r="C3" s="1" t="s">
        <v>1204</v>
      </c>
      <c r="D3" s="1" t="s">
        <v>1205</v>
      </c>
      <c r="E3" s="1" t="s">
        <v>1206</v>
      </c>
      <c r="F3" s="1" t="s">
        <v>1207</v>
      </c>
      <c r="G3" s="1" t="s">
        <v>1208</v>
      </c>
      <c r="H3" s="1" t="s">
        <v>1209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1210</v>
      </c>
      <c r="B4" s="1" t="s">
        <v>1196</v>
      </c>
      <c r="C4" s="1" t="s">
        <v>1197</v>
      </c>
      <c r="D4" s="1" t="s">
        <v>1198</v>
      </c>
      <c r="E4" s="1" t="s">
        <v>1199</v>
      </c>
      <c r="F4" s="1" t="s">
        <v>1200</v>
      </c>
      <c r="G4" s="1" t="s">
        <v>1201</v>
      </c>
      <c r="H4" s="1" t="s">
        <v>1201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1202</v>
      </c>
      <c r="B5" s="1" t="s">
        <v>1203</v>
      </c>
      <c r="C5" s="1" t="s">
        <v>1204</v>
      </c>
      <c r="D5" s="1" t="s">
        <v>1205</v>
      </c>
      <c r="E5" s="1" t="s">
        <v>1206</v>
      </c>
      <c r="F5" s="1" t="s">
        <v>1207</v>
      </c>
      <c r="G5" s="1" t="s">
        <v>1208</v>
      </c>
      <c r="H5" s="1" t="s">
        <v>1209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1211</v>
      </c>
      <c r="B6" s="1" t="s">
        <v>1212</v>
      </c>
      <c r="C6" s="1" t="s">
        <v>1213</v>
      </c>
      <c r="D6" s="1" t="s">
        <v>1214</v>
      </c>
      <c r="E6" s="1" t="s">
        <v>1215</v>
      </c>
      <c r="F6" s="1" t="s">
        <v>1216</v>
      </c>
      <c r="G6" s="1" t="s">
        <v>1217</v>
      </c>
      <c r="H6" s="1" t="s">
        <v>1218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1219</v>
      </c>
      <c r="B7" s="1" t="s">
        <v>1220</v>
      </c>
      <c r="C7" s="1" t="s">
        <v>1221</v>
      </c>
      <c r="D7" s="1" t="s">
        <v>1222</v>
      </c>
      <c r="E7" s="1" t="s">
        <v>1223</v>
      </c>
      <c r="F7" s="1" t="s">
        <v>1220</v>
      </c>
      <c r="G7" s="1" t="s">
        <v>1224</v>
      </c>
      <c r="H7" s="1" t="s">
        <v>1225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1226</v>
      </c>
      <c r="B8" s="1" t="s">
        <v>1203</v>
      </c>
      <c r="C8" s="1" t="s">
        <v>1227</v>
      </c>
      <c r="D8" s="1" t="s">
        <v>1228</v>
      </c>
      <c r="E8" s="1" t="s">
        <v>1229</v>
      </c>
      <c r="F8" s="1" t="s">
        <v>1230</v>
      </c>
      <c r="G8" s="1" t="s">
        <v>1229</v>
      </c>
      <c r="H8" s="1" t="s">
        <v>1231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1232</v>
      </c>
      <c r="B9" s="1" t="s">
        <v>1233</v>
      </c>
      <c r="C9" s="1" t="s">
        <v>1234</v>
      </c>
      <c r="D9" s="1" t="s">
        <v>1235</v>
      </c>
      <c r="E9" s="1" t="s">
        <v>1236</v>
      </c>
      <c r="F9" s="1" t="s">
        <v>1237</v>
      </c>
      <c r="G9" s="1" t="s">
        <v>1238</v>
      </c>
      <c r="H9" s="1" t="s">
        <v>1239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1240</v>
      </c>
      <c r="B10" s="1" t="s">
        <v>1227</v>
      </c>
      <c r="C10" s="1" t="s">
        <v>1227</v>
      </c>
      <c r="D10" s="1" t="s">
        <v>1227</v>
      </c>
      <c r="E10" s="1" t="s">
        <v>1227</v>
      </c>
      <c r="F10" s="1" t="s">
        <v>1227</v>
      </c>
      <c r="G10" s="1" t="s">
        <v>1238</v>
      </c>
      <c r="H10" s="1" t="s">
        <v>1239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1241</v>
      </c>
      <c r="B11" s="1" t="s">
        <v>1203</v>
      </c>
      <c r="C11" s="1" t="s">
        <v>1203</v>
      </c>
      <c r="D11" s="1" t="s">
        <v>1203</v>
      </c>
      <c r="E11" s="1" t="s">
        <v>1203</v>
      </c>
      <c r="F11" s="1" t="s">
        <v>1203</v>
      </c>
      <c r="G11" s="1" t="s">
        <v>1203</v>
      </c>
      <c r="H11" s="1" t="s">
        <v>1203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1242</v>
      </c>
      <c r="B12" s="1" t="s">
        <v>1227</v>
      </c>
      <c r="C12" s="1" t="s">
        <v>1227</v>
      </c>
      <c r="D12" s="1" t="s">
        <v>1227</v>
      </c>
      <c r="E12" s="1" t="s">
        <v>1227</v>
      </c>
      <c r="F12" s="1" t="s">
        <v>1227</v>
      </c>
      <c r="G12" s="1" t="s">
        <v>1243</v>
      </c>
      <c r="H12" s="1" t="s">
        <v>1244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1245</v>
      </c>
      <c r="B13" s="1" t="s">
        <v>1203</v>
      </c>
      <c r="C13" s="1" t="s">
        <v>1203</v>
      </c>
      <c r="D13" s="1" t="s">
        <v>1203</v>
      </c>
      <c r="E13" s="1" t="s">
        <v>1203</v>
      </c>
      <c r="F13" s="1" t="s">
        <v>1203</v>
      </c>
      <c r="G13" s="1" t="s">
        <v>1203</v>
      </c>
      <c r="H13" s="1" t="s">
        <v>1203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1246</v>
      </c>
      <c r="B14" s="1" t="s">
        <v>1203</v>
      </c>
      <c r="C14" s="1" t="s">
        <v>1203</v>
      </c>
      <c r="D14" s="1" t="s">
        <v>1203</v>
      </c>
      <c r="E14" s="1" t="s">
        <v>1203</v>
      </c>
      <c r="F14" s="1" t="s">
        <v>1203</v>
      </c>
      <c r="G14" s="1" t="s">
        <v>1203</v>
      </c>
      <c r="H14" s="1" t="s">
        <v>1203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1247</v>
      </c>
      <c r="B15" s="1" t="s">
        <v>1203</v>
      </c>
      <c r="C15" s="1" t="s">
        <v>1203</v>
      </c>
      <c r="D15" s="1" t="s">
        <v>1203</v>
      </c>
      <c r="E15" s="1" t="s">
        <v>199</v>
      </c>
      <c r="F15" s="1" t="s">
        <v>200</v>
      </c>
      <c r="G15" s="1" t="s">
        <v>1248</v>
      </c>
      <c r="H15" s="1" t="s">
        <v>492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1249</v>
      </c>
      <c r="B16" s="1" t="s">
        <v>1203</v>
      </c>
      <c r="C16" s="1" t="s">
        <v>1203</v>
      </c>
      <c r="D16" s="1" t="s">
        <v>1203</v>
      </c>
      <c r="E16" s="1" t="s">
        <v>1250</v>
      </c>
      <c r="F16" s="1" t="s">
        <v>1251</v>
      </c>
      <c r="G16" s="1" t="s">
        <v>1252</v>
      </c>
      <c r="H16" s="1" t="s">
        <v>1253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1254</v>
      </c>
      <c r="B17" s="1" t="s">
        <v>373</v>
      </c>
      <c r="C17" s="1" t="s">
        <v>165</v>
      </c>
      <c r="D17" s="1" t="s">
        <v>174</v>
      </c>
      <c r="E17" s="1" t="s">
        <v>175</v>
      </c>
      <c r="F17" s="1" t="s">
        <v>176</v>
      </c>
      <c r="G17" s="1" t="s">
        <v>1255</v>
      </c>
      <c r="H17" s="1" t="s">
        <v>760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1256</v>
      </c>
      <c r="B18" s="1" t="s">
        <v>1203</v>
      </c>
      <c r="C18" s="1" t="s">
        <v>1203</v>
      </c>
      <c r="D18" s="1" t="s">
        <v>1203</v>
      </c>
      <c r="E18" s="1" t="s">
        <v>1257</v>
      </c>
      <c r="F18" s="1" t="s">
        <v>1258</v>
      </c>
      <c r="G18" s="1" t="s">
        <v>1259</v>
      </c>
      <c r="H18" s="1" t="s">
        <v>1260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1261</v>
      </c>
      <c r="B19" s="1" t="s">
        <v>1262</v>
      </c>
      <c r="C19" s="1" t="s">
        <v>1263</v>
      </c>
      <c r="D19" s="1" t="s">
        <v>1264</v>
      </c>
      <c r="E19" s="1" t="s">
        <v>1265</v>
      </c>
      <c r="F19" s="1" t="s">
        <v>1266</v>
      </c>
      <c r="G19" s="1" t="s">
        <v>1267</v>
      </c>
      <c r="H19" s="1" t="s">
        <v>1268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209</v>
      </c>
      <c r="B20" s="1" t="s">
        <v>1203</v>
      </c>
      <c r="C20" s="1" t="s">
        <v>1203</v>
      </c>
      <c r="D20" s="1" t="s">
        <v>1203</v>
      </c>
      <c r="E20" s="1" t="s">
        <v>1203</v>
      </c>
      <c r="F20" s="1" t="s">
        <v>1203</v>
      </c>
      <c r="G20" s="1" t="s">
        <v>1203</v>
      </c>
      <c r="H20" s="1" t="s">
        <v>1203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1269</v>
      </c>
      <c r="B21" s="1" t="s">
        <v>1270</v>
      </c>
      <c r="C21" s="1" t="s">
        <v>1271</v>
      </c>
      <c r="D21" s="1" t="s">
        <v>1272</v>
      </c>
      <c r="E21" s="1" t="s">
        <v>1273</v>
      </c>
      <c r="F21" s="1" t="s">
        <v>1274</v>
      </c>
      <c r="G21" s="1" t="s">
        <v>1275</v>
      </c>
      <c r="H21" s="1" t="s">
        <v>1276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1277</v>
      </c>
      <c r="B22" s="1" t="s">
        <v>1278</v>
      </c>
      <c r="C22" s="1" t="s">
        <v>1279</v>
      </c>
      <c r="D22" s="1" t="s">
        <v>1280</v>
      </c>
      <c r="E22" s="1" t="s">
        <v>1281</v>
      </c>
      <c r="F22" s="1" t="s">
        <v>1282</v>
      </c>
      <c r="G22" s="1" t="s">
        <v>1283</v>
      </c>
      <c r="H22" s="1" t="s">
        <v>1284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</v>
      </c>
      <c r="B23" s="1" t="s">
        <v>1203</v>
      </c>
      <c r="C23" s="1" t="s">
        <v>1203</v>
      </c>
      <c r="D23" s="1" t="s">
        <v>1203</v>
      </c>
      <c r="E23" s="1" t="s">
        <v>1203</v>
      </c>
      <c r="F23" s="1" t="s">
        <v>1203</v>
      </c>
      <c r="G23" s="1" t="s">
        <v>1203</v>
      </c>
      <c r="H23" s="1" t="s">
        <v>1203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1285</v>
      </c>
      <c r="B24" s="1" t="s">
        <v>1286</v>
      </c>
      <c r="C24" s="1" t="s">
        <v>1287</v>
      </c>
      <c r="D24" s="1" t="s">
        <v>1288</v>
      </c>
      <c r="E24" s="1" t="s">
        <v>1289</v>
      </c>
      <c r="F24" s="1" t="s">
        <v>1290</v>
      </c>
      <c r="G24" s="1" t="s">
        <v>1291</v>
      </c>
      <c r="H24" s="1" t="s">
        <v>1291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1292</v>
      </c>
      <c r="B25" s="1" t="s">
        <v>1293</v>
      </c>
      <c r="C25" s="1" t="s">
        <v>1294</v>
      </c>
      <c r="D25" s="1" t="s">
        <v>1295</v>
      </c>
      <c r="E25" s="1" t="s">
        <v>1296</v>
      </c>
      <c r="F25" s="1" t="s">
        <v>1297</v>
      </c>
      <c r="G25" s="1" t="s">
        <v>1298</v>
      </c>
      <c r="H25" s="1" t="s">
        <v>1298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1299</v>
      </c>
      <c r="B26" s="1" t="s">
        <v>1300</v>
      </c>
      <c r="C26" s="1" t="s">
        <v>1301</v>
      </c>
      <c r="D26" s="1" t="s">
        <v>1302</v>
      </c>
      <c r="E26" s="1" t="s">
        <v>1303</v>
      </c>
      <c r="F26" s="1" t="s">
        <v>1304</v>
      </c>
      <c r="G26" s="1" t="s">
        <v>1203</v>
      </c>
      <c r="H26" s="1" t="s">
        <v>1203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1305</v>
      </c>
      <c r="B2" s="1" t="s">
        <v>1306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1307</v>
      </c>
      <c r="B3" s="1" t="s">
        <v>1308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1309</v>
      </c>
      <c r="B4" s="1" t="s">
        <v>1310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1311</v>
      </c>
      <c r="B5" s="1" t="s">
        <v>1312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1313</v>
      </c>
      <c r="B6" s="1" t="s">
        <v>1314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1315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1316</v>
      </c>
      <c r="B8" s="1" t="s">
        <v>1317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1318</v>
      </c>
      <c r="B9" s="1" t="s">
        <v>1319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1320</v>
      </c>
      <c r="B10" s="4" t="s">
        <v>1321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1322</v>
      </c>
      <c r="B11" s="1" t="s">
        <v>1323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1324</v>
      </c>
      <c r="B12" s="1" t="s">
        <v>1325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1326</v>
      </c>
      <c r="B13" s="1" t="s">
        <v>1323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1327</v>
      </c>
      <c r="B14" s="1" t="s">
        <v>1328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1329</v>
      </c>
      <c r="B15" s="1" t="s">
        <v>1330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1331</v>
      </c>
      <c r="B16" s="1" t="s">
        <v>1328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1332</v>
      </c>
      <c r="B17" s="1" t="s">
        <v>1333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1334</v>
      </c>
      <c r="B18" s="1">
        <v>169.0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1335</v>
      </c>
      <c r="B19" s="1" t="s">
        <v>1336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1337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1338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1339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1340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1341</v>
      </c>
      <c r="B24" s="1">
        <v>7.0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1342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1343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1344</v>
      </c>
      <c r="B27" s="4" t="s">
        <v>1345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1346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1347</v>
      </c>
      <c r="B29" s="1">
        <v>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1348</v>
      </c>
      <c r="B30" s="1">
        <v>9.15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1349</v>
      </c>
      <c r="B31" s="1">
        <v>9.08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1350</v>
      </c>
      <c r="B32" s="1">
        <v>8.74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1351</v>
      </c>
      <c r="B33" s="1">
        <v>9.08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1352</v>
      </c>
      <c r="B34" s="1">
        <v>9.15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1353</v>
      </c>
      <c r="B35" s="1">
        <v>9.08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1354</v>
      </c>
      <c r="B36" s="1">
        <v>8.74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1355</v>
      </c>
      <c r="B37" s="1">
        <v>9.08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1356</v>
      </c>
      <c r="B38" s="1">
        <v>0.44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1357</v>
      </c>
      <c r="B39" s="1">
        <v>0.048699997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1358</v>
      </c>
      <c r="B40" s="1">
        <v>1.7316288E9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1359</v>
      </c>
      <c r="B41" s="1">
        <v>0.2367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1360</v>
      </c>
      <c r="B42" s="1">
        <v>10.62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1361</v>
      </c>
      <c r="B43" s="1">
        <v>2.116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1362</v>
      </c>
      <c r="B44" s="1">
        <v>5.343195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1363</v>
      </c>
      <c r="B45" s="1">
        <v>5.940789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1364</v>
      </c>
      <c r="B46" s="1">
        <v>59328.0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1365</v>
      </c>
      <c r="B47" s="1">
        <v>59328.0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1366</v>
      </c>
      <c r="B48" s="1">
        <v>61113.0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1367</v>
      </c>
      <c r="B49" s="1">
        <v>49830.0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1368</v>
      </c>
      <c r="B50" s="1">
        <v>49830.0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1369</v>
      </c>
      <c r="B51" s="1">
        <v>6.51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1370</v>
      </c>
      <c r="B52" s="1">
        <v>11.26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1371</v>
      </c>
      <c r="B53" s="1">
        <v>200.0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1372</v>
      </c>
      <c r="B54" s="1">
        <v>200.0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1373</v>
      </c>
      <c r="B55" s="1">
        <v>2.08301328E8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1374</v>
      </c>
      <c r="B56" s="1">
        <v>6.48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1375</v>
      </c>
      <c r="B57" s="1">
        <v>10.5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1376</v>
      </c>
      <c r="B58" s="1">
        <v>0.710303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1377</v>
      </c>
      <c r="B59" s="1">
        <v>9.598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1378</v>
      </c>
      <c r="B60" s="1">
        <v>8.4106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1379</v>
      </c>
      <c r="B61" s="1">
        <v>0.4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1380</v>
      </c>
      <c r="B62" s="1">
        <v>0.04371585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1381</v>
      </c>
      <c r="B63" s="1" t="s">
        <v>1382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1383</v>
      </c>
      <c r="B64" s="1">
        <v>2.478230528E9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1384</v>
      </c>
      <c r="B65" s="1">
        <v>0.13658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1385</v>
      </c>
      <c r="B66" s="1">
        <v>1.735826E7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1386</v>
      </c>
      <c r="B67" s="1">
        <v>2.30677E7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1387</v>
      </c>
      <c r="B68" s="1">
        <v>985953.0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1388</v>
      </c>
      <c r="B69" s="1">
        <v>1047089.0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1389</v>
      </c>
      <c r="B70" s="1">
        <v>1.7316288E9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1390</v>
      </c>
      <c r="B71" s="1">
        <v>1.734048E9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1391</v>
      </c>
      <c r="B72" s="1">
        <v>0.0427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1392</v>
      </c>
      <c r="B73" s="1">
        <v>0.29760998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1393</v>
      </c>
      <c r="B74" s="1">
        <v>0.36655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1394</v>
      </c>
      <c r="B75" s="1">
        <v>14.44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1395</v>
      </c>
      <c r="B76" s="1">
        <v>0.0541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1396</v>
      </c>
      <c r="B77" s="1">
        <v>2.30677E7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1397</v>
      </c>
      <c r="B78" s="1">
        <v>16.318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1398</v>
      </c>
      <c r="B79" s="1">
        <v>0.5533766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1399</v>
      </c>
      <c r="B80" s="1">
        <v>1.7039808E9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1400</v>
      </c>
      <c r="B81" s="1">
        <v>1.7356032E9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1401</v>
      </c>
      <c r="B82" s="1">
        <v>1.7276544E9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1402</v>
      </c>
      <c r="B83" s="1">
        <v>-0.233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1403</v>
      </c>
      <c r="B84" s="1">
        <v>4.0054E7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1404</v>
      </c>
      <c r="B85" s="1">
        <v>1.69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1405</v>
      </c>
      <c r="B86" s="1">
        <v>1.78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1406</v>
      </c>
      <c r="B87" s="1">
        <v>8.451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1407</v>
      </c>
      <c r="B88" s="1">
        <v>16.436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1408</v>
      </c>
      <c r="B89" s="1">
        <v>-0.0661841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1409</v>
      </c>
      <c r="B90" s="1">
        <v>0.22263205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1410</v>
      </c>
      <c r="B91" s="1">
        <v>0.11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1411</v>
      </c>
      <c r="B92" s="1">
        <v>1.7316288E9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1412</v>
      </c>
      <c r="B93" s="1" t="s">
        <v>1413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1414</v>
      </c>
      <c r="B94" s="1" t="s">
        <v>1415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1416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1417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1418</v>
      </c>
      <c r="B97" s="1" t="s">
        <v>1419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1420</v>
      </c>
      <c r="B98" s="1" t="s">
        <v>1419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1421</v>
      </c>
      <c r="B99" s="1">
        <v>8.328582E8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1422</v>
      </c>
      <c r="B100" s="1" t="s">
        <v>1423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1424</v>
      </c>
      <c r="B101" s="1" t="s">
        <v>1425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1426</v>
      </c>
      <c r="B102" s="1" t="s">
        <v>1427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1428</v>
      </c>
      <c r="B103" s="1" t="s">
        <v>1429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1430</v>
      </c>
      <c r="B104" s="1">
        <v>-1.8E7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1431</v>
      </c>
      <c r="B105" s="1">
        <v>9.03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1432</v>
      </c>
      <c r="B106" s="1">
        <v>11.0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1433</v>
      </c>
      <c r="B107" s="1">
        <v>11.0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1434</v>
      </c>
      <c r="B108" s="1">
        <v>11.0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1435</v>
      </c>
      <c r="B109" s="1">
        <v>11.0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1436</v>
      </c>
      <c r="B110" s="1">
        <v>3.0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1437</v>
      </c>
      <c r="B111" s="1" t="s">
        <v>1438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1439</v>
      </c>
      <c r="B112" s="1">
        <v>1.0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1440</v>
      </c>
      <c r="B113" s="1">
        <v>1.87928992E8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1441</v>
      </c>
      <c r="B114" s="1">
        <v>8.469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1442</v>
      </c>
      <c r="B115" s="1">
        <v>1.50782E8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1443</v>
      </c>
      <c r="B116" s="1">
        <v>2.396984064E9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1444</v>
      </c>
      <c r="B117" s="1">
        <v>2.447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1445</v>
      </c>
      <c r="B118" s="1">
        <v>31.375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1446</v>
      </c>
      <c r="B119" s="1">
        <v>2.93256992E8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1447</v>
      </c>
      <c r="B120" s="1">
        <v>555.918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1448</v>
      </c>
      <c r="B121" s="1">
        <v>12.982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1449</v>
      </c>
      <c r="B122" s="1">
        <v>0.03421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1450</v>
      </c>
      <c r="B123" s="1">
        <v>0.11129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1451</v>
      </c>
      <c r="B124" s="1">
        <v>-2.09182E8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1452</v>
      </c>
      <c r="B125" s="1">
        <v>1.06771E8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1453</v>
      </c>
      <c r="B126" s="1">
        <v>-0.229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1454</v>
      </c>
      <c r="B127" s="1">
        <v>0.097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1455</v>
      </c>
      <c r="B128" s="1">
        <v>0.77257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1456</v>
      </c>
      <c r="B129" s="1">
        <v>0.51416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1457</v>
      </c>
      <c r="B130" s="1">
        <v>0.49146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1458</v>
      </c>
      <c r="B131" s="1" t="s">
        <v>1382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1459</v>
      </c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16.0</v>
      </c>
      <c r="C3" s="1">
        <v>6.0</v>
      </c>
      <c r="D3" s="1">
        <v>10.0</v>
      </c>
      <c r="E3" s="1">
        <v>12.0</v>
      </c>
      <c r="F3" s="1">
        <v>-971.0</v>
      </c>
      <c r="G3" s="1">
        <v>-113.0</v>
      </c>
      <c r="H3" s="1">
        <v>-55.0</v>
      </c>
      <c r="I3" s="1">
        <v>-192.0</v>
      </c>
      <c r="J3" s="1">
        <v>-338.0</v>
      </c>
      <c r="K3" s="1">
        <v>-168.0</v>
      </c>
      <c r="L3" s="1">
        <f>IF(K3*FORECAST(L2,B3:K3,B2:K2)&gt;0,FORECAST(L2,B3:K3,B2:K2),K3)*$X$1</f>
        <v>-326.5333333</v>
      </c>
      <c r="M3" s="1">
        <f>IF(L3*FORECAST(M2,B3:L3,B2:L2)&gt;0,FORECAST(M2,B3:L3,B2:L2),L3)*$X$1</f>
        <v>-353.3030303</v>
      </c>
      <c r="N3" s="1">
        <f>IF(M3*FORECAST(N2,B3:M3,B2:M2)&gt;0,FORECAST(N2,B3:M3,B2:M2),M3)*$X$1</f>
        <v>-380.0727273</v>
      </c>
      <c r="O3" s="1">
        <f>IF(N3*FORECAST(O2,B3:N3,B2:N2)&gt;0,FORECAST(O2,B3:N3,B2:N2),N3)*$X$1</f>
        <v>-406.8424242</v>
      </c>
      <c r="P3" s="1">
        <f>IF(O3*FORECAST(P2,B3:O3,B2:O2)&gt;0,FORECAST(P2,B3:O3,B2:O2),O3)*$X$1</f>
        <v>-433.6121212</v>
      </c>
      <c r="Q3" s="1">
        <f>IF(P3*FORECAST(Q2,B3:P3,B2:P2)&gt;0,FORECAST(Q2,B3:P3,B2:P2),P3)*$X$1</f>
        <v>-460.3818182</v>
      </c>
      <c r="R3" s="1">
        <f>IF(Q3*FORECAST(R2,B3:Q3,B2:Q2)&gt;0,FORECAST(R2,B3:Q3,B2:Q2),Q3)*$X$1</f>
        <v>-487.1515152</v>
      </c>
      <c r="S3" s="5">
        <f>IF(R3*FORECAST(S2,B3:R3,B2:R2)&gt;0,FORECAST(S2,B3:R3,B2:R2),R3)*$X$1</f>
        <v>-513.9212121</v>
      </c>
      <c r="T3" s="5">
        <f>IF(S3*FORECAST(T2,B3:S3,B2:S2)&gt;0,FORECAST(T2,B3:S3,B2:S2),S3)*$X$1</f>
        <v>-540.6909091</v>
      </c>
      <c r="U3" s="5">
        <f>IF(T3*FORECAST(U2,B3:T3,B2:T2)&gt;0,FORECAST(U2,B3:T3,B2:T2),T3)*$X$1</f>
        <v>-567.4606061</v>
      </c>
      <c r="V3" s="5">
        <f>IF(U3*FORECAST(V2,B3:U3,B2:U2)&gt;0,FORECAST(V2,B3:U3,B2:U2),U3)*$X$1</f>
        <v>-594.230303</v>
      </c>
      <c r="W3" s="5">
        <f>IF(V3*FORECAST(W2,B3:V3,B2:V2)&gt;0,FORECAST(W2,B3:V3,B2:V2),V3)*$X$1</f>
        <v>-621</v>
      </c>
      <c r="X3" s="2"/>
      <c r="Y3" s="2"/>
      <c r="Z3" s="2"/>
    </row>
    <row r="4">
      <c r="A4" s="3" t="s">
        <v>126</v>
      </c>
      <c r="B4" s="1">
        <v>304.0</v>
      </c>
      <c r="C4" s="1">
        <v>381.0</v>
      </c>
      <c r="D4" s="1">
        <v>336.0</v>
      </c>
      <c r="E4" s="1">
        <v>315.0</v>
      </c>
      <c r="F4" s="1">
        <v>1000.0</v>
      </c>
      <c r="G4" s="1">
        <v>1110.0</v>
      </c>
      <c r="H4" s="1">
        <v>1210.0</v>
      </c>
      <c r="I4" s="1">
        <v>1360.0</v>
      </c>
      <c r="J4" s="1">
        <v>1730.0</v>
      </c>
      <c r="K4" s="1">
        <v>1970.0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1460</v>
      </c>
      <c r="B5" s="1">
        <v>25.0</v>
      </c>
      <c r="C5" s="1">
        <v>24.0</v>
      </c>
      <c r="D5" s="1">
        <v>24.0</v>
      </c>
      <c r="E5" s="1">
        <v>24.0</v>
      </c>
      <c r="F5" s="1">
        <v>24.0</v>
      </c>
      <c r="G5" s="1">
        <v>24.0</v>
      </c>
      <c r="H5" s="1">
        <v>24.0</v>
      </c>
      <c r="I5" s="1">
        <v>24.0</v>
      </c>
      <c r="J5" s="1">
        <v>23.0</v>
      </c>
      <c r="K5" s="1">
        <v>23.0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1461</v>
      </c>
      <c r="L7" s="1">
        <f>IF(W3*FORECAST(W2,B3:W3,B2:W2)&gt;0,FORECAST(W2,B3:W3,B2:W2),V3)*$X$1 * (1+0.02)/(0.0773-0.02)</f>
        <v>-11054.45026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1462</v>
      </c>
      <c r="L8" s="6">
        <f t="array" ref="L8">NPV(0.0773,M3:W3)</f>
        <v>-3381.197517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1463</v>
      </c>
      <c r="L9" s="6">
        <f t="array" ref="L9">NPV(0.0773,M16:W16)</f>
        <v>-4873.420566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1464</v>
      </c>
      <c r="L10" s="6">
        <f>L8 + L9</f>
        <v>-8254.618083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1970.0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1465</v>
      </c>
      <c r="L12" s="6">
        <f>L10 - L11</f>
        <v>-10224.61808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1466</v>
      </c>
      <c r="L13" s="1">
        <v>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-444.5486123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-11054.45026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23</v>
      </c>
      <c r="B3" s="1">
        <v>28.0</v>
      </c>
      <c r="C3" s="1">
        <v>29.0</v>
      </c>
      <c r="D3" s="1">
        <v>23.0</v>
      </c>
      <c r="E3" s="1">
        <v>27.0</v>
      </c>
      <c r="F3" s="1">
        <v>-22.0</v>
      </c>
      <c r="G3" s="1">
        <v>2.0</v>
      </c>
      <c r="H3" s="1">
        <v>-26.0</v>
      </c>
      <c r="I3" s="1">
        <v>57.0</v>
      </c>
      <c r="J3" s="1">
        <v>49.0</v>
      </c>
      <c r="K3" s="1">
        <v>61.0</v>
      </c>
      <c r="L3" s="1">
        <f>IF(K3*FORECAST(L2,B3:K3,B2:K2)&gt;0,FORECAST(L2,B3:K3,B2:K2),K3)*$X$1</f>
        <v>38.53333333</v>
      </c>
      <c r="M3" s="1">
        <f>IF(L3*FORECAST(M2,B3:L3,B2:L2)&gt;0,FORECAST(M2,B3:L3,B2:L2),L3)*$X$1</f>
        <v>41.39393939</v>
      </c>
      <c r="N3" s="1">
        <f>IF(M3*FORECAST(N2,B3:M3,B2:M2)&gt;0,FORECAST(N2,B3:M3,B2:M2),M3)*$X$1</f>
        <v>44.25454545</v>
      </c>
      <c r="O3" s="1">
        <f>IF(N3*FORECAST(O2,B3:N3,B2:N2)&gt;0,FORECAST(O2,B3:N3,B2:N2),N3)*$X$1</f>
        <v>47.11515152</v>
      </c>
      <c r="P3" s="1">
        <f>IF(O3*FORECAST(P2,B3:O3,B2:O2)&gt;0,FORECAST(P2,B3:O3,B2:O2),O3)*$X$1</f>
        <v>49.97575758</v>
      </c>
      <c r="Q3" s="1">
        <f>IF(P3*FORECAST(Q2,B3:P3,B2:P2)&gt;0,FORECAST(Q2,B3:P3,B2:P2),P3)*$X$1</f>
        <v>52.83636364</v>
      </c>
      <c r="R3" s="1">
        <f>IF(Q3*FORECAST(R2,B3:Q3,B2:Q2)&gt;0,FORECAST(R2,B3:Q3,B2:Q2),Q3)*$X$1</f>
        <v>55.6969697</v>
      </c>
      <c r="S3" s="5">
        <f>IF(R3*FORECAST(S2,B3:R3,B2:R2)&gt;0,FORECAST(S2,B3:R3,B2:R2),R3)*$X$1</f>
        <v>58.55757576</v>
      </c>
      <c r="T3" s="5">
        <f>IF(S3*FORECAST(T2,B3:S3,B2:S2)&gt;0,FORECAST(T2,B3:S3,B2:S2),S3)*$X$1</f>
        <v>61.41818182</v>
      </c>
      <c r="U3" s="5">
        <f>IF(T3*FORECAST(U2,B3:T3,B2:T2)&gt;0,FORECAST(U2,B3:T3,B2:T2),T3)*$X$1</f>
        <v>64.27878788</v>
      </c>
      <c r="V3" s="5">
        <f>IF(U3*FORECAST(V2,B3:U3,B2:U2)&gt;0,FORECAST(V2,B3:U3,B2:U2),U3)*$X$1</f>
        <v>67.13939394</v>
      </c>
      <c r="W3" s="5">
        <f>IF(V3*FORECAST(W2,B3:V3,B2:V2)&gt;0,FORECAST(W2,B3:V3,B2:V2),V3)*$X$1</f>
        <v>70</v>
      </c>
      <c r="X3" s="2"/>
      <c r="Y3" s="2"/>
      <c r="Z3" s="2"/>
    </row>
    <row r="4">
      <c r="A4" s="3" t="s">
        <v>126</v>
      </c>
      <c r="B4" s="1">
        <v>304.0</v>
      </c>
      <c r="C4" s="1">
        <v>381.0</v>
      </c>
      <c r="D4" s="1">
        <v>336.0</v>
      </c>
      <c r="E4" s="1">
        <v>315.0</v>
      </c>
      <c r="F4" s="1">
        <v>1000.0</v>
      </c>
      <c r="G4" s="1">
        <v>1110.0</v>
      </c>
      <c r="H4" s="1">
        <v>1210.0</v>
      </c>
      <c r="I4" s="1">
        <v>1360.0</v>
      </c>
      <c r="J4" s="1">
        <v>1730.0</v>
      </c>
      <c r="K4" s="1">
        <v>1970.0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1460</v>
      </c>
      <c r="B5" s="1">
        <v>25.0</v>
      </c>
      <c r="C5" s="1">
        <v>24.0</v>
      </c>
      <c r="D5" s="1">
        <v>24.0</v>
      </c>
      <c r="E5" s="1">
        <v>24.0</v>
      </c>
      <c r="F5" s="1">
        <v>24.0</v>
      </c>
      <c r="G5" s="1">
        <v>24.0</v>
      </c>
      <c r="H5" s="1">
        <v>24.0</v>
      </c>
      <c r="I5" s="1">
        <v>24.0</v>
      </c>
      <c r="J5" s="1">
        <v>23.0</v>
      </c>
      <c r="K5" s="1">
        <v>23.0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1461</v>
      </c>
      <c r="L7" s="1">
        <f>IF(W3*FORECAST(W2,B3:W3,B2:W2)&gt;0,FORECAST(W2,B3:W3,B2:W2),V3)*$X$1 * (1+0.02)/(0.0773-0.02)</f>
        <v>1246.073298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1462</v>
      </c>
      <c r="L8" s="6">
        <f t="array" ref="L8">NPV(0.0773,M3:W3)</f>
        <v>387.6441679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1463</v>
      </c>
      <c r="L9" s="6">
        <f t="array" ref="L9">NPV(0.0773,M16:W16)</f>
        <v>549.3388721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1464</v>
      </c>
      <c r="L10" s="6">
        <f>L8 + L9</f>
        <v>936.9830401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1970.0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1465</v>
      </c>
      <c r="L12" s="6">
        <f>L10 - L11</f>
        <v>-1033.01696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1466</v>
      </c>
      <c r="L13" s="1">
        <v>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-44.91378087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1246.073298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