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<sst xmlns="http://schemas.openxmlformats.org/spreadsheetml/2006/main" count="1397" uniqueCount="1082">
  <si>
    <t>ticker</t>
  </si>
  <si>
    <t>MFA</t>
  </si>
  <si>
    <t>nombre</t>
  </si>
  <si>
    <t>MFA FINANCIAL INC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</si>
  <si>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</si>
  <si>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</si>
  <si>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</si>
  <si>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</si>
  <si>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</si>
  <si>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</si>
  <si>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</si>
  <si>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</si>
  <si>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</si>
  <si>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</si>
  <si>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</si>
  <si>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</si>
  <si>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</si>
  <si>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</si>
  <si>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-15.50%</t>
  </si>
  <si>
    <t>Total Assets Growth</t>
  </si>
  <si>
    <t>-6.23%</t>
  </si>
  <si>
    <t>Net Property, Plant and Equipment Growth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</si>
  <si>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</si>
  <si>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</si>
  <si>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</si>
  <si>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</si>
  <si>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</si>
  <si>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</si>
  <si>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Gain (Loss) on Sale of Loans &amp; Receivables - (CF)</t>
  </si>
  <si>
    <t>(Gain) Loss On Sale of Asset - (CF)</t>
  </si>
  <si>
    <t>(Gain) Loss on Sale of Investments - (CF)</t>
  </si>
  <si>
    <t>Provision for Credit Losses</t>
  </si>
  <si>
    <t>Stock-Based Compensation (CF)</t>
  </si>
  <si>
    <t>Changes in Accrued Interest Receivable</t>
  </si>
  <si>
    <t>Changes in Accrued Interest Payable</t>
  </si>
  <si>
    <t>Change in Other Net Operating Assets (Collected)</t>
  </si>
  <si>
    <t>Other Operating Activities</t>
  </si>
  <si>
    <t>Cash from Operations</t>
  </si>
  <si>
    <t>Capital Expenditure</t>
  </si>
  <si>
    <t>Cash Acquisitions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</si>
  <si>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</si>
  <si>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</si>
  <si>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</si>
  <si>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</si>
  <si>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</si>
  <si>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</si>
  <si>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</si>
  <si>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</si>
  <si>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</si>
  <si>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</si>
  <si>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</si>
  <si>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</si>
  <si>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</si>
  <si>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</si>
  <si>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</si>
  <si>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</si>
  <si>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</si>
  <si>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</si>
  <si>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</si>
  <si>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</si>
  <si>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</si>
  <si>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</si>
  <si>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</si>
  <si>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</si>
  <si>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</si>
  <si>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</si>
  <si>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</si>
  <si>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Net Property Plant And Equipment</t>
  </si>
  <si>
    <t>Goodwill</t>
  </si>
  <si>
    <t>Other Intangibles, Total</t>
  </si>
  <si>
    <t>Restricted Cash</t>
  </si>
  <si>
    <t>Other Current Assets, Total</t>
  </si>
  <si>
    <t>Other Long-Term Assets, Total</t>
  </si>
  <si>
    <t>Total Assets</t>
  </si>
  <si>
    <t>Liabilities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</si>
  <si>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</si>
  <si>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</si>
  <si>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</si>
  <si>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</si>
  <si>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</si>
  <si>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</si>
  <si>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Other Current Liabilities - (Brok / FS / Ins. / REIT Template)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</si>
  <si>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</si>
  <si>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</si>
  <si>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</si>
  <si>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</si>
  <si>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</si>
  <si>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</si>
  <si>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</si>
  <si>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</si>
  <si>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</si>
  <si>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</si>
  <si>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</si>
  <si>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</si>
  <si>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</si>
  <si>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</si>
  <si>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34.62</t>
  </si>
  <si>
    <t>32.03</t>
  </si>
  <si>
    <t>32.63</t>
  </si>
  <si>
    <t>32.79</t>
  </si>
  <si>
    <t>30.38</t>
  </si>
  <si>
    <t>29.92</t>
  </si>
  <si>
    <t>22.36</t>
  </si>
  <si>
    <t>23.51</t>
  </si>
  <si>
    <t>19.53</t>
  </si>
  <si>
    <t>18.64</t>
  </si>
  <si>
    <t>Tangible Book Value</t>
  </si>
  <si>
    <t>Tangible Book Value Per Share</t>
  </si>
  <si>
    <t>34.54</t>
  </si>
  <si>
    <t>31.95</t>
  </si>
  <si>
    <t>32.56</t>
  </si>
  <si>
    <t>32.72</t>
  </si>
  <si>
    <t>30.32</t>
  </si>
  <si>
    <t>22.75</t>
  </si>
  <si>
    <t>18.81</t>
  </si>
  <si>
    <t>17.96</t>
  </si>
  <si>
    <t>Total Debt</t>
  </si>
  <si>
    <t>Debt Equivalent of Unfunded Proj. Benefit Obligation</t>
  </si>
  <si>
    <t>Net Debt</t>
  </si>
  <si>
    <t>Full Time Employees</t>
  </si>
  <si>
    <t>Part Time Employees</t>
  </si>
  <si>
    <t>Interest and Dividend Income, Total</t>
  </si>
  <si>
    <t>Interest Expense, Total</t>
  </si>
  <si>
    <t>Net Interest Income</t>
  </si>
  <si>
    <t>Gain (Loss) on Sale of Loans &amp; Receivables</t>
  </si>
  <si>
    <t>Gain (Loss) on Sale of Investments, Total (Rev)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</si>
  <si>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</si>
  <si>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</si>
  <si>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</si>
  <si>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</si>
  <si>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</si>
  <si>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</si>
  <si>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Amortization of Goodwill and Intangible Assets - (IS)</t>
  </si>
  <si>
    <t>Other Operating Expenses</t>
  </si>
  <si>
    <t>Total Operating Expenses</t>
  </si>
  <si>
    <t>Operating Income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</si>
  <si>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</si>
  <si>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</si>
  <si>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</si>
  <si>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</si>
  <si>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</si>
  <si>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</si>
  <si>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</si>
  <si>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</si>
  <si>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</si>
  <si>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</si>
  <si>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</si>
  <si>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</si>
  <si>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</si>
  <si>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3.22</t>
  </si>
  <si>
    <t>3.19</t>
  </si>
  <si>
    <t>3.15</t>
  </si>
  <si>
    <t>2.72</t>
  </si>
  <si>
    <t>3.21</t>
  </si>
  <si>
    <t>-6.28</t>
  </si>
  <si>
    <t>2.66</t>
  </si>
  <si>
    <t>-2.57</t>
  </si>
  <si>
    <t>0.46</t>
  </si>
  <si>
    <t>Basic EPS - Continuing Operations</t>
  </si>
  <si>
    <t>Basic Weighted Average Shares Outstanding</t>
  </si>
  <si>
    <t>Net EPS - Diluted</t>
  </si>
  <si>
    <t>3.17</t>
  </si>
  <si>
    <t>2.63</t>
  </si>
  <si>
    <t>Diluted EPS - Continuing Operations</t>
  </si>
  <si>
    <t>Diluted Weighted Average Shares Outstanding</t>
  </si>
  <si>
    <t>Normalized Basic EPS</t>
  </si>
  <si>
    <t>2.13</t>
  </si>
  <si>
    <t>2.1</t>
  </si>
  <si>
    <t>2.11</t>
  </si>
  <si>
    <t>2.08</t>
  </si>
  <si>
    <t>1.8</t>
  </si>
  <si>
    <t>-3.51</t>
  </si>
  <si>
    <t>1.86</t>
  </si>
  <si>
    <t>-1.4</t>
  </si>
  <si>
    <t>0.49</t>
  </si>
  <si>
    <t>Normalized Diluted EPS</t>
  </si>
  <si>
    <t>2.02</t>
  </si>
  <si>
    <t>1.74</t>
  </si>
  <si>
    <t>0.48</t>
  </si>
  <si>
    <t>Dividend Per Share</t>
  </si>
  <si>
    <t>3.2</t>
  </si>
  <si>
    <t>0.5</t>
  </si>
  <si>
    <t>1.54</t>
  </si>
  <si>
    <t>1.67</t>
  </si>
  <si>
    <t>1.4</t>
  </si>
  <si>
    <t>Payout Ratio</t>
  </si>
  <si>
    <t>98.78</t>
  </si>
  <si>
    <t>99.73</t>
  </si>
  <si>
    <t>100.07</t>
  </si>
  <si>
    <t>100.37</t>
  </si>
  <si>
    <t>114.23</t>
  </si>
  <si>
    <t>99.59</t>
  </si>
  <si>
    <t>-21.09</t>
  </si>
  <si>
    <t>57.47</t>
  </si>
  <si>
    <t>-93.66</t>
  </si>
  <si>
    <t>219.52</t>
  </si>
  <si>
    <t>Effective Tax Rate - (Ratio)</t>
  </si>
  <si>
    <t>0.37</t>
  </si>
  <si>
    <t>Current Domestic Taxes</t>
  </si>
  <si>
    <t>Total Current Taxes</t>
  </si>
  <si>
    <t>Deferred Domestic Taxes</t>
  </si>
  <si>
    <t>Total Deferred Taxes</t>
  </si>
  <si>
    <t>Normalized Net Income</t>
  </si>
  <si>
    <t>Non-Cash Pension Expense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</si>
  <si>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</si>
  <si>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</si>
  <si>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</si>
  <si>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</si>
  <si>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</si>
  <si>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</si>
  <si>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2.53</t>
  </si>
  <si>
    <t>2.45</t>
  </si>
  <si>
    <t>2.44</t>
  </si>
  <si>
    <t>2.75</t>
  </si>
  <si>
    <t>2.58</t>
  </si>
  <si>
    <t>2.91</t>
  </si>
  <si>
    <t>-6.63</t>
  </si>
  <si>
    <t>4.09</t>
  </si>
  <si>
    <t>-2.54</t>
  </si>
  <si>
    <t>0.81</t>
  </si>
  <si>
    <t>Return On Equity %</t>
  </si>
  <si>
    <t>9.88</t>
  </si>
  <si>
    <t>10.15</t>
  </si>
  <si>
    <t>10.42</t>
  </si>
  <si>
    <t>10.24</t>
  </si>
  <si>
    <t>9.04</t>
  </si>
  <si>
    <t>11.12</t>
  </si>
  <si>
    <t>12.98</t>
  </si>
  <si>
    <t>-10.22</t>
  </si>
  <si>
    <t>4.12</t>
  </si>
  <si>
    <t>Return on Common Equity</t>
  </si>
  <si>
    <t>9.37</t>
  </si>
  <si>
    <t>9.62</t>
  </si>
  <si>
    <t>9.87</t>
  </si>
  <si>
    <t>9.71</t>
  </si>
  <si>
    <t>8.53</t>
  </si>
  <si>
    <t>10.65</t>
  </si>
  <si>
    <t>-24.01</t>
  </si>
  <si>
    <t>11.64</t>
  </si>
  <si>
    <t>-11.7</t>
  </si>
  <si>
    <t>2.43</t>
  </si>
  <si>
    <t>Margin Analysis</t>
  </si>
  <si>
    <t>Gross Profit Margin %</t>
  </si>
  <si>
    <t>99.06</t>
  </si>
  <si>
    <t>97.16</t>
  </si>
  <si>
    <t>96.11</t>
  </si>
  <si>
    <t>94.29</t>
  </si>
  <si>
    <t>91.38</t>
  </si>
  <si>
    <t>90.5</t>
  </si>
  <si>
    <t>108.14</t>
  </si>
  <si>
    <t>92.79</t>
  </si>
  <si>
    <t>144.85</t>
  </si>
  <si>
    <t>85.41</t>
  </si>
  <si>
    <t>SG&amp;A Margin</t>
  </si>
  <si>
    <t>11.36</t>
  </si>
  <si>
    <t>11.5</t>
  </si>
  <si>
    <t>12.35</t>
  </si>
  <si>
    <t>12.5</t>
  </si>
  <si>
    <t>11.83</t>
  </si>
  <si>
    <t>11.25</t>
  </si>
  <si>
    <t>-11.43</t>
  </si>
  <si>
    <t>19.97</t>
  </si>
  <si>
    <t>-117.66</t>
  </si>
  <si>
    <t>55.52</t>
  </si>
  <si>
    <t>Income From Continuing Operations Margin %</t>
  </si>
  <si>
    <t>87.38</t>
  </si>
  <si>
    <t>85.68</t>
  </si>
  <si>
    <t>84.63</t>
  </si>
  <si>
    <t>82.71</t>
  </si>
  <si>
    <t>77.49</t>
  </si>
  <si>
    <t>80.82</t>
  </si>
  <si>
    <t>136.99</t>
  </si>
  <si>
    <t>76.77</t>
  </si>
  <si>
    <t>242.12</t>
  </si>
  <si>
    <t>34.25</t>
  </si>
  <si>
    <t>Net Income Margin %</t>
  </si>
  <si>
    <t>Net Avail. For Common Margin %</t>
  </si>
  <si>
    <t>82.89</t>
  </si>
  <si>
    <t>81.16</t>
  </si>
  <si>
    <t>80.13</t>
  </si>
  <si>
    <t>78.42</t>
  </si>
  <si>
    <t>73.16</t>
  </si>
  <si>
    <t>77.39</t>
  </si>
  <si>
    <t>143.04</t>
  </si>
  <si>
    <t>68.85</t>
  </si>
  <si>
    <t>277.15</t>
  </si>
  <si>
    <t>20.2</t>
  </si>
  <si>
    <t>Normalized Net Income Margin</t>
  </si>
  <si>
    <t>54.81</t>
  </si>
  <si>
    <t>53.55</t>
  </si>
  <si>
    <t>52.89</t>
  </si>
  <si>
    <t>51.84</t>
  </si>
  <si>
    <t>48.43</t>
  </si>
  <si>
    <t>50.52</t>
  </si>
  <si>
    <t>80.02</t>
  </si>
  <si>
    <t>47.98</t>
  </si>
  <si>
    <t>151.33</t>
  </si>
  <si>
    <t>21.41</t>
  </si>
  <si>
    <t>Asset Turnover</t>
  </si>
  <si>
    <t>0.03</t>
  </si>
  <si>
    <t>0.04</t>
  </si>
  <si>
    <t>-0.05</t>
  </si>
  <si>
    <t>0.05</t>
  </si>
  <si>
    <t>-0.01</t>
  </si>
  <si>
    <t>0.02</t>
  </si>
  <si>
    <t>Short Term Liquidity</t>
  </si>
  <si>
    <t>Current Ratio</t>
  </si>
  <si>
    <t>0.12</t>
  </si>
  <si>
    <t>0.15</t>
  </si>
  <si>
    <t>0.2</t>
  </si>
  <si>
    <t>0.38</t>
  </si>
  <si>
    <t>0.6</t>
  </si>
  <si>
    <t>50.71</t>
  </si>
  <si>
    <t>87.95</t>
  </si>
  <si>
    <t>47.09</t>
  </si>
  <si>
    <t>59.91</t>
  </si>
  <si>
    <t>49.8</t>
  </si>
  <si>
    <t>Quick Ratio</t>
  </si>
  <si>
    <t>0.11</t>
  </si>
  <si>
    <t>0.13</t>
  </si>
  <si>
    <t>0.18</t>
  </si>
  <si>
    <t>0.59</t>
  </si>
  <si>
    <t>50.28</t>
  </si>
  <si>
    <t>87.85</t>
  </si>
  <si>
    <t>46.53</t>
  </si>
  <si>
    <t>58.77</t>
  </si>
  <si>
    <t>48.92</t>
  </si>
  <si>
    <t>Operating Cash Flow to Current Liabilities</t>
  </si>
  <si>
    <t>0.01</t>
  </si>
  <si>
    <t>1.42</t>
  </si>
  <si>
    <t>0.54</t>
  </si>
  <si>
    <t>0.67</t>
  </si>
  <si>
    <t>2.62</t>
  </si>
  <si>
    <t>0.56</t>
  </si>
  <si>
    <t>Long Term Solvency</t>
  </si>
  <si>
    <t>Total Debt/Equity</t>
  </si>
  <si>
    <t>266.61</t>
  </si>
  <si>
    <t>322.91</t>
  </si>
  <si>
    <t>291.08</t>
  </si>
  <si>
    <t>216.93</t>
  </si>
  <si>
    <t>253.51</t>
  </si>
  <si>
    <t>296.45</t>
  </si>
  <si>
    <t>171.77</t>
  </si>
  <si>
    <t>252.62</t>
  </si>
  <si>
    <t>344.79</t>
  </si>
  <si>
    <t>451.62</t>
  </si>
  <si>
    <t>Total Debt / Total Capital</t>
  </si>
  <si>
    <t>72.72</t>
  </si>
  <si>
    <t>76.35</t>
  </si>
  <si>
    <t>74.43</t>
  </si>
  <si>
    <t>68.45</t>
  </si>
  <si>
    <t>71.71</t>
  </si>
  <si>
    <t>74.78</t>
  </si>
  <si>
    <t>63.2</t>
  </si>
  <si>
    <t>71.64</t>
  </si>
  <si>
    <t>77.52</t>
  </si>
  <si>
    <t>81.87</t>
  </si>
  <si>
    <t>LT Debt/Equity</t>
  </si>
  <si>
    <t>6.18</t>
  </si>
  <si>
    <t>14.13</t>
  </si>
  <si>
    <t>22.87</t>
  </si>
  <si>
    <t>252.41</t>
  </si>
  <si>
    <t>344.5</t>
  </si>
  <si>
    <t>451.3</t>
  </si>
  <si>
    <t>Long-Term Debt / Total Capital</t>
  </si>
  <si>
    <t>1.68</t>
  </si>
  <si>
    <t>14.42</t>
  </si>
  <si>
    <t>0.82</t>
  </si>
  <si>
    <t>4.46</t>
  </si>
  <si>
    <t>6.47</t>
  </si>
  <si>
    <t>71.58</t>
  </si>
  <si>
    <t>77.45</t>
  </si>
  <si>
    <t>81.81</t>
  </si>
  <si>
    <t>Total Liabilities / Total Assets</t>
  </si>
  <si>
    <t>74.07</t>
  </si>
  <si>
    <t>77.46</t>
  </si>
  <si>
    <t>75.7</t>
  </si>
  <si>
    <t>70.23</t>
  </si>
  <si>
    <t>72.5</t>
  </si>
  <si>
    <t>75.06</t>
  </si>
  <si>
    <t>63.58</t>
  </si>
  <si>
    <t>72.18</t>
  </si>
  <si>
    <t>78.17</t>
  </si>
  <si>
    <t>82.36</t>
  </si>
  <si>
    <t>Growth Over Prior Year</t>
  </si>
  <si>
    <t>Total Revenues, 1 Yr. Growth %</t>
  </si>
  <si>
    <t>5.32</t>
  </si>
  <si>
    <t>1.89</t>
  </si>
  <si>
    <t>1.06</t>
  </si>
  <si>
    <t>5.51</t>
  </si>
  <si>
    <t>-2.83</t>
  </si>
  <si>
    <t>25.17</t>
  </si>
  <si>
    <t>-206.6</t>
  </si>
  <si>
    <t>-186.38</t>
  </si>
  <si>
    <t>-122.33</t>
  </si>
  <si>
    <t>-342.99</t>
  </si>
  <si>
    <t>Gross Profit, 1 Yr. Growth %</t>
  </si>
  <si>
    <t>4.32</t>
  </si>
  <si>
    <t>-0.06</t>
  </si>
  <si>
    <t>-0.03</t>
  </si>
  <si>
    <t>3.51</t>
  </si>
  <si>
    <t>-5.99</t>
  </si>
  <si>
    <t>24.45</t>
  </si>
  <si>
    <t>-226.68</t>
  </si>
  <si>
    <t>-174.12</t>
  </si>
  <si>
    <t>-134.85</t>
  </si>
  <si>
    <t>-243.6</t>
  </si>
  <si>
    <t>Earnings From Cont. Operations, 1 Yr. Growth %</t>
  </si>
  <si>
    <t>3.57</t>
  </si>
  <si>
    <t>-0.09</t>
  </si>
  <si>
    <t>-0.18</t>
  </si>
  <si>
    <t>3.11</t>
  </si>
  <si>
    <t>-6.39</t>
  </si>
  <si>
    <t>25.29</t>
  </si>
  <si>
    <t>-279.68</t>
  </si>
  <si>
    <t>-148.41</t>
  </si>
  <si>
    <t>-170.42</t>
  </si>
  <si>
    <t>-134.62</t>
  </si>
  <si>
    <t>Net Income, 1 Yr. Growth %</t>
  </si>
  <si>
    <t>Normalized Net Income, 1 Yr. Growth %</t>
  </si>
  <si>
    <t>3.18</t>
  </si>
  <si>
    <t>-0.62</t>
  </si>
  <si>
    <t>3.4</t>
  </si>
  <si>
    <t>-6.65</t>
  </si>
  <si>
    <t>-267.93</t>
  </si>
  <si>
    <t>-151.79</t>
  </si>
  <si>
    <t>Diluted EPS Before Extra, 1 Yr. Growth %</t>
  </si>
  <si>
    <t>2.86</t>
  </si>
  <si>
    <t>-1.06</t>
  </si>
  <si>
    <t>-1.32</t>
  </si>
  <si>
    <t>-13.59</t>
  </si>
  <si>
    <t>16.63</t>
  </si>
  <si>
    <t>-297.95</t>
  </si>
  <si>
    <t>-141.89</t>
  </si>
  <si>
    <t>-197.87</t>
  </si>
  <si>
    <t>-117.9</t>
  </si>
  <si>
    <t>Common Equity, 1 Yr. Growth %</t>
  </si>
  <si>
    <t>1.94</t>
  </si>
  <si>
    <t>-7.37</t>
  </si>
  <si>
    <t>2.25</t>
  </si>
  <si>
    <t>7.51</t>
  </si>
  <si>
    <t>4.74</t>
  </si>
  <si>
    <t>-0.94</t>
  </si>
  <si>
    <t>-25.39</t>
  </si>
  <si>
    <t>0.71</t>
  </si>
  <si>
    <t>-21.79</t>
  </si>
  <si>
    <t>-4.47</t>
  </si>
  <si>
    <t>Total Assets, 1 Yr. Growth %</t>
  </si>
  <si>
    <t>6.58</t>
  </si>
  <si>
    <t>-5.16</t>
  </si>
  <si>
    <t>-12.25</t>
  </si>
  <si>
    <t>13.38</t>
  </si>
  <si>
    <t>9.24</t>
  </si>
  <si>
    <t>-48.91</t>
  </si>
  <si>
    <t>31.84</t>
  </si>
  <si>
    <t>-0.3</t>
  </si>
  <si>
    <t>18.22</t>
  </si>
  <si>
    <t>Tangible Book Value, 1 Yr. Growth %</t>
  </si>
  <si>
    <t>1.95</t>
  </si>
  <si>
    <t>-7.38</t>
  </si>
  <si>
    <t>7.52</t>
  </si>
  <si>
    <t>4.75</t>
  </si>
  <si>
    <t>-2.55</t>
  </si>
  <si>
    <t>-22.14</t>
  </si>
  <si>
    <t>-4.42</t>
  </si>
  <si>
    <t>Cash From Operations, 1 Yr. Growth %</t>
  </si>
  <si>
    <t>-14.18</t>
  </si>
  <si>
    <t>10.3</t>
  </si>
  <si>
    <t>-69.25</t>
  </si>
  <si>
    <t>0.61</t>
  </si>
  <si>
    <t>-16.22</t>
  </si>
  <si>
    <t>45.91</t>
  </si>
  <si>
    <t>-82.21</t>
  </si>
  <si>
    <t>213.3</t>
  </si>
  <si>
    <t>204.32</t>
  </si>
  <si>
    <t>-69.4</t>
  </si>
  <si>
    <t>Capital Expenditures, 1 Yr. Growth %</t>
  </si>
  <si>
    <t>110.72</t>
  </si>
  <si>
    <t>98.47</t>
  </si>
  <si>
    <t>-54.62</t>
  </si>
  <si>
    <t>23.16</t>
  </si>
  <si>
    <t>29.93</t>
  </si>
  <si>
    <t>65.84</t>
  </si>
  <si>
    <t>158.75</t>
  </si>
  <si>
    <t>147.8</t>
  </si>
  <si>
    <t>-97.51</t>
  </si>
  <si>
    <t>Dividend Per Share, 1 Yr. Growth %</t>
  </si>
  <si>
    <t>-6.98</t>
  </si>
  <si>
    <t>0</t>
  </si>
  <si>
    <t>-84.38</t>
  </si>
  <si>
    <t>8.44</t>
  </si>
  <si>
    <t>-16.17</t>
  </si>
  <si>
    <t>Compound Annual Growth Rate Over Two Years</t>
  </si>
  <si>
    <t>Total Revenues, 2 Yr. CAGR %</t>
  </si>
  <si>
    <t>1.55</t>
  </si>
  <si>
    <t>3.59</t>
  </si>
  <si>
    <t>1.47</t>
  </si>
  <si>
    <t>3.26</t>
  </si>
  <si>
    <t>1.65</t>
  </si>
  <si>
    <t>8.93</t>
  </si>
  <si>
    <t>14.14</t>
  </si>
  <si>
    <t>-4.8</t>
  </si>
  <si>
    <t>-57.83</t>
  </si>
  <si>
    <t>-27.81</t>
  </si>
  <si>
    <t>Gross Profit, 2 Yr. CAGR %</t>
  </si>
  <si>
    <t>1.07</t>
  </si>
  <si>
    <t>1.72</t>
  </si>
  <si>
    <t>-0.93</t>
  </si>
  <si>
    <t>6.68</t>
  </si>
  <si>
    <t>24.16</t>
  </si>
  <si>
    <t>-3.94</t>
  </si>
  <si>
    <t>-51.05</t>
  </si>
  <si>
    <t>-30.86</t>
  </si>
  <si>
    <t>Earnings From Cont. Operations, 2 Yr. CAGR %</t>
  </si>
  <si>
    <t>1.08</t>
  </si>
  <si>
    <t>-0.13</t>
  </si>
  <si>
    <t>1.45</t>
  </si>
  <si>
    <t>-1.75</t>
  </si>
  <si>
    <t>8.3</t>
  </si>
  <si>
    <t>50.04</t>
  </si>
  <si>
    <t>-6.74</t>
  </si>
  <si>
    <t>-41.62</t>
  </si>
  <si>
    <t>-50.63</t>
  </si>
  <si>
    <t>Net Income, 2 Yr. CAGR %</t>
  </si>
  <si>
    <t>Normalized Net Income, 2 Yr. CAGR %</t>
  </si>
  <si>
    <t>1.35</t>
  </si>
  <si>
    <t>-0.4</t>
  </si>
  <si>
    <t>1.59</t>
  </si>
  <si>
    <t>45.05</t>
  </si>
  <si>
    <t>-39.61</t>
  </si>
  <si>
    <t>Diluted EPS Before Extra, 2 Yr. CAGR %</t>
  </si>
  <si>
    <t>-1.64</t>
  </si>
  <si>
    <t>0.88</t>
  </si>
  <si>
    <t>-0.51</t>
  </si>
  <si>
    <t>-0.64</t>
  </si>
  <si>
    <t>-7.66</t>
  </si>
  <si>
    <t>0.25</t>
  </si>
  <si>
    <t>51.95</t>
  </si>
  <si>
    <t>-8.94</t>
  </si>
  <si>
    <t>-36.03</t>
  </si>
  <si>
    <t>-58.15</t>
  </si>
  <si>
    <t>Common Equity, 2 Yr. CAGR %</t>
  </si>
  <si>
    <t>-2.82</t>
  </si>
  <si>
    <t>-2.68</t>
  </si>
  <si>
    <t>4.84</t>
  </si>
  <si>
    <t>6.11</t>
  </si>
  <si>
    <t>-14.03</t>
  </si>
  <si>
    <t>-13.32</t>
  </si>
  <si>
    <t>-11.25</t>
  </si>
  <si>
    <t>-13.56</t>
  </si>
  <si>
    <t>Total Assets, 2 Yr. CAGR %</t>
  </si>
  <si>
    <t>-4.4</t>
  </si>
  <si>
    <t>0.52</t>
  </si>
  <si>
    <t>-8.77</t>
  </si>
  <si>
    <t>-0.26</t>
  </si>
  <si>
    <t>11.29</t>
  </si>
  <si>
    <t>-25.29</t>
  </si>
  <si>
    <t>-17.93</t>
  </si>
  <si>
    <t>14.65</t>
  </si>
  <si>
    <t>8.57</t>
  </si>
  <si>
    <t>Tangible Book Value, 2 Yr. CAGR %</t>
  </si>
  <si>
    <t>-2.69</t>
  </si>
  <si>
    <t>4.85</t>
  </si>
  <si>
    <t>6.13</t>
  </si>
  <si>
    <t>1.97</t>
  </si>
  <si>
    <t>-14.73</t>
  </si>
  <si>
    <t>-12.9</t>
  </si>
  <si>
    <t>-13.74</t>
  </si>
  <si>
    <t>Cash From Operations, 2 Yr. CAGR %</t>
  </si>
  <si>
    <t>-9.22</t>
  </si>
  <si>
    <t>-2.71</t>
  </si>
  <si>
    <t>-42.18</t>
  </si>
  <si>
    <t>-20.43</t>
  </si>
  <si>
    <t>-9.21</t>
  </si>
  <si>
    <t>10.56</t>
  </si>
  <si>
    <t>-49.04</t>
  </si>
  <si>
    <t>-25.33</t>
  </si>
  <si>
    <t>208.78</t>
  </si>
  <si>
    <t>-11.17</t>
  </si>
  <si>
    <t>Capital Expenditures, 2 Yr. CAGR %</t>
  </si>
  <si>
    <t>33.2</t>
  </si>
  <si>
    <t>104.51</t>
  </si>
  <si>
    <t>-5.09</t>
  </si>
  <si>
    <t>-25.24</t>
  </si>
  <si>
    <t>26.5</t>
  </si>
  <si>
    <t>46.79</t>
  </si>
  <si>
    <t>107.15</t>
  </si>
  <si>
    <t>153.22</t>
  </si>
  <si>
    <t>-75.16</t>
  </si>
  <si>
    <t>Dividend Per Share, 2 Yr. CAGR %</t>
  </si>
  <si>
    <t>-4.65</t>
  </si>
  <si>
    <t>-3.55</t>
  </si>
  <si>
    <t>-60.47</t>
  </si>
  <si>
    <t>-30.63</t>
  </si>
  <si>
    <t>82.76</t>
  </si>
  <si>
    <t>Compound Annual Growth Rate Over Three Years</t>
  </si>
  <si>
    <t>Total Revenues, 3 Yr. CAGR %</t>
  </si>
  <si>
    <t>1.1</t>
  </si>
  <si>
    <t>2.74</t>
  </si>
  <si>
    <t>2.8</t>
  </si>
  <si>
    <t>7.46</t>
  </si>
  <si>
    <t>7.95</t>
  </si>
  <si>
    <t>4.01</t>
  </si>
  <si>
    <t>-41.29</t>
  </si>
  <si>
    <t>-24.22</t>
  </si>
  <si>
    <t>Gross Profit, 3 Yr. CAGR %</t>
  </si>
  <si>
    <t>0.69</t>
  </si>
  <si>
    <t>1.39</t>
  </si>
  <si>
    <t>1.12</t>
  </si>
  <si>
    <t>0.07</t>
  </si>
  <si>
    <t>5.3</t>
  </si>
  <si>
    <t>12.97</t>
  </si>
  <si>
    <t>4.55</t>
  </si>
  <si>
    <t>-31.49</t>
  </si>
  <si>
    <t>-29.82</t>
  </si>
  <si>
    <t>Earnings From Cont. Operations, 3 Yr. CAGR %</t>
  </si>
  <si>
    <t>-0.31</t>
  </si>
  <si>
    <t>0.94</t>
  </si>
  <si>
    <t>-1.23</t>
  </si>
  <si>
    <t>6.54</t>
  </si>
  <si>
    <t>28.21</t>
  </si>
  <si>
    <t>2.9</t>
  </si>
  <si>
    <t>-15.08</t>
  </si>
  <si>
    <t>-50.95</t>
  </si>
  <si>
    <t>Net Income, 3 Yr. CAGR %</t>
  </si>
  <si>
    <t>Normalized Net Income, 3 Yr. CAGR %</t>
  </si>
  <si>
    <t>-0.14</t>
  </si>
  <si>
    <t>-0.12</t>
  </si>
  <si>
    <t>0.84</t>
  </si>
  <si>
    <t>0.85</t>
  </si>
  <si>
    <t>25.35</t>
  </si>
  <si>
    <t>-49.83</t>
  </si>
  <si>
    <t>Diluted EPS Before Extra, 3 Yr. CAGR %</t>
  </si>
  <si>
    <t>-1.45</t>
  </si>
  <si>
    <t>-0.78</t>
  </si>
  <si>
    <t>-0.19</t>
  </si>
  <si>
    <t>25.77</t>
  </si>
  <si>
    <t>-1.11</t>
  </si>
  <si>
    <t>-6.78</t>
  </si>
  <si>
    <t>-58.16</t>
  </si>
  <si>
    <t>Common Equity, 3 Yr. CAGR %</t>
  </si>
  <si>
    <t>8.65</t>
  </si>
  <si>
    <t>-3.59</t>
  </si>
  <si>
    <t>-1.16</t>
  </si>
  <si>
    <t>4.81</t>
  </si>
  <si>
    <t>3.71</t>
  </si>
  <si>
    <t>-8.18</t>
  </si>
  <si>
    <t>-9.37</t>
  </si>
  <si>
    <t>-16.24</t>
  </si>
  <si>
    <t>-9.04</t>
  </si>
  <si>
    <t>Total Assets, 3 Yr. CAGR %</t>
  </si>
  <si>
    <t>1.69</t>
  </si>
  <si>
    <t>-0.87</t>
  </si>
  <si>
    <t>-3.93</t>
  </si>
  <si>
    <t>-1.92</t>
  </si>
  <si>
    <t>2.81</t>
  </si>
  <si>
    <t>-14.15</t>
  </si>
  <si>
    <t>-9.72</t>
  </si>
  <si>
    <t>-12.43</t>
  </si>
  <si>
    <t>15.83</t>
  </si>
  <si>
    <t>Tangible Book Value, 3 Yr. CAGR %</t>
  </si>
  <si>
    <t>8.67</t>
  </si>
  <si>
    <t>-3.6</t>
  </si>
  <si>
    <t>-1.17</t>
  </si>
  <si>
    <t>4.82</t>
  </si>
  <si>
    <t>3.79</t>
  </si>
  <si>
    <t>-8.12</t>
  </si>
  <si>
    <t>-10.36</t>
  </si>
  <si>
    <t>-17.28</t>
  </si>
  <si>
    <t>-10.16</t>
  </si>
  <si>
    <t>Cash From Operations, 3 Yr. CAGR %</t>
  </si>
  <si>
    <t>-8.54</t>
  </si>
  <si>
    <t>-3.13</t>
  </si>
  <si>
    <t>-34.05</t>
  </si>
  <si>
    <t>-11.71</t>
  </si>
  <si>
    <t>-18.99</t>
  </si>
  <si>
    <t>6.35</t>
  </si>
  <si>
    <t>-39.86</t>
  </si>
  <si>
    <t>19.27</t>
  </si>
  <si>
    <t>41.48</t>
  </si>
  <si>
    <t>Capital Expenditures, 3 Yr. CAGR %</t>
  </si>
  <si>
    <t>-30.52</t>
  </si>
  <si>
    <t>52.14</t>
  </si>
  <si>
    <t>23.82</t>
  </si>
  <si>
    <t>3.52</t>
  </si>
  <si>
    <t>-10.11</t>
  </si>
  <si>
    <t>38.45</t>
  </si>
  <si>
    <t>77.32</t>
  </si>
  <si>
    <t>119.9</t>
  </si>
  <si>
    <t>-45.75</t>
  </si>
  <si>
    <t>Dividend Per Share, 3 Yr. CAGR %</t>
  </si>
  <si>
    <t>-6.7</t>
  </si>
  <si>
    <t>-2.38</t>
  </si>
  <si>
    <t>-46.14</t>
  </si>
  <si>
    <t>-21.63</t>
  </si>
  <si>
    <t>-19.49</t>
  </si>
  <si>
    <t>40.95</t>
  </si>
  <si>
    <t>Compound Annual Growth Rate Over Five Years</t>
  </si>
  <si>
    <t>Total Revenues, 5 Yr. CAGR %</t>
  </si>
  <si>
    <t>4.26</t>
  </si>
  <si>
    <t>2.51</t>
  </si>
  <si>
    <t>1.25</t>
  </si>
  <si>
    <t>2.3</t>
  </si>
  <si>
    <t>2.71</t>
  </si>
  <si>
    <t>5.45</t>
  </si>
  <si>
    <t>6.29</t>
  </si>
  <si>
    <t>2.59</t>
  </si>
  <si>
    <t>-24.67</t>
  </si>
  <si>
    <t>-9.27</t>
  </si>
  <si>
    <t>Gross Profit, 5 Yr. CAGR %</t>
  </si>
  <si>
    <t>4.19</t>
  </si>
  <si>
    <t>2.03</t>
  </si>
  <si>
    <t>0.51</t>
  </si>
  <si>
    <t>3.56</t>
  </si>
  <si>
    <t>8.59</t>
  </si>
  <si>
    <t>-10.49</t>
  </si>
  <si>
    <t>Earnings From Cont. Operations, 5 Yr. CAGR %</t>
  </si>
  <si>
    <t>3.03</t>
  </si>
  <si>
    <t>-0.24</t>
  </si>
  <si>
    <t>0.99</t>
  </si>
  <si>
    <t>3.82</t>
  </si>
  <si>
    <t>16.75</t>
  </si>
  <si>
    <t>1.02</t>
  </si>
  <si>
    <t>-6.4</t>
  </si>
  <si>
    <t>-23.29</t>
  </si>
  <si>
    <t>Net Income, 5 Yr. CAGR %</t>
  </si>
  <si>
    <t>Normalized Net Income, 5 Yr. CAGR %</t>
  </si>
  <si>
    <t>3.25</t>
  </si>
  <si>
    <t>-0.21</t>
  </si>
  <si>
    <t>15.18</t>
  </si>
  <si>
    <t>Diluted EPS Before Extra, 5 Yr. CAGR %</t>
  </si>
  <si>
    <t>-5.19</t>
  </si>
  <si>
    <t>-2.97</t>
  </si>
  <si>
    <t>-2.34</t>
  </si>
  <si>
    <t>-1.13</t>
  </si>
  <si>
    <t>-2.79</t>
  </si>
  <si>
    <t>-0.32</t>
  </si>
  <si>
    <t>14.51</t>
  </si>
  <si>
    <t>-3.79</t>
  </si>
  <si>
    <t>-4.03</t>
  </si>
  <si>
    <t>-29.91</t>
  </si>
  <si>
    <t>Common Equity, 5 Yr. CAGR %</t>
  </si>
  <si>
    <t>8.12</t>
  </si>
  <si>
    <t>5.69</t>
  </si>
  <si>
    <t>3.97</t>
  </si>
  <si>
    <t>-3.18</t>
  </si>
  <si>
    <t>-3.47</t>
  </si>
  <si>
    <t>-9.42</t>
  </si>
  <si>
    <t>-11.07</t>
  </si>
  <si>
    <t>Total Assets, 5 Yr. CAGR %</t>
  </si>
  <si>
    <t>5.12</t>
  </si>
  <si>
    <t>1.22</t>
  </si>
  <si>
    <t>-4.12</t>
  </si>
  <si>
    <t>-0.08</t>
  </si>
  <si>
    <t>-12.04</t>
  </si>
  <si>
    <t>-6.05</t>
  </si>
  <si>
    <t>-3.62</t>
  </si>
  <si>
    <t>-2.81</t>
  </si>
  <si>
    <t>Tangible Book Value, 5 Yr. CAGR %</t>
  </si>
  <si>
    <t>8.14</t>
  </si>
  <si>
    <t>5.7</t>
  </si>
  <si>
    <t>3.98</t>
  </si>
  <si>
    <t>1.15</t>
  </si>
  <si>
    <t>-4.06</t>
  </si>
  <si>
    <t>-10.06</t>
  </si>
  <si>
    <t>-11.73</t>
  </si>
  <si>
    <t>Cash From Operations, 5 Yr. CAGR %</t>
  </si>
  <si>
    <t>-1.07</t>
  </si>
  <si>
    <t>2.79</t>
  </si>
  <si>
    <t>-23.87</t>
  </si>
  <si>
    <t>-10.72</t>
  </si>
  <si>
    <t>-13.08</t>
  </si>
  <si>
    <t>-3.35</t>
  </si>
  <si>
    <t>-32.7</t>
  </si>
  <si>
    <t>-7.68</t>
  </si>
  <si>
    <t>15.71</t>
  </si>
  <si>
    <t>-5.96</t>
  </si>
  <si>
    <t>Capital Expenditures, 5 Yr. CAGR %</t>
  </si>
  <si>
    <t>3.37</t>
  </si>
  <si>
    <t>28.92</t>
  </si>
  <si>
    <t>-21.29</t>
  </si>
  <si>
    <t>14.5</t>
  </si>
  <si>
    <t>24.88</t>
  </si>
  <si>
    <t>19.04</t>
  </si>
  <si>
    <t>25.53</t>
  </si>
  <si>
    <t>76.27</t>
  </si>
  <si>
    <t>-19.22</t>
  </si>
  <si>
    <t>Dividend Per Share, 5 Yr. CAGR %</t>
  </si>
  <si>
    <t>-4.17</t>
  </si>
  <si>
    <t>-2.11</t>
  </si>
  <si>
    <t>-4.08</t>
  </si>
  <si>
    <t>-1.89</t>
  </si>
  <si>
    <t>-1.44</t>
  </si>
  <si>
    <t>-31.01</t>
  </si>
  <si>
    <t>-13.61</t>
  </si>
  <si>
    <t>-12.2</t>
  </si>
  <si>
    <t>-15.24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</si>
  <si>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</si>
  <si>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</si>
  <si>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</si>
  <si>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</si>
  <si>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</si>
  <si>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</si>
  <si>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</si>
  <si>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</si>
  <si>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</si>
  <si>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3,456</t>
  </si>
  <si>
    <t>1,763</t>
  </si>
  <si>
    <t>2,011</t>
  </si>
  <si>
    <t>1,003</t>
  </si>
  <si>
    <t>1,149</t>
  </si>
  <si>
    <t>974.9</t>
  </si>
  <si>
    <t>-</t>
  </si>
  <si>
    <t>Change</t>
  </si>
  <si>
    <t>-48.97%</t>
  </si>
  <si>
    <t>14.02%</t>
  </si>
  <si>
    <t>-50.13%</t>
  </si>
  <si>
    <t>14.55%</t>
  </si>
  <si>
    <t>-15.12%</t>
  </si>
  <si>
    <t>0%</t>
  </si>
  <si>
    <t>Enterprise Value (EV)</t>
  </si>
  <si>
    <t>P/E ratio</t>
  </si>
  <si>
    <t>9.68x</t>
  </si>
  <si>
    <t>-2.48x</t>
  </si>
  <si>
    <t>6.91x</t>
  </si>
  <si>
    <t>-3.83x</t>
  </si>
  <si>
    <t>24.5x</t>
  </si>
  <si>
    <t>8.14x</t>
  </si>
  <si>
    <t>7.1x</t>
  </si>
  <si>
    <t>6.44x</t>
  </si>
  <si>
    <t>PBR</t>
  </si>
  <si>
    <t>1.09x</t>
  </si>
  <si>
    <t>0.55x</t>
  </si>
  <si>
    <t>0.95x</t>
  </si>
  <si>
    <t>0.66x</t>
  </si>
  <si>
    <t>0.81x</t>
  </si>
  <si>
    <t>0.69x</t>
  </si>
  <si>
    <t>PEG</t>
  </si>
  <si>
    <t>0x</t>
  </si>
  <si>
    <t>-0x</t>
  </si>
  <si>
    <t>0.5x</t>
  </si>
  <si>
    <t>0.6x</t>
  </si>
  <si>
    <t>Capitalization / Revenue</t>
  </si>
  <si>
    <t>13.9x</t>
  </si>
  <si>
    <t>19.5x</t>
  </si>
  <si>
    <t>8.31x</t>
  </si>
  <si>
    <t>4.48x</t>
  </si>
  <si>
    <t>6.51x</t>
  </si>
  <si>
    <t>4.63x</t>
  </si>
  <si>
    <t>3.92x</t>
  </si>
  <si>
    <t>3.33x</t>
  </si>
  <si>
    <t>EV / Revenue</t>
  </si>
  <si>
    <t>EV / EBITDA</t>
  </si>
  <si>
    <t>EV / EBIT</t>
  </si>
  <si>
    <t>9.14x</t>
  </si>
  <si>
    <t>16.9x</t>
  </si>
  <si>
    <t>17x</t>
  </si>
  <si>
    <t>EV / FCF</t>
  </si>
  <si>
    <t>FCF Yield</t>
  </si>
  <si>
    <t>Dividend per Share
                                    2</t>
  </si>
  <si>
    <t>1.409</t>
  </si>
  <si>
    <t>Rate of return</t>
  </si>
  <si>
    <t>10.5%</t>
  </si>
  <si>
    <t>3.21%</t>
  </si>
  <si>
    <t>8.44%</t>
  </si>
  <si>
    <t>17%</t>
  </si>
  <si>
    <t>12.4%</t>
  </si>
  <si>
    <t>14.7%</t>
  </si>
  <si>
    <t>EPS
                                    2</t>
  </si>
  <si>
    <t>3.16</t>
  </si>
  <si>
    <t>2.64</t>
  </si>
  <si>
    <t>1.174</t>
  </si>
  <si>
    <t>1.345</t>
  </si>
  <si>
    <t>1.483</t>
  </si>
  <si>
    <t>Distribution rate</t>
  </si>
  <si>
    <t>101%</t>
  </si>
  <si>
    <t>-7.96%</t>
  </si>
  <si>
    <t>58.3%</t>
  </si>
  <si>
    <t>-65%</t>
  </si>
  <si>
    <t>304%</t>
  </si>
  <si>
    <t>119%</t>
  </si>
  <si>
    <t>105%</t>
  </si>
  <si>
    <t>94.4%</t>
  </si>
  <si>
    <t>Net sales
                                    1</t>
  </si>
  <si>
    <t>249.4</t>
  </si>
  <si>
    <t>90.63</t>
  </si>
  <si>
    <t>241.9</t>
  </si>
  <si>
    <t>223.6</t>
  </si>
  <si>
    <t>176.5</t>
  </si>
  <si>
    <t>210.4</t>
  </si>
  <si>
    <t>248.7</t>
  </si>
  <si>
    <t>292.8</t>
  </si>
  <si>
    <t>EBITDA</t>
  </si>
  <si>
    <t>EBIT</t>
  </si>
  <si>
    <t>378.1</t>
  </si>
  <si>
    <t>118.9</t>
  </si>
  <si>
    <t>58.94</t>
  </si>
  <si>
    <t>Net income
                                    1</t>
  </si>
  <si>
    <t>363.1</t>
  </si>
  <si>
    <t>-709.2</t>
  </si>
  <si>
    <t>296</t>
  </si>
  <si>
    <t>-264.5</t>
  </si>
  <si>
    <t>47.29</t>
  </si>
  <si>
    <t>123.6</t>
  </si>
  <si>
    <t>136.9</t>
  </si>
  <si>
    <t>149.3</t>
  </si>
  <si>
    <t>Reference price
                                    2</t>
  </si>
  <si>
    <t>30.600</t>
  </si>
  <si>
    <t>15.560</t>
  </si>
  <si>
    <t>18.240</t>
  </si>
  <si>
    <t>9.850</t>
  </si>
  <si>
    <t>11.270</t>
  </si>
  <si>
    <t>9.550</t>
  </si>
  <si>
    <t>Nbr of stocks (in thousands)</t>
  </si>
  <si>
    <t>112,943</t>
  </si>
  <si>
    <t>113,333</t>
  </si>
  <si>
    <t>110,232</t>
  </si>
  <si>
    <t>101,797</t>
  </si>
  <si>
    <t>101,916</t>
  </si>
  <si>
    <t>102,083</t>
  </si>
  <si>
    <t>Announcement Date</t>
  </si>
  <si>
    <t>2/20/20</t>
  </si>
  <si>
    <t>2/23/21</t>
  </si>
  <si>
    <t>2/23/22</t>
  </si>
  <si>
    <t>2/23/23</t>
  </si>
  <si>
    <t>2/22/24</t>
  </si>
  <si>
    <t>address1</t>
  </si>
  <si>
    <t>One Vanderbilt Avenue</t>
  </si>
  <si>
    <t>address2</t>
  </si>
  <si>
    <t>48th Floor</t>
  </si>
  <si>
    <t>city</t>
  </si>
  <si>
    <t>New York</t>
  </si>
  <si>
    <t>state</t>
  </si>
  <si>
    <t>NY</t>
  </si>
  <si>
    <t>zip</t>
  </si>
  <si>
    <t>10017</t>
  </si>
  <si>
    <t>country</t>
  </si>
  <si>
    <t>phone</t>
  </si>
  <si>
    <t>212 207 6400</t>
  </si>
  <si>
    <t>fax</t>
  </si>
  <si>
    <t>212 207 6420</t>
  </si>
  <si>
    <t>website</t>
  </si>
  <si>
    <t>https://www.mfafinancial.com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</si>
  <si>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</si>
  <si>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</si>
  <si>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</si>
  <si>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</si>
  <si>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</si>
  <si>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</si>
  <si>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</si>
  <si>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</si>
  <si>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</si>
  <si>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</si>
  <si>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</si>
  <si>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MFA Financial, Inc., together with its subsidiaries, operates as a real estate investment trust in the United States. It invests in residential mortgage securities, including non-agency mortgage-backed securities, agency MBS, and credit risk transfer securities; residential whole loans, including purchased performing loans, purchased credit deteriorated, and non-performing loans; and mortgage servicing rights related assets. The company was incorporated in 1997 and is based in New York, New York.</t>
  </si>
  <si>
    <t>fullTimeEmployees</t>
  </si>
  <si>
    <t>companyOfficers</t>
  </si>
  <si>
    <t>[{'maxAge': 1, 'name': 'Mr. Craig L. Knutson', 'age': 65, 'title': 'CEO &amp; Director', 'yearBorn': 1959, 'fiscalYear': 2023, 'totalPay': 2640525, 'exercisedValue': 0, 'unexercisedValue': 0}, {'maxAge': 1, 'name': 'Mr. Bryan  Wulfsohn CFA', 'age': 40, 'title': 'President &amp; Chief Investment Officer', 'yearBorn': 1984, 'fiscalYear': 2023, 'totalPay': 1643229, 'exercisedValue': 0, 'unexercisedValue': 0}, {'maxAge': 1, 'name': 'Mr. Michael C. Roper', 'age': 36, 'title': 'Senior VP &amp; CFO', 'yearBorn': 1988, 'fiscalYear': 2023, 'totalPay': 913200, 'exercisedValue': 0, 'unexercisedValue': 0}, {'maxAge': 1, 'name': 'Mr. Harold E. Schwartz J.D.', 'age': 59, 'title': 'Senior VP, General Counsel &amp; Secretary', 'yearBorn': 1965, 'fiscalYear': 2023, 'totalPay': 1088200, 'exercisedValue': 0, 'unexercisedValue': 0}, {'maxAge': 1, 'name': 'Mr. Bryan  Doran', 'age': 43, 'title': 'Senior VP &amp; Chief Accounting Officer', 'yearBorn': 1981, 'fiscalYear': 2023, 'exercisedValue': 0, 'unexercisedValue': 0}, {'maxAge': 1, 'name': 'Mr. John W. Elliott', 'title': 'Senior VP &amp; CTO', 'fiscalYear': 2023, 'exercisedValue': 0, 'unexercisedValue': 0}, {'maxAge': 1, 'name': 'Ms. Mei  Lin', 'age': 45, 'title': 'Senior VP &amp; Co-Controller', 'yearBorn': 1979, 'fiscalYear': 2023, 'exercisedValue': 0, 'unexercisedValue': 0}, {'maxAge': 1, 'name': 'Ms. Natasha  Seemungal', 'age': 39, 'title': 'Senior VP &amp; Co-Controller', 'yearBorn': 1985,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</si>
  <si>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</si>
  <si>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</si>
  <si>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</si>
  <si>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</si>
  <si>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</si>
  <si>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</si>
  <si>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</si>
  <si>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</si>
  <si>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</si>
  <si>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</si>
  <si>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</si>
  <si>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</si>
  <si>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</si>
  <si>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</si>
  <si>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</si>
  <si>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</si>
  <si>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</si>
  <si>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</si>
  <si>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</si>
  <si>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</si>
  <si>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</si>
  <si>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</si>
  <si>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</si>
  <si>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</si>
  <si>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</si>
  <si>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</si>
  <si>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</si>
  <si>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</si>
  <si>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</si>
  <si>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</si>
  <si>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</si>
  <si>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</si>
  <si>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</si>
  <si>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</si>
  <si>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</si>
  <si>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</si>
  <si>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</si>
  <si>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</si>
  <si>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</si>
  <si>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</si>
  <si>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</si>
  <si>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</si>
  <si>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</si>
  <si>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</si>
  <si>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</si>
  <si>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</si>
  <si>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</si>
  <si>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</si>
  <si>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</si>
  <si>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</si>
  <si>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</si>
  <si>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</si>
  <si>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</si>
  <si>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</si>
  <si>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</si>
  <si>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</si>
  <si>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</si>
  <si>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</si>
  <si>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</si>
  <si>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</si>
  <si>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</si>
  <si>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</si>
  <si>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</si>
  <si>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</si>
  <si>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</si>
  <si>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</si>
  <si>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</si>
  <si>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</si>
  <si>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</si>
  <si>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</si>
  <si>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</si>
  <si>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</si>
  <si>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</si>
  <si>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</si>
  <si>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</si>
  <si>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</si>
  <si>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</si>
  <si>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</si>
  <si>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</si>
  <si>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</si>
  <si>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MFA Financial,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</si>
  <si>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</si>
  <si>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</si>
  <si>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</si>
  <si>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</si>
  <si>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</si>
  <si>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</si>
  <si>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</si>
  <si>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01cdf5ed-0997-3950-8a07-58aaecca78f9</t>
  </si>
  <si>
    <t>messageBoardId</t>
  </si>
  <si>
    <t>finmb_235682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</si>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</sst>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fafinanci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9.74892672E8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18.419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5.8577814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314.0</v>
      </c>
      <c r="C2" s="1">
        <v>313.0</v>
      </c>
      <c r="D2" s="1">
        <v>313.0</v>
      </c>
      <c r="E2" s="1">
        <v>322.0</v>
      </c>
      <c r="F2" s="1">
        <v>302.0</v>
      </c>
      <c r="G2" s="1">
        <v>378.0</v>
      </c>
      <c r="H2" s="1">
        <v>-679.0</v>
      </c>
      <c r="I2" s="1">
        <v>329.0</v>
      </c>
      <c r="J2" s="1">
        <v>-232.0</v>
      </c>
      <c r="K2" s="1">
        <v>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1.0</v>
      </c>
      <c r="C3" s="1">
        <v>86.0</v>
      </c>
      <c r="D3" s="1">
        <v>96.0</v>
      </c>
      <c r="E3" s="1">
        <v>1.0</v>
      </c>
      <c r="F3" s="1">
        <v>1.0</v>
      </c>
      <c r="G3" s="1">
        <v>3.0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6.0</v>
      </c>
      <c r="J4" s="1">
        <v>8.0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1.0</v>
      </c>
      <c r="C5" s="1">
        <v>86.0</v>
      </c>
      <c r="D5" s="1">
        <v>96.0</v>
      </c>
      <c r="E5" s="1">
        <v>1.0</v>
      </c>
      <c r="F5" s="1">
        <v>1.0</v>
      </c>
      <c r="G5" s="1">
        <v>3.0</v>
      </c>
      <c r="H5" s="1">
        <v>0.0</v>
      </c>
      <c r="I5" s="1">
        <v>6.0</v>
      </c>
      <c r="J5" s="1">
        <v>8.0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40.0</v>
      </c>
      <c r="J6" s="1">
        <v>80.0</v>
      </c>
      <c r="K6" s="1">
        <v>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-11.0</v>
      </c>
      <c r="F7" s="1">
        <v>-22.0</v>
      </c>
      <c r="G7" s="1">
        <v>-19.0</v>
      </c>
      <c r="H7" s="1">
        <v>244.0</v>
      </c>
      <c r="I7" s="1">
        <v>-31.0</v>
      </c>
      <c r="J7" s="1">
        <v>839.0</v>
      </c>
      <c r="K7" s="1">
        <v>-106.0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-3.0</v>
      </c>
      <c r="E8" s="1">
        <v>-4.0</v>
      </c>
      <c r="F8" s="1">
        <v>-7.0</v>
      </c>
      <c r="G8" s="1">
        <v>-7.0</v>
      </c>
      <c r="H8" s="1">
        <v>0.0</v>
      </c>
      <c r="I8" s="1">
        <v>0.0</v>
      </c>
      <c r="J8" s="1">
        <v>-24.0</v>
      </c>
      <c r="K8" s="1">
        <v>-9.0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-96.0</v>
      </c>
      <c r="C9" s="1">
        <v>-87.0</v>
      </c>
      <c r="D9" s="1">
        <v>-83.0</v>
      </c>
      <c r="E9" s="1">
        <v>-94.0</v>
      </c>
      <c r="F9" s="1">
        <v>-70.0</v>
      </c>
      <c r="G9" s="1">
        <v>-84.0</v>
      </c>
      <c r="H9" s="1">
        <v>419.0</v>
      </c>
      <c r="I9" s="1">
        <v>-134.0</v>
      </c>
      <c r="J9" s="1">
        <v>-223.0</v>
      </c>
      <c r="K9" s="1">
        <v>86.0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9.0</v>
      </c>
      <c r="C10" s="1">
        <v>-6.0</v>
      </c>
      <c r="D10" s="1">
        <v>-31.0</v>
      </c>
      <c r="E10" s="1">
        <v>-33.0</v>
      </c>
      <c r="F10" s="1">
        <v>-36.0</v>
      </c>
      <c r="G10" s="1">
        <v>-47.0</v>
      </c>
      <c r="H10" s="1">
        <v>22.0</v>
      </c>
      <c r="I10" s="1">
        <v>-48.0</v>
      </c>
      <c r="J10" s="1">
        <v>25.0</v>
      </c>
      <c r="K10" s="1">
        <v>-6.0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8.0</v>
      </c>
      <c r="C11" s="1">
        <v>7.0</v>
      </c>
      <c r="D11" s="1">
        <v>9.0</v>
      </c>
      <c r="E11" s="1">
        <v>8.0</v>
      </c>
      <c r="F11" s="1">
        <v>8.0</v>
      </c>
      <c r="G11" s="1">
        <v>9.0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4.0</v>
      </c>
      <c r="C12" s="1">
        <v>4.0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45.0</v>
      </c>
      <c r="C13" s="1">
        <v>50.0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-20.0</v>
      </c>
      <c r="C14" s="1">
        <v>-85.0</v>
      </c>
      <c r="D14" s="1">
        <v>-120.0</v>
      </c>
      <c r="E14" s="1">
        <v>-11.0</v>
      </c>
      <c r="F14" s="1">
        <v>-26.0</v>
      </c>
      <c r="G14" s="1">
        <v>-15.0</v>
      </c>
      <c r="H14" s="1">
        <v>-10.0</v>
      </c>
      <c r="I14" s="1">
        <v>-5.0</v>
      </c>
      <c r="J14" s="1">
        <v>27.0</v>
      </c>
      <c r="K14" s="1">
        <v>-17.0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44.0</v>
      </c>
      <c r="I15" s="1">
        <v>4.0</v>
      </c>
      <c r="J15" s="1">
        <v>-57.0</v>
      </c>
      <c r="K15" s="1">
        <v>78.0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256.0</v>
      </c>
      <c r="C16" s="1">
        <v>282.0</v>
      </c>
      <c r="D16" s="1">
        <v>85.0</v>
      </c>
      <c r="E16" s="1">
        <v>176.0</v>
      </c>
      <c r="F16" s="1">
        <v>148.0</v>
      </c>
      <c r="G16" s="1">
        <v>216.0</v>
      </c>
      <c r="H16" s="1">
        <v>38.0</v>
      </c>
      <c r="I16" s="1">
        <v>120.0</v>
      </c>
      <c r="J16" s="1">
        <v>366.0</v>
      </c>
      <c r="K16" s="1">
        <v>109.0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-78.0</v>
      </c>
      <c r="C17" s="1">
        <v>-1.0</v>
      </c>
      <c r="D17" s="1">
        <v>-70.0</v>
      </c>
      <c r="E17" s="1">
        <v>-87.0</v>
      </c>
      <c r="F17" s="1">
        <v>-1.0</v>
      </c>
      <c r="G17" s="1">
        <v>-1.0</v>
      </c>
      <c r="H17" s="1">
        <v>-4.0</v>
      </c>
      <c r="I17" s="1">
        <v>-12.0</v>
      </c>
      <c r="J17" s="1">
        <v>-30.0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6.0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0.0</v>
      </c>
      <c r="D19" s="1">
        <v>34.0</v>
      </c>
      <c r="E19" s="1">
        <v>55.0</v>
      </c>
      <c r="F19" s="1">
        <v>108.0</v>
      </c>
      <c r="G19" s="1">
        <v>87.0</v>
      </c>
      <c r="H19" s="1">
        <v>270.0</v>
      </c>
      <c r="I19" s="1">
        <v>186.0</v>
      </c>
      <c r="J19" s="1">
        <v>133.0</v>
      </c>
      <c r="K19" s="1">
        <v>115.0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802.0</v>
      </c>
      <c r="C20" s="1">
        <v>1180.0</v>
      </c>
      <c r="D20" s="1">
        <v>1520.0</v>
      </c>
      <c r="E20" s="1">
        <v>2660.0</v>
      </c>
      <c r="F20" s="1">
        <v>262.0</v>
      </c>
      <c r="G20" s="1">
        <v>2000.0</v>
      </c>
      <c r="H20" s="1">
        <v>4260.0</v>
      </c>
      <c r="I20" s="1">
        <v>157.0</v>
      </c>
      <c r="J20" s="1">
        <v>68.0</v>
      </c>
      <c r="K20" s="1">
        <v>-530.0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-350.0</v>
      </c>
      <c r="C21" s="1">
        <v>-566.0</v>
      </c>
      <c r="D21" s="1">
        <v>-573.0</v>
      </c>
      <c r="E21" s="1">
        <v>-906.0</v>
      </c>
      <c r="F21" s="1">
        <v>-2530.0</v>
      </c>
      <c r="G21" s="1">
        <v>-3220.0</v>
      </c>
      <c r="H21" s="1">
        <v>1860.0</v>
      </c>
      <c r="I21" s="1">
        <v>-2500.0</v>
      </c>
      <c r="J21" s="1">
        <v>-1330.0</v>
      </c>
      <c r="K21" s="1">
        <v>-1120.0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-60.0</v>
      </c>
      <c r="D22" s="1">
        <v>49.0</v>
      </c>
      <c r="E22" s="1">
        <v>10.0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451.0</v>
      </c>
      <c r="C23" s="1">
        <v>550.0</v>
      </c>
      <c r="D23" s="1">
        <v>1030.0</v>
      </c>
      <c r="E23" s="1">
        <v>1820.0</v>
      </c>
      <c r="F23" s="1">
        <v>-2160.0</v>
      </c>
      <c r="G23" s="1">
        <v>-1130.0</v>
      </c>
      <c r="H23" s="1">
        <v>6380.0</v>
      </c>
      <c r="I23" s="1">
        <v>-2170.0</v>
      </c>
      <c r="J23" s="1">
        <v>-1130.0</v>
      </c>
      <c r="K23" s="1">
        <v>-1550.0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75870.0</v>
      </c>
      <c r="C24" s="1">
        <v>91610.0</v>
      </c>
      <c r="D24" s="1">
        <v>81710.0</v>
      </c>
      <c r="E24" s="1">
        <v>70870.0</v>
      </c>
      <c r="F24" s="1">
        <v>68750.0</v>
      </c>
      <c r="G24" s="1">
        <v>68950.0</v>
      </c>
      <c r="H24" s="1">
        <v>17810.0</v>
      </c>
      <c r="I24" s="1">
        <v>5710.0</v>
      </c>
      <c r="J24" s="1">
        <v>6310.0</v>
      </c>
      <c r="K24" s="1">
        <v>6550.0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75870.0</v>
      </c>
      <c r="C25" s="1">
        <v>91610.0</v>
      </c>
      <c r="D25" s="1">
        <v>81710.0</v>
      </c>
      <c r="E25" s="1">
        <v>70870.0</v>
      </c>
      <c r="F25" s="1">
        <v>68750.0</v>
      </c>
      <c r="G25" s="1">
        <v>68950.0</v>
      </c>
      <c r="H25" s="1">
        <v>17810.0</v>
      </c>
      <c r="I25" s="1">
        <v>5710.0</v>
      </c>
      <c r="J25" s="1">
        <v>6310.0</v>
      </c>
      <c r="K25" s="1">
        <v>6550.0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-76190.0</v>
      </c>
      <c r="C26" s="1">
        <v>-92100.0</v>
      </c>
      <c r="D26" s="1">
        <v>-82430.0</v>
      </c>
      <c r="E26" s="1">
        <v>-72580.0</v>
      </c>
      <c r="F26" s="1">
        <v>-67160.0</v>
      </c>
      <c r="G26" s="1">
        <v>-67580.0</v>
      </c>
      <c r="H26" s="1">
        <v>-23540.0</v>
      </c>
      <c r="I26" s="1">
        <v>-3810.0</v>
      </c>
      <c r="J26" s="1">
        <v>-5120.0</v>
      </c>
      <c r="K26" s="1">
        <v>-4930.0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-76190.0</v>
      </c>
      <c r="C27" s="1">
        <v>-92100.0</v>
      </c>
      <c r="D27" s="1">
        <v>-82430.0</v>
      </c>
      <c r="E27" s="1">
        <v>-72580.0</v>
      </c>
      <c r="F27" s="1">
        <v>-67160.0</v>
      </c>
      <c r="G27" s="1">
        <v>-67580.0</v>
      </c>
      <c r="H27" s="1">
        <v>-23540.0</v>
      </c>
      <c r="I27" s="1">
        <v>-3810.0</v>
      </c>
      <c r="J27" s="1">
        <v>-5120.0</v>
      </c>
      <c r="K27" s="1">
        <v>-4930.0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35.0</v>
      </c>
      <c r="C28" s="1">
        <v>1.0</v>
      </c>
      <c r="D28" s="1">
        <v>4.0</v>
      </c>
      <c r="E28" s="1">
        <v>197.0</v>
      </c>
      <c r="F28" s="1">
        <v>392.0</v>
      </c>
      <c r="G28" s="1">
        <v>12.0</v>
      </c>
      <c r="H28" s="1">
        <v>7.0</v>
      </c>
      <c r="I28" s="1">
        <v>1.0</v>
      </c>
      <c r="J28" s="1">
        <v>1.0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-50.0</v>
      </c>
      <c r="I29" s="1">
        <v>-85.0</v>
      </c>
      <c r="J29" s="1">
        <v>-102.0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275.0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-295.0</v>
      </c>
      <c r="C31" s="1">
        <v>-297.0</v>
      </c>
      <c r="D31" s="1">
        <v>-298.0</v>
      </c>
      <c r="E31" s="1">
        <v>-309.0</v>
      </c>
      <c r="F31" s="1">
        <v>-330.0</v>
      </c>
      <c r="G31" s="1">
        <v>-362.0</v>
      </c>
      <c r="H31" s="1">
        <v>-114.0</v>
      </c>
      <c r="I31" s="1">
        <v>-156.0</v>
      </c>
      <c r="J31" s="1">
        <v>-184.0</v>
      </c>
      <c r="K31" s="1">
        <v>-143.0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-15.0</v>
      </c>
      <c r="C32" s="1">
        <v>-15.0</v>
      </c>
      <c r="D32" s="1">
        <v>-15.0</v>
      </c>
      <c r="E32" s="1">
        <v>-15.0</v>
      </c>
      <c r="F32" s="1">
        <v>-15.0</v>
      </c>
      <c r="G32" s="1">
        <v>-15.0</v>
      </c>
      <c r="H32" s="1">
        <v>-29.0</v>
      </c>
      <c r="I32" s="1">
        <v>-32.0</v>
      </c>
      <c r="J32" s="1">
        <v>-32.0</v>
      </c>
      <c r="K32" s="1">
        <v>-32.0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-310.0</v>
      </c>
      <c r="C33" s="1">
        <v>-312.0</v>
      </c>
      <c r="D33" s="1">
        <v>-313.0</v>
      </c>
      <c r="E33" s="1">
        <v>-324.0</v>
      </c>
      <c r="F33" s="1">
        <v>-345.0</v>
      </c>
      <c r="G33" s="1">
        <v>-377.0</v>
      </c>
      <c r="H33" s="1">
        <v>-143.0</v>
      </c>
      <c r="I33" s="1">
        <v>-189.0</v>
      </c>
      <c r="J33" s="1">
        <v>-217.0</v>
      </c>
      <c r="K33" s="1">
        <v>-176.0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-490.0</v>
      </c>
      <c r="C34" s="1">
        <v>-52.0</v>
      </c>
      <c r="D34" s="1">
        <v>14.0</v>
      </c>
      <c r="E34" s="1">
        <v>30.0</v>
      </c>
      <c r="F34" s="1">
        <v>1.0</v>
      </c>
      <c r="G34" s="1">
        <v>-40.0</v>
      </c>
      <c r="H34" s="1">
        <v>-90.0</v>
      </c>
      <c r="I34" s="1">
        <v>-7.0</v>
      </c>
      <c r="J34" s="1">
        <v>-16.0</v>
      </c>
      <c r="K34" s="1">
        <v>-12.0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-1090.0</v>
      </c>
      <c r="C35" s="1">
        <v>-850.0</v>
      </c>
      <c r="D35" s="1">
        <v>-1020.0</v>
      </c>
      <c r="E35" s="1">
        <v>-1800.0</v>
      </c>
      <c r="F35" s="1">
        <v>1630.0</v>
      </c>
      <c r="G35" s="1">
        <v>965.0</v>
      </c>
      <c r="H35" s="1">
        <v>-5740.0</v>
      </c>
      <c r="I35" s="1">
        <v>1630.0</v>
      </c>
      <c r="J35" s="1">
        <v>850.0</v>
      </c>
      <c r="K35" s="1">
        <v>1430.0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-383.0</v>
      </c>
      <c r="C36" s="1">
        <v>-17.0</v>
      </c>
      <c r="D36" s="1">
        <v>95.0</v>
      </c>
      <c r="E36" s="1">
        <v>190.0</v>
      </c>
      <c r="F36" s="1">
        <v>-375.0</v>
      </c>
      <c r="G36" s="1">
        <v>45.0</v>
      </c>
      <c r="H36" s="1">
        <v>687.0</v>
      </c>
      <c r="I36" s="1">
        <v>-417.0</v>
      </c>
      <c r="J36" s="1">
        <v>89.0</v>
      </c>
      <c r="K36" s="1">
        <v>-5.0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161.0</v>
      </c>
      <c r="C38" s="1">
        <v>173.0</v>
      </c>
      <c r="D38" s="1">
        <v>195.0</v>
      </c>
      <c r="E38" s="1">
        <v>198.0</v>
      </c>
      <c r="F38" s="1">
        <v>233.0</v>
      </c>
      <c r="G38" s="1">
        <v>330.0</v>
      </c>
      <c r="H38" s="1">
        <v>254.0</v>
      </c>
      <c r="I38" s="1">
        <v>117.0</v>
      </c>
      <c r="J38" s="1">
        <v>239.0</v>
      </c>
      <c r="K38" s="1">
        <v>418.0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-326.0</v>
      </c>
      <c r="C39" s="1">
        <v>-486.0</v>
      </c>
      <c r="D39" s="1">
        <v>-724.0</v>
      </c>
      <c r="E39" s="1">
        <v>-1710.0</v>
      </c>
      <c r="F39" s="1">
        <v>1590.0</v>
      </c>
      <c r="G39" s="1">
        <v>1370.0</v>
      </c>
      <c r="H39" s="1">
        <v>-5730.0</v>
      </c>
      <c r="I39" s="1">
        <v>1910.0</v>
      </c>
      <c r="J39" s="1">
        <v>1180.0</v>
      </c>
      <c r="K39" s="1">
        <v>1620.0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182.0</v>
      </c>
      <c r="C3" s="1">
        <v>165.0</v>
      </c>
      <c r="D3" s="1">
        <v>260.0</v>
      </c>
      <c r="E3" s="1">
        <v>450.0</v>
      </c>
      <c r="F3" s="1">
        <v>51.0</v>
      </c>
      <c r="G3" s="1">
        <v>70.0</v>
      </c>
      <c r="H3" s="1">
        <v>814.0</v>
      </c>
      <c r="I3" s="1">
        <v>305.0</v>
      </c>
      <c r="J3" s="1">
        <v>334.0</v>
      </c>
      <c r="K3" s="1">
        <v>318.0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2770.0</v>
      </c>
      <c r="C4" s="1">
        <v>1780.0</v>
      </c>
      <c r="D4" s="1">
        <v>1090.0</v>
      </c>
      <c r="E4" s="1">
        <v>1320.0</v>
      </c>
      <c r="F4" s="1">
        <v>205.0</v>
      </c>
      <c r="G4" s="1">
        <v>16.0</v>
      </c>
      <c r="H4" s="1">
        <v>0.0</v>
      </c>
      <c r="I4" s="1">
        <v>0.0</v>
      </c>
      <c r="J4" s="1">
        <v>156.0</v>
      </c>
      <c r="K4" s="1">
        <v>56.0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401.0</v>
      </c>
      <c r="C5" s="1">
        <v>1.0</v>
      </c>
      <c r="D5" s="1">
        <v>23.0</v>
      </c>
      <c r="E5" s="1">
        <v>67.0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351.0</v>
      </c>
      <c r="C6" s="1">
        <v>895.0</v>
      </c>
      <c r="D6" s="1">
        <v>1410.0</v>
      </c>
      <c r="E6" s="1">
        <v>2230.0</v>
      </c>
      <c r="F6" s="1">
        <v>4680.0</v>
      </c>
      <c r="G6" s="1">
        <v>7450.0</v>
      </c>
      <c r="H6" s="1">
        <v>5330.0</v>
      </c>
      <c r="I6" s="1">
        <v>7910.0</v>
      </c>
      <c r="J6" s="1">
        <v>7790.0</v>
      </c>
      <c r="K6" s="1">
        <v>9090.0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31.0</v>
      </c>
      <c r="C7" s="1">
        <v>29.0</v>
      </c>
      <c r="D7" s="1">
        <v>27.0</v>
      </c>
      <c r="E7" s="1">
        <v>27.0</v>
      </c>
      <c r="F7" s="1">
        <v>127.0</v>
      </c>
      <c r="G7" s="1">
        <v>115.0</v>
      </c>
      <c r="H7" s="1">
        <v>55.0</v>
      </c>
      <c r="I7" s="1">
        <v>84.0</v>
      </c>
      <c r="J7" s="1">
        <v>92.0</v>
      </c>
      <c r="K7" s="1">
        <v>123.0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39.0</v>
      </c>
      <c r="J8" s="1">
        <v>39.0</v>
      </c>
      <c r="K8" s="1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7.0</v>
      </c>
      <c r="C9" s="1">
        <v>7.0</v>
      </c>
      <c r="D9" s="1">
        <v>7.0</v>
      </c>
      <c r="E9" s="1">
        <v>7.0</v>
      </c>
      <c r="F9" s="1">
        <v>7.0</v>
      </c>
      <c r="G9" s="1">
        <v>0.0</v>
      </c>
      <c r="H9" s="1">
        <v>0.0</v>
      </c>
      <c r="I9" s="1">
        <v>61.0</v>
      </c>
      <c r="J9" s="1">
        <v>61.0</v>
      </c>
      <c r="K9" s="1">
        <v>61.0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21.0</v>
      </c>
      <c r="J10" s="1">
        <v>12.0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67.0</v>
      </c>
      <c r="C11" s="1">
        <v>71.0</v>
      </c>
      <c r="D11" s="1">
        <v>58.0</v>
      </c>
      <c r="E11" s="1">
        <v>13.0</v>
      </c>
      <c r="F11" s="1">
        <v>36.0</v>
      </c>
      <c r="G11" s="1">
        <v>64.0</v>
      </c>
      <c r="H11" s="1">
        <v>7.0</v>
      </c>
      <c r="I11" s="1">
        <v>99.0</v>
      </c>
      <c r="J11" s="1">
        <v>160.0</v>
      </c>
      <c r="K11" s="1">
        <v>170.0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33.0</v>
      </c>
      <c r="C12" s="1">
        <v>106.0</v>
      </c>
      <c r="D12" s="1">
        <v>165.0</v>
      </c>
      <c r="E12" s="1">
        <v>51.0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8510.0</v>
      </c>
      <c r="C13" s="1">
        <v>10110.0</v>
      </c>
      <c r="D13" s="1">
        <v>9470.0</v>
      </c>
      <c r="E13" s="1">
        <v>6850.0</v>
      </c>
      <c r="F13" s="1">
        <v>7310.0</v>
      </c>
      <c r="G13" s="1">
        <v>5850.0</v>
      </c>
      <c r="H13" s="1">
        <v>730.0</v>
      </c>
      <c r="I13" s="1">
        <v>616.0</v>
      </c>
      <c r="J13" s="1">
        <v>463.0</v>
      </c>
      <c r="K13" s="1">
        <v>906.0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12350.0</v>
      </c>
      <c r="C14" s="1">
        <v>13170.0</v>
      </c>
      <c r="D14" s="1">
        <v>12480.0</v>
      </c>
      <c r="E14" s="1">
        <v>10950.0</v>
      </c>
      <c r="F14" s="1">
        <v>12420.0</v>
      </c>
      <c r="G14" s="1">
        <v>13570.0</v>
      </c>
      <c r="H14" s="1">
        <v>6930.0</v>
      </c>
      <c r="I14" s="1">
        <v>9140.0</v>
      </c>
      <c r="J14" s="1">
        <v>9110.0</v>
      </c>
      <c r="K14" s="1">
        <v>10770.0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24.0</v>
      </c>
      <c r="C16" s="1">
        <v>36.0</v>
      </c>
      <c r="D16" s="1">
        <v>33.0</v>
      </c>
      <c r="E16" s="1">
        <v>33.0</v>
      </c>
      <c r="F16" s="1">
        <v>42.0</v>
      </c>
      <c r="G16" s="1">
        <v>61.0</v>
      </c>
      <c r="H16" s="1">
        <v>36.0</v>
      </c>
      <c r="I16" s="1">
        <v>125.0</v>
      </c>
      <c r="J16" s="1">
        <v>98.0</v>
      </c>
      <c r="K16" s="1">
        <v>153.0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62.0</v>
      </c>
      <c r="C17" s="1">
        <v>70.0</v>
      </c>
      <c r="D17" s="1">
        <v>46.0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8280.0</v>
      </c>
      <c r="C18" s="1">
        <v>7700.0</v>
      </c>
      <c r="D18" s="1">
        <v>8690.0</v>
      </c>
      <c r="E18" s="1">
        <v>6610.0</v>
      </c>
      <c r="F18" s="1">
        <v>7880.0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5.0</v>
      </c>
      <c r="J19" s="1">
        <v>5.0</v>
      </c>
      <c r="K19" s="1">
        <v>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198.0</v>
      </c>
      <c r="C20" s="1">
        <v>1810.0</v>
      </c>
      <c r="D20" s="1">
        <v>96.0</v>
      </c>
      <c r="E20" s="1">
        <v>461.0</v>
      </c>
      <c r="F20" s="1">
        <v>781.0</v>
      </c>
      <c r="G20" s="1">
        <v>10030.0</v>
      </c>
      <c r="H20" s="1">
        <v>4340.0</v>
      </c>
      <c r="I20" s="1">
        <v>6380.0</v>
      </c>
      <c r="J20" s="1">
        <v>6810.0</v>
      </c>
      <c r="K20" s="1">
        <v>8540.0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39.0</v>
      </c>
      <c r="J21" s="1">
        <v>39.0</v>
      </c>
      <c r="K21" s="1">
        <v>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587.0</v>
      </c>
      <c r="C22" s="1">
        <v>582.0</v>
      </c>
      <c r="D22" s="1">
        <v>585.0</v>
      </c>
      <c r="E22" s="1">
        <v>584.0</v>
      </c>
      <c r="F22" s="1">
        <v>301.0</v>
      </c>
      <c r="G22" s="1">
        <v>90.0</v>
      </c>
      <c r="H22" s="1">
        <v>34.0</v>
      </c>
      <c r="I22" s="1">
        <v>47.0</v>
      </c>
      <c r="J22" s="1">
        <v>35.0</v>
      </c>
      <c r="K22" s="1">
        <v>35.0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132.0</v>
      </c>
      <c r="K23" s="1">
        <v>104.0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9150.0</v>
      </c>
      <c r="C24" s="1">
        <v>10200.0</v>
      </c>
      <c r="D24" s="1">
        <v>9450.0</v>
      </c>
      <c r="E24" s="1">
        <v>7690.0</v>
      </c>
      <c r="F24" s="1">
        <v>9000.0</v>
      </c>
      <c r="G24" s="1">
        <v>10180.0</v>
      </c>
      <c r="H24" s="1">
        <v>4410.0</v>
      </c>
      <c r="I24" s="1">
        <v>6600.0</v>
      </c>
      <c r="J24" s="1">
        <v>7120.0</v>
      </c>
      <c r="K24" s="1">
        <v>8870.0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8.0</v>
      </c>
      <c r="C25" s="1">
        <v>8.0</v>
      </c>
      <c r="D25" s="1">
        <v>8.0</v>
      </c>
      <c r="E25" s="1">
        <v>8.0</v>
      </c>
      <c r="F25" s="1">
        <v>8.0</v>
      </c>
      <c r="G25" s="1">
        <v>8.0</v>
      </c>
      <c r="H25" s="1">
        <v>19.0</v>
      </c>
      <c r="I25" s="1">
        <v>19.0</v>
      </c>
      <c r="J25" s="1">
        <v>19.0</v>
      </c>
      <c r="K25" s="1">
        <v>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8.0</v>
      </c>
      <c r="C26" s="1">
        <v>8.0</v>
      </c>
      <c r="D26" s="1">
        <v>8.0</v>
      </c>
      <c r="E26" s="1">
        <v>8.0</v>
      </c>
      <c r="F26" s="1">
        <v>8.0</v>
      </c>
      <c r="G26" s="1">
        <v>8.0</v>
      </c>
      <c r="H26" s="1">
        <v>19.0</v>
      </c>
      <c r="I26" s="1">
        <v>19.0</v>
      </c>
      <c r="J26" s="1">
        <v>19.0</v>
      </c>
      <c r="K26" s="1">
        <v>19.0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3.0</v>
      </c>
      <c r="C27" s="1">
        <v>3.0</v>
      </c>
      <c r="D27" s="1">
        <v>3.0</v>
      </c>
      <c r="E27" s="1">
        <v>3.0</v>
      </c>
      <c r="F27" s="1">
        <v>4.0</v>
      </c>
      <c r="G27" s="1">
        <v>4.0</v>
      </c>
      <c r="H27" s="1">
        <v>4.0</v>
      </c>
      <c r="I27" s="1">
        <v>4.0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3010.0</v>
      </c>
      <c r="C28" s="1">
        <v>3020.0</v>
      </c>
      <c r="D28" s="1">
        <v>3030.0</v>
      </c>
      <c r="E28" s="1">
        <v>3230.0</v>
      </c>
      <c r="F28" s="1">
        <v>3620.0</v>
      </c>
      <c r="G28" s="1">
        <v>3640.0</v>
      </c>
      <c r="H28" s="1">
        <v>3850.0</v>
      </c>
      <c r="I28" s="1">
        <v>3770.0</v>
      </c>
      <c r="J28" s="1">
        <v>3680.0</v>
      </c>
      <c r="K28" s="1">
        <v>3700.0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-569.0</v>
      </c>
      <c r="C29" s="1">
        <v>-572.0</v>
      </c>
      <c r="D29" s="1">
        <v>-573.0</v>
      </c>
      <c r="E29" s="1">
        <v>-579.0</v>
      </c>
      <c r="F29" s="1">
        <v>-632.0</v>
      </c>
      <c r="G29" s="1">
        <v>-631.0</v>
      </c>
      <c r="H29" s="1">
        <v>-1410.0</v>
      </c>
      <c r="I29" s="1">
        <v>-1280.0</v>
      </c>
      <c r="J29" s="1">
        <v>-1720.0</v>
      </c>
      <c r="K29" s="1">
        <v>-1820.0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754.0</v>
      </c>
      <c r="C30" s="1">
        <v>516.0</v>
      </c>
      <c r="D30" s="1">
        <v>574.0</v>
      </c>
      <c r="E30" s="1">
        <v>609.0</v>
      </c>
      <c r="F30" s="1">
        <v>420.0</v>
      </c>
      <c r="G30" s="1">
        <v>370.0</v>
      </c>
      <c r="H30" s="1">
        <v>77.0</v>
      </c>
      <c r="I30" s="1">
        <v>45.0</v>
      </c>
      <c r="J30" s="1">
        <v>21.0</v>
      </c>
      <c r="K30" s="1">
        <v>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3200.0</v>
      </c>
      <c r="C31" s="1">
        <v>2970.0</v>
      </c>
      <c r="D31" s="1">
        <v>3030.0</v>
      </c>
      <c r="E31" s="1">
        <v>3260.0</v>
      </c>
      <c r="F31" s="1">
        <v>3420.0</v>
      </c>
      <c r="G31" s="1">
        <v>3380.0</v>
      </c>
      <c r="H31" s="1">
        <v>2520.0</v>
      </c>
      <c r="I31" s="1">
        <v>2540.0</v>
      </c>
      <c r="J31" s="1">
        <v>1990.0</v>
      </c>
      <c r="K31" s="1">
        <v>1900.0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3200.0</v>
      </c>
      <c r="C32" s="1">
        <v>2970.0</v>
      </c>
      <c r="D32" s="1">
        <v>3030.0</v>
      </c>
      <c r="E32" s="1">
        <v>3260.0</v>
      </c>
      <c r="F32" s="1">
        <v>3420.0</v>
      </c>
      <c r="G32" s="1">
        <v>3380.0</v>
      </c>
      <c r="H32" s="1">
        <v>2520.0</v>
      </c>
      <c r="I32" s="1">
        <v>2540.0</v>
      </c>
      <c r="J32" s="1">
        <v>1990.0</v>
      </c>
      <c r="K32" s="1">
        <v>1900.0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12350.0</v>
      </c>
      <c r="C33" s="1">
        <v>13170.0</v>
      </c>
      <c r="D33" s="1">
        <v>12480.0</v>
      </c>
      <c r="E33" s="1">
        <v>10950.0</v>
      </c>
      <c r="F33" s="1">
        <v>12420.0</v>
      </c>
      <c r="G33" s="1">
        <v>13570.0</v>
      </c>
      <c r="H33" s="1">
        <v>6930.0</v>
      </c>
      <c r="I33" s="1">
        <v>9140.0</v>
      </c>
      <c r="J33" s="1">
        <v>9110.0</v>
      </c>
      <c r="K33" s="1">
        <v>10770.0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92.0</v>
      </c>
      <c r="C35" s="1">
        <v>92.0</v>
      </c>
      <c r="D35" s="1">
        <v>93.0</v>
      </c>
      <c r="E35" s="1">
        <v>99.0</v>
      </c>
      <c r="F35" s="1">
        <v>113.0</v>
      </c>
      <c r="G35" s="1">
        <v>113.0</v>
      </c>
      <c r="H35" s="1">
        <v>113.0</v>
      </c>
      <c r="I35" s="1">
        <v>106.0</v>
      </c>
      <c r="J35" s="1">
        <v>102.0</v>
      </c>
      <c r="K35" s="1">
        <v>102.0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92.0</v>
      </c>
      <c r="C36" s="1">
        <v>92.0</v>
      </c>
      <c r="D36" s="1">
        <v>92.0</v>
      </c>
      <c r="E36" s="1">
        <v>99.0</v>
      </c>
      <c r="F36" s="1">
        <v>112.0</v>
      </c>
      <c r="G36" s="1">
        <v>113.0</v>
      </c>
      <c r="H36" s="1">
        <v>113.0</v>
      </c>
      <c r="I36" s="1">
        <v>108.0</v>
      </c>
      <c r="J36" s="1">
        <v>102.0</v>
      </c>
      <c r="K36" s="1">
        <v>102.0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 t="s">
        <v>96</v>
      </c>
      <c r="C37" s="1" t="s">
        <v>97</v>
      </c>
      <c r="D37" s="1" t="s">
        <v>98</v>
      </c>
      <c r="E37" s="1" t="s">
        <v>99</v>
      </c>
      <c r="F37" s="1" t="s">
        <v>100</v>
      </c>
      <c r="G37" s="1" t="s">
        <v>101</v>
      </c>
      <c r="H37" s="1" t="s">
        <v>102</v>
      </c>
      <c r="I37" s="1" t="s">
        <v>103</v>
      </c>
      <c r="J37" s="1" t="s">
        <v>104</v>
      </c>
      <c r="K37" s="1" t="s">
        <v>105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3200.0</v>
      </c>
      <c r="C38" s="1">
        <v>2960.0</v>
      </c>
      <c r="D38" s="1">
        <v>3030.0</v>
      </c>
      <c r="E38" s="1">
        <v>3250.0</v>
      </c>
      <c r="F38" s="1">
        <v>3410.0</v>
      </c>
      <c r="G38" s="1">
        <v>3380.0</v>
      </c>
      <c r="H38" s="1">
        <v>2520.0</v>
      </c>
      <c r="I38" s="1">
        <v>2460.0</v>
      </c>
      <c r="J38" s="1">
        <v>1920.0</v>
      </c>
      <c r="K38" s="1">
        <v>1830.0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 t="s">
        <v>108</v>
      </c>
      <c r="C39" s="1" t="s">
        <v>109</v>
      </c>
      <c r="D39" s="1" t="s">
        <v>110</v>
      </c>
      <c r="E39" s="1" t="s">
        <v>111</v>
      </c>
      <c r="F39" s="1" t="s">
        <v>112</v>
      </c>
      <c r="G39" s="1" t="s">
        <v>101</v>
      </c>
      <c r="H39" s="1" t="s">
        <v>102</v>
      </c>
      <c r="I39" s="1" t="s">
        <v>113</v>
      </c>
      <c r="J39" s="1" t="s">
        <v>114</v>
      </c>
      <c r="K39" s="1" t="s">
        <v>115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116</v>
      </c>
      <c r="B40" s="1">
        <v>8540.0</v>
      </c>
      <c r="C40" s="1">
        <v>9580.0</v>
      </c>
      <c r="D40" s="1">
        <v>8830.0</v>
      </c>
      <c r="E40" s="1">
        <v>7080.0</v>
      </c>
      <c r="F40" s="1">
        <v>8660.0</v>
      </c>
      <c r="G40" s="1">
        <v>10030.0</v>
      </c>
      <c r="H40" s="1">
        <v>4340.0</v>
      </c>
      <c r="I40" s="1">
        <v>6420.0</v>
      </c>
      <c r="J40" s="1">
        <v>6860.0</v>
      </c>
      <c r="K40" s="1">
        <v>8580.0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117</v>
      </c>
      <c r="B41" s="1">
        <v>44.0</v>
      </c>
      <c r="C41" s="1">
        <v>61.0</v>
      </c>
      <c r="D41" s="1">
        <v>1.0</v>
      </c>
      <c r="E41" s="1">
        <v>2.0</v>
      </c>
      <c r="F41" s="1">
        <v>2.0</v>
      </c>
      <c r="G41" s="1">
        <v>3.0</v>
      </c>
      <c r="H41" s="1">
        <v>1.0</v>
      </c>
      <c r="I41" s="1">
        <v>2.0</v>
      </c>
      <c r="J41" s="1">
        <v>2.0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118</v>
      </c>
      <c r="B42" s="1">
        <v>7960.0</v>
      </c>
      <c r="C42" s="1">
        <v>9420.0</v>
      </c>
      <c r="D42" s="1">
        <v>8570.0</v>
      </c>
      <c r="E42" s="1">
        <v>6620.0</v>
      </c>
      <c r="F42" s="1">
        <v>8610.0</v>
      </c>
      <c r="G42" s="1">
        <v>9960.0</v>
      </c>
      <c r="H42" s="1">
        <v>3520.0</v>
      </c>
      <c r="I42" s="1">
        <v>6120.0</v>
      </c>
      <c r="J42" s="1">
        <v>6520.0</v>
      </c>
      <c r="K42" s="1">
        <v>8260.0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119</v>
      </c>
      <c r="B43" s="1">
        <v>43.0</v>
      </c>
      <c r="C43" s="1">
        <v>50.0</v>
      </c>
      <c r="D43" s="1">
        <v>50.0</v>
      </c>
      <c r="E43" s="1">
        <v>54.0</v>
      </c>
      <c r="F43" s="1">
        <v>59.0</v>
      </c>
      <c r="G43" s="1">
        <v>65.0</v>
      </c>
      <c r="H43" s="1">
        <v>57.0</v>
      </c>
      <c r="I43" s="1">
        <v>298.0</v>
      </c>
      <c r="J43" s="1">
        <v>349.0</v>
      </c>
      <c r="K43" s="1">
        <v>377.0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120</v>
      </c>
      <c r="B44" s="1">
        <v>0.0</v>
      </c>
      <c r="C44" s="1">
        <v>3.0</v>
      </c>
      <c r="D44" s="1">
        <v>2.0</v>
      </c>
      <c r="E44" s="1">
        <v>1.0</v>
      </c>
      <c r="F44" s="1">
        <v>1.0</v>
      </c>
      <c r="G44" s="1">
        <v>1.0</v>
      </c>
      <c r="H44" s="1">
        <v>1.0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464.0</v>
      </c>
      <c r="C2" s="1">
        <v>492.0</v>
      </c>
      <c r="D2" s="1">
        <v>457.0</v>
      </c>
      <c r="E2" s="1">
        <v>433.0</v>
      </c>
      <c r="F2" s="1">
        <v>456.0</v>
      </c>
      <c r="G2" s="1">
        <v>582.0</v>
      </c>
      <c r="H2" s="1">
        <v>359.0</v>
      </c>
      <c r="I2" s="1">
        <v>362.0</v>
      </c>
      <c r="J2" s="1">
        <v>482.0</v>
      </c>
      <c r="K2" s="1">
        <v>606.0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168.0</v>
      </c>
      <c r="C3" s="1">
        <v>177.0</v>
      </c>
      <c r="D3" s="1">
        <v>193.0</v>
      </c>
      <c r="E3" s="1">
        <v>197.0</v>
      </c>
      <c r="F3" s="1">
        <v>242.0</v>
      </c>
      <c r="G3" s="1">
        <v>349.0</v>
      </c>
      <c r="H3" s="1">
        <v>269.0</v>
      </c>
      <c r="I3" s="1">
        <v>120.0</v>
      </c>
      <c r="J3" s="1">
        <v>259.0</v>
      </c>
      <c r="K3" s="1">
        <v>429.0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296.0</v>
      </c>
      <c r="C4" s="1">
        <v>315.0</v>
      </c>
      <c r="D4" s="1">
        <v>264.0</v>
      </c>
      <c r="E4" s="1">
        <v>236.0</v>
      </c>
      <c r="F4" s="1">
        <v>214.0</v>
      </c>
      <c r="G4" s="1">
        <v>233.0</v>
      </c>
      <c r="H4" s="1">
        <v>90.0</v>
      </c>
      <c r="I4" s="1">
        <v>242.0</v>
      </c>
      <c r="J4" s="1">
        <v>224.0</v>
      </c>
      <c r="K4" s="1">
        <v>176.0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44.0</v>
      </c>
      <c r="C5" s="1">
        <v>17.0</v>
      </c>
      <c r="D5" s="1">
        <v>59.0</v>
      </c>
      <c r="E5" s="1">
        <v>90.0</v>
      </c>
      <c r="F5" s="1">
        <v>138.0</v>
      </c>
      <c r="G5" s="1">
        <v>158.0</v>
      </c>
      <c r="H5" s="1">
        <v>94.0</v>
      </c>
      <c r="I5" s="1">
        <v>16.0</v>
      </c>
      <c r="J5" s="1">
        <v>-867.0</v>
      </c>
      <c r="K5" s="1">
        <v>88.0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37.0</v>
      </c>
      <c r="C6" s="1">
        <v>34.0</v>
      </c>
      <c r="D6" s="1">
        <v>48.0</v>
      </c>
      <c r="E6" s="1">
        <v>66.0</v>
      </c>
      <c r="F6" s="1">
        <v>23.0</v>
      </c>
      <c r="G6" s="1">
        <v>68.0</v>
      </c>
      <c r="H6" s="1">
        <v>-609.0</v>
      </c>
      <c r="I6" s="1">
        <v>74.0</v>
      </c>
      <c r="J6" s="1">
        <v>266.0</v>
      </c>
      <c r="K6" s="1">
        <v>-93.0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24.0</v>
      </c>
      <c r="C7" s="1">
        <v>-1.0</v>
      </c>
      <c r="D7" s="1">
        <v>-2.0</v>
      </c>
      <c r="E7" s="1">
        <v>-2.0</v>
      </c>
      <c r="F7" s="1">
        <v>14.0</v>
      </c>
      <c r="G7" s="1">
        <v>7.0</v>
      </c>
      <c r="H7" s="1">
        <v>-49.0</v>
      </c>
      <c r="I7" s="1">
        <v>50.0</v>
      </c>
      <c r="J7" s="1">
        <v>308.0</v>
      </c>
      <c r="K7" s="1">
        <v>53.0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359.0</v>
      </c>
      <c r="C8" s="1">
        <v>366.0</v>
      </c>
      <c r="D8" s="1">
        <v>369.0</v>
      </c>
      <c r="E8" s="1">
        <v>390.0</v>
      </c>
      <c r="F8" s="1">
        <v>389.0</v>
      </c>
      <c r="G8" s="1">
        <v>468.0</v>
      </c>
      <c r="H8" s="1">
        <v>-474.0</v>
      </c>
      <c r="I8" s="1">
        <v>384.0</v>
      </c>
      <c r="J8" s="1">
        <v>-69.0</v>
      </c>
      <c r="K8" s="1">
        <v>225.0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22.0</v>
      </c>
      <c r="I9" s="1">
        <v>-44.0</v>
      </c>
      <c r="J9" s="1">
        <v>25.0</v>
      </c>
      <c r="K9" s="1">
        <v>-8.0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359.0</v>
      </c>
      <c r="C10" s="1">
        <v>366.0</v>
      </c>
      <c r="D10" s="1">
        <v>369.0</v>
      </c>
      <c r="E10" s="1">
        <v>390.0</v>
      </c>
      <c r="F10" s="1">
        <v>389.0</v>
      </c>
      <c r="G10" s="1">
        <v>468.0</v>
      </c>
      <c r="H10" s="1">
        <v>-496.0</v>
      </c>
      <c r="I10" s="1">
        <v>428.0</v>
      </c>
      <c r="J10" s="1">
        <v>-95.0</v>
      </c>
      <c r="K10" s="1">
        <v>234.0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25.0</v>
      </c>
      <c r="C11" s="1">
        <v>26.0</v>
      </c>
      <c r="D11" s="1">
        <v>29.0</v>
      </c>
      <c r="E11" s="1">
        <v>30.0</v>
      </c>
      <c r="F11" s="1">
        <v>28.0</v>
      </c>
      <c r="G11" s="1">
        <v>32.0</v>
      </c>
      <c r="H11" s="1">
        <v>30.0</v>
      </c>
      <c r="I11" s="1">
        <v>54.0</v>
      </c>
      <c r="J11" s="1">
        <v>75.0</v>
      </c>
      <c r="K11" s="1">
        <v>86.0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18.0</v>
      </c>
      <c r="C12" s="1">
        <v>26.0</v>
      </c>
      <c r="D12" s="1">
        <v>30.0</v>
      </c>
      <c r="E12" s="1">
        <v>40.0</v>
      </c>
      <c r="F12" s="1">
        <v>51.0</v>
      </c>
      <c r="G12" s="1">
        <v>64.0</v>
      </c>
      <c r="H12" s="1">
        <v>66.0</v>
      </c>
      <c r="I12" s="1">
        <v>62.0</v>
      </c>
      <c r="J12" s="1">
        <v>79.0</v>
      </c>
      <c r="K12" s="1">
        <v>77.0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6.0</v>
      </c>
      <c r="J13" s="1">
        <v>9.0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0.0</v>
      </c>
      <c r="C14" s="1">
        <v>-7.0</v>
      </c>
      <c r="D14" s="1">
        <v>-3.0</v>
      </c>
      <c r="E14" s="1">
        <v>-4.0</v>
      </c>
      <c r="F14" s="1">
        <v>8.0</v>
      </c>
      <c r="G14" s="1">
        <v>-7.0</v>
      </c>
      <c r="H14" s="1">
        <v>-15.0</v>
      </c>
      <c r="I14" s="1">
        <v>-23.0</v>
      </c>
      <c r="J14" s="1">
        <v>-28.0</v>
      </c>
      <c r="K14" s="1">
        <v>-14.0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44.0</v>
      </c>
      <c r="C15" s="1">
        <v>52.0</v>
      </c>
      <c r="D15" s="1">
        <v>56.0</v>
      </c>
      <c r="E15" s="1">
        <v>66.0</v>
      </c>
      <c r="F15" s="1">
        <v>87.0</v>
      </c>
      <c r="G15" s="1">
        <v>89.0</v>
      </c>
      <c r="H15" s="1">
        <v>81.0</v>
      </c>
      <c r="I15" s="1">
        <v>99.0</v>
      </c>
      <c r="J15" s="1">
        <v>136.0</v>
      </c>
      <c r="K15" s="1">
        <v>154.0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315.0</v>
      </c>
      <c r="C16" s="1">
        <v>313.0</v>
      </c>
      <c r="D16" s="1">
        <v>313.0</v>
      </c>
      <c r="E16" s="1">
        <v>323.0</v>
      </c>
      <c r="F16" s="1">
        <v>302.0</v>
      </c>
      <c r="G16" s="1">
        <v>378.0</v>
      </c>
      <c r="H16" s="1">
        <v>-578.0</v>
      </c>
      <c r="I16" s="1">
        <v>329.0</v>
      </c>
      <c r="J16" s="1">
        <v>-232.0</v>
      </c>
      <c r="K16" s="1">
        <v>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-57.0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315.0</v>
      </c>
      <c r="C18" s="1">
        <v>313.0</v>
      </c>
      <c r="D18" s="1">
        <v>313.0</v>
      </c>
      <c r="E18" s="1">
        <v>323.0</v>
      </c>
      <c r="F18" s="1">
        <v>302.0</v>
      </c>
      <c r="G18" s="1">
        <v>378.0</v>
      </c>
      <c r="H18" s="1">
        <v>-635.0</v>
      </c>
      <c r="I18" s="1">
        <v>329.0</v>
      </c>
      <c r="J18" s="1">
        <v>-232.0</v>
      </c>
      <c r="K18" s="1">
        <v>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0.0</v>
      </c>
      <c r="C19" s="1">
        <v>0.0</v>
      </c>
      <c r="D19" s="1">
        <v>0.0</v>
      </c>
      <c r="E19" s="1">
        <v>-90.0</v>
      </c>
      <c r="F19" s="1">
        <v>0.0</v>
      </c>
      <c r="G19" s="1">
        <v>0.0</v>
      </c>
      <c r="H19" s="1">
        <v>-44.0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315.0</v>
      </c>
      <c r="C20" s="1">
        <v>313.0</v>
      </c>
      <c r="D20" s="1">
        <v>313.0</v>
      </c>
      <c r="E20" s="1">
        <v>322.0</v>
      </c>
      <c r="F20" s="1">
        <v>302.0</v>
      </c>
      <c r="G20" s="1">
        <v>378.0</v>
      </c>
      <c r="H20" s="1">
        <v>-679.0</v>
      </c>
      <c r="I20" s="1">
        <v>329.0</v>
      </c>
      <c r="J20" s="1">
        <v>-232.0</v>
      </c>
      <c r="K20" s="1">
        <v>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1.0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314.0</v>
      </c>
      <c r="C22" s="1">
        <v>313.0</v>
      </c>
      <c r="D22" s="1">
        <v>313.0</v>
      </c>
      <c r="E22" s="1">
        <v>322.0</v>
      </c>
      <c r="F22" s="1">
        <v>302.0</v>
      </c>
      <c r="G22" s="1">
        <v>378.0</v>
      </c>
      <c r="H22" s="1">
        <v>-679.0</v>
      </c>
      <c r="I22" s="1">
        <v>329.0</v>
      </c>
      <c r="J22" s="1">
        <v>-232.0</v>
      </c>
      <c r="K22" s="1">
        <v>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314.0</v>
      </c>
      <c r="C23" s="1">
        <v>313.0</v>
      </c>
      <c r="D23" s="1">
        <v>313.0</v>
      </c>
      <c r="E23" s="1">
        <v>322.0</v>
      </c>
      <c r="F23" s="1">
        <v>302.0</v>
      </c>
      <c r="G23" s="1">
        <v>378.0</v>
      </c>
      <c r="H23" s="1">
        <v>-679.0</v>
      </c>
      <c r="I23" s="1">
        <v>329.0</v>
      </c>
      <c r="J23" s="1">
        <v>-232.0</v>
      </c>
      <c r="K23" s="1">
        <v>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314.0</v>
      </c>
      <c r="C24" s="1">
        <v>313.0</v>
      </c>
      <c r="D24" s="1">
        <v>313.0</v>
      </c>
      <c r="E24" s="1">
        <v>322.0</v>
      </c>
      <c r="F24" s="1">
        <v>302.0</v>
      </c>
      <c r="G24" s="1">
        <v>378.0</v>
      </c>
      <c r="H24" s="1">
        <v>-679.0</v>
      </c>
      <c r="I24" s="1">
        <v>329.0</v>
      </c>
      <c r="J24" s="1">
        <v>-232.0</v>
      </c>
      <c r="K24" s="1">
        <v>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16.0</v>
      </c>
      <c r="C25" s="1">
        <v>16.0</v>
      </c>
      <c r="D25" s="1">
        <v>16.0</v>
      </c>
      <c r="E25" s="1">
        <v>16.0</v>
      </c>
      <c r="F25" s="1">
        <v>16.0</v>
      </c>
      <c r="G25" s="1">
        <v>16.0</v>
      </c>
      <c r="H25" s="1">
        <v>30.0</v>
      </c>
      <c r="I25" s="1">
        <v>33.0</v>
      </c>
      <c r="J25" s="1">
        <v>33.0</v>
      </c>
      <c r="K25" s="1">
        <v>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297.0</v>
      </c>
      <c r="C26" s="1">
        <v>297.0</v>
      </c>
      <c r="D26" s="1">
        <v>296.0</v>
      </c>
      <c r="E26" s="1">
        <v>306.0</v>
      </c>
      <c r="F26" s="1">
        <v>285.0</v>
      </c>
      <c r="G26" s="1">
        <v>362.0</v>
      </c>
      <c r="H26" s="1">
        <v>-709.0</v>
      </c>
      <c r="I26" s="1">
        <v>295.0</v>
      </c>
      <c r="J26" s="1">
        <v>-265.0</v>
      </c>
      <c r="K26" s="1">
        <v>47.0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297.0</v>
      </c>
      <c r="C27" s="1">
        <v>297.0</v>
      </c>
      <c r="D27" s="1">
        <v>296.0</v>
      </c>
      <c r="E27" s="1">
        <v>306.0</v>
      </c>
      <c r="F27" s="1">
        <v>285.0</v>
      </c>
      <c r="G27" s="1">
        <v>362.0</v>
      </c>
      <c r="H27" s="1">
        <v>-709.0</v>
      </c>
      <c r="I27" s="1">
        <v>295.0</v>
      </c>
      <c r="J27" s="1">
        <v>-265.0</v>
      </c>
      <c r="K27" s="1">
        <v>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 t="s">
        <v>149</v>
      </c>
      <c r="C29" s="1" t="s">
        <v>150</v>
      </c>
      <c r="D29" s="1" t="s">
        <v>150</v>
      </c>
      <c r="E29" s="1" t="s">
        <v>151</v>
      </c>
      <c r="F29" s="1" t="s">
        <v>152</v>
      </c>
      <c r="G29" s="1" t="s">
        <v>153</v>
      </c>
      <c r="H29" s="1" t="s">
        <v>154</v>
      </c>
      <c r="I29" s="1" t="s">
        <v>155</v>
      </c>
      <c r="J29" s="1" t="s">
        <v>156</v>
      </c>
      <c r="K29" s="1" t="s">
        <v>157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149</v>
      </c>
      <c r="C30" s="1" t="s">
        <v>150</v>
      </c>
      <c r="D30" s="1" t="s">
        <v>150</v>
      </c>
      <c r="E30" s="1" t="s">
        <v>151</v>
      </c>
      <c r="F30" s="1" t="s">
        <v>152</v>
      </c>
      <c r="G30" s="1" t="s">
        <v>153</v>
      </c>
      <c r="H30" s="1" t="s">
        <v>154</v>
      </c>
      <c r="I30" s="1" t="s">
        <v>155</v>
      </c>
      <c r="J30" s="1" t="s">
        <v>156</v>
      </c>
      <c r="K30" s="1" t="s">
        <v>157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92.0</v>
      </c>
      <c r="C31" s="1">
        <v>93.0</v>
      </c>
      <c r="D31" s="1">
        <v>92.0</v>
      </c>
      <c r="E31" s="1">
        <v>97.0</v>
      </c>
      <c r="F31" s="1">
        <v>105.0</v>
      </c>
      <c r="G31" s="1">
        <v>113.0</v>
      </c>
      <c r="H31" s="1">
        <v>113.0</v>
      </c>
      <c r="I31" s="1">
        <v>111.0</v>
      </c>
      <c r="J31" s="1">
        <v>103.0</v>
      </c>
      <c r="K31" s="1">
        <v>102.0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 t="s">
        <v>149</v>
      </c>
      <c r="C32" s="1" t="s">
        <v>150</v>
      </c>
      <c r="D32" s="1" t="s">
        <v>150</v>
      </c>
      <c r="E32" s="1" t="s">
        <v>151</v>
      </c>
      <c r="F32" s="1" t="s">
        <v>152</v>
      </c>
      <c r="G32" s="1" t="s">
        <v>161</v>
      </c>
      <c r="H32" s="1" t="s">
        <v>154</v>
      </c>
      <c r="I32" s="1" t="s">
        <v>162</v>
      </c>
      <c r="J32" s="1" t="s">
        <v>156</v>
      </c>
      <c r="K32" s="1" t="s">
        <v>157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 t="s">
        <v>149</v>
      </c>
      <c r="C33" s="1" t="s">
        <v>150</v>
      </c>
      <c r="D33" s="1" t="s">
        <v>150</v>
      </c>
      <c r="E33" s="1" t="s">
        <v>151</v>
      </c>
      <c r="F33" s="1" t="s">
        <v>152</v>
      </c>
      <c r="G33" s="1" t="s">
        <v>161</v>
      </c>
      <c r="H33" s="1" t="s">
        <v>154</v>
      </c>
      <c r="I33" s="1" t="s">
        <v>162</v>
      </c>
      <c r="J33" s="1" t="s">
        <v>156</v>
      </c>
      <c r="K33" s="1" t="s">
        <v>157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>
        <v>92.0</v>
      </c>
      <c r="C34" s="1">
        <v>93.0</v>
      </c>
      <c r="D34" s="1">
        <v>92.0</v>
      </c>
      <c r="E34" s="1">
        <v>97.0</v>
      </c>
      <c r="F34" s="1">
        <v>105.0</v>
      </c>
      <c r="G34" s="1">
        <v>117.0</v>
      </c>
      <c r="H34" s="1">
        <v>113.0</v>
      </c>
      <c r="I34" s="1">
        <v>118.0</v>
      </c>
      <c r="J34" s="1">
        <v>103.0</v>
      </c>
      <c r="K34" s="1">
        <v>104.0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 t="s">
        <v>166</v>
      </c>
      <c r="C35" s="1" t="s">
        <v>167</v>
      </c>
      <c r="D35" s="1" t="s">
        <v>168</v>
      </c>
      <c r="E35" s="1" t="s">
        <v>169</v>
      </c>
      <c r="F35" s="1" t="s">
        <v>170</v>
      </c>
      <c r="G35" s="1" t="s">
        <v>167</v>
      </c>
      <c r="H35" s="1" t="s">
        <v>171</v>
      </c>
      <c r="I35" s="1" t="s">
        <v>172</v>
      </c>
      <c r="J35" s="1" t="s">
        <v>173</v>
      </c>
      <c r="K35" s="1" t="s">
        <v>174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175</v>
      </c>
      <c r="B36" s="1" t="s">
        <v>166</v>
      </c>
      <c r="C36" s="1" t="s">
        <v>167</v>
      </c>
      <c r="D36" s="1" t="s">
        <v>168</v>
      </c>
      <c r="E36" s="1" t="s">
        <v>169</v>
      </c>
      <c r="F36" s="1" t="s">
        <v>170</v>
      </c>
      <c r="G36" s="1" t="s">
        <v>176</v>
      </c>
      <c r="H36" s="1" t="s">
        <v>171</v>
      </c>
      <c r="I36" s="1" t="s">
        <v>177</v>
      </c>
      <c r="J36" s="1" t="s">
        <v>173</v>
      </c>
      <c r="K36" s="1" t="s">
        <v>178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 t="s">
        <v>180</v>
      </c>
      <c r="C37" s="1" t="s">
        <v>180</v>
      </c>
      <c r="D37" s="1" t="s">
        <v>180</v>
      </c>
      <c r="E37" s="1" t="s">
        <v>180</v>
      </c>
      <c r="F37" s="1" t="s">
        <v>180</v>
      </c>
      <c r="G37" s="1" t="s">
        <v>180</v>
      </c>
      <c r="H37" s="1" t="s">
        <v>181</v>
      </c>
      <c r="I37" s="1" t="s">
        <v>182</v>
      </c>
      <c r="J37" s="1" t="s">
        <v>183</v>
      </c>
      <c r="K37" s="1" t="s">
        <v>184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185</v>
      </c>
      <c r="B38" s="1" t="s">
        <v>186</v>
      </c>
      <c r="C38" s="1" t="s">
        <v>187</v>
      </c>
      <c r="D38" s="1" t="s">
        <v>188</v>
      </c>
      <c r="E38" s="1" t="s">
        <v>189</v>
      </c>
      <c r="F38" s="1" t="s">
        <v>190</v>
      </c>
      <c r="G38" s="1" t="s">
        <v>191</v>
      </c>
      <c r="H38" s="1" t="s">
        <v>192</v>
      </c>
      <c r="I38" s="1" t="s">
        <v>193</v>
      </c>
      <c r="J38" s="1" t="s">
        <v>194</v>
      </c>
      <c r="K38" s="1" t="s">
        <v>195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196</v>
      </c>
      <c r="B40" s="1" t="s">
        <v>197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-1.0</v>
      </c>
      <c r="K41" s="1">
        <v>-2.0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-1.0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19.0</v>
      </c>
      <c r="K43" s="1">
        <v>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19.0</v>
      </c>
      <c r="K44" s="1">
        <v>29.0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197.0</v>
      </c>
      <c r="C45" s="1">
        <v>196.0</v>
      </c>
      <c r="D45" s="1">
        <v>195.0</v>
      </c>
      <c r="E45" s="1">
        <v>202.0</v>
      </c>
      <c r="F45" s="1">
        <v>189.0</v>
      </c>
      <c r="G45" s="1">
        <v>236.0</v>
      </c>
      <c r="H45" s="1">
        <v>-397.0</v>
      </c>
      <c r="I45" s="1">
        <v>206.0</v>
      </c>
      <c r="J45" s="1">
        <v>-145.0</v>
      </c>
      <c r="K45" s="1">
        <v>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6.0</v>
      </c>
      <c r="C46" s="1">
        <v>-5.0</v>
      </c>
      <c r="D46" s="1">
        <v>23.0</v>
      </c>
      <c r="E46" s="1">
        <v>17.0</v>
      </c>
      <c r="F46" s="1">
        <v>-16.0</v>
      </c>
      <c r="G46" s="1">
        <v>66.0</v>
      </c>
      <c r="H46" s="1">
        <v>-91.0</v>
      </c>
      <c r="I46" s="1">
        <v>53.0</v>
      </c>
      <c r="J46" s="1">
        <v>-1.0</v>
      </c>
      <c r="K46" s="1">
        <v>58.0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8.0</v>
      </c>
      <c r="C48" s="1">
        <v>7.0</v>
      </c>
      <c r="D48" s="1">
        <v>0.0</v>
      </c>
      <c r="E48" s="1">
        <v>90.0</v>
      </c>
      <c r="F48" s="1">
        <v>-16.0</v>
      </c>
      <c r="G48" s="1">
        <v>66.0</v>
      </c>
      <c r="H48" s="1">
        <v>-91.0</v>
      </c>
      <c r="I48" s="1">
        <v>53.0</v>
      </c>
      <c r="J48" s="1">
        <v>-1.0</v>
      </c>
      <c r="K48" s="1">
        <v>58.0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0.0</v>
      </c>
      <c r="C49" s="1">
        <v>0.0</v>
      </c>
      <c r="D49" s="1">
        <v>9.0</v>
      </c>
      <c r="E49" s="1">
        <v>7.0</v>
      </c>
      <c r="F49" s="1">
        <v>8.0</v>
      </c>
      <c r="G49" s="1">
        <v>9.0</v>
      </c>
      <c r="H49" s="1">
        <v>6.0</v>
      </c>
      <c r="I49" s="1">
        <v>9.0</v>
      </c>
      <c r="J49" s="1">
        <v>11.0</v>
      </c>
      <c r="K49" s="1">
        <v>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8.0</v>
      </c>
      <c r="C50" s="1">
        <v>7.0</v>
      </c>
      <c r="D50" s="1">
        <v>9.0</v>
      </c>
      <c r="E50" s="1">
        <v>8.0</v>
      </c>
      <c r="F50" s="1">
        <v>7.0</v>
      </c>
      <c r="G50" s="1">
        <v>9.0</v>
      </c>
      <c r="H50" s="1">
        <v>5.0</v>
      </c>
      <c r="I50" s="1">
        <v>9.0</v>
      </c>
      <c r="J50" s="1">
        <v>10.0</v>
      </c>
      <c r="K50" s="1">
        <v>15.0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  <c r="G3" s="1" t="s">
        <v>215</v>
      </c>
      <c r="H3" s="1" t="s">
        <v>216</v>
      </c>
      <c r="I3" s="1" t="s">
        <v>217</v>
      </c>
      <c r="J3" s="1" t="s">
        <v>218</v>
      </c>
      <c r="K3" s="1" t="s">
        <v>219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220</v>
      </c>
      <c r="B4" s="1" t="s">
        <v>221</v>
      </c>
      <c r="C4" s="1" t="s">
        <v>222</v>
      </c>
      <c r="D4" s="1" t="s">
        <v>223</v>
      </c>
      <c r="E4" s="1" t="s">
        <v>224</v>
      </c>
      <c r="F4" s="1" t="s">
        <v>225</v>
      </c>
      <c r="G4" s="1" t="s">
        <v>226</v>
      </c>
      <c r="H4" s="1">
        <v>-23.0</v>
      </c>
      <c r="I4" s="1" t="s">
        <v>227</v>
      </c>
      <c r="J4" s="1" t="s">
        <v>228</v>
      </c>
      <c r="K4" s="1" t="s">
        <v>229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230</v>
      </c>
      <c r="B5" s="1" t="s">
        <v>231</v>
      </c>
      <c r="C5" s="1" t="s">
        <v>232</v>
      </c>
      <c r="D5" s="1" t="s">
        <v>233</v>
      </c>
      <c r="E5" s="1" t="s">
        <v>234</v>
      </c>
      <c r="F5" s="1" t="s">
        <v>235</v>
      </c>
      <c r="G5" s="1" t="s">
        <v>236</v>
      </c>
      <c r="H5" s="1" t="s">
        <v>237</v>
      </c>
      <c r="I5" s="1" t="s">
        <v>238</v>
      </c>
      <c r="J5" s="1" t="s">
        <v>239</v>
      </c>
      <c r="K5" s="1" t="s">
        <v>240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242</v>
      </c>
      <c r="B7" s="1" t="s">
        <v>243</v>
      </c>
      <c r="C7" s="1" t="s">
        <v>244</v>
      </c>
      <c r="D7" s="1" t="s">
        <v>245</v>
      </c>
      <c r="E7" s="1" t="s">
        <v>246</v>
      </c>
      <c r="F7" s="1" t="s">
        <v>247</v>
      </c>
      <c r="G7" s="1" t="s">
        <v>248</v>
      </c>
      <c r="H7" s="1" t="s">
        <v>249</v>
      </c>
      <c r="I7" s="1" t="s">
        <v>250</v>
      </c>
      <c r="J7" s="1" t="s">
        <v>251</v>
      </c>
      <c r="K7" s="1" t="s">
        <v>252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253</v>
      </c>
      <c r="B8" s="1" t="s">
        <v>254</v>
      </c>
      <c r="C8" s="1" t="s">
        <v>255</v>
      </c>
      <c r="D8" s="1" t="s">
        <v>256</v>
      </c>
      <c r="E8" s="1" t="s">
        <v>257</v>
      </c>
      <c r="F8" s="1" t="s">
        <v>258</v>
      </c>
      <c r="G8" s="1" t="s">
        <v>259</v>
      </c>
      <c r="H8" s="1" t="s">
        <v>260</v>
      </c>
      <c r="I8" s="1" t="s">
        <v>261</v>
      </c>
      <c r="J8" s="1" t="s">
        <v>262</v>
      </c>
      <c r="K8" s="1" t="s">
        <v>263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264</v>
      </c>
      <c r="B9" s="1" t="s">
        <v>265</v>
      </c>
      <c r="C9" s="1" t="s">
        <v>266</v>
      </c>
      <c r="D9" s="1" t="s">
        <v>267</v>
      </c>
      <c r="E9" s="1" t="s">
        <v>268</v>
      </c>
      <c r="F9" s="1" t="s">
        <v>269</v>
      </c>
      <c r="G9" s="1" t="s">
        <v>270</v>
      </c>
      <c r="H9" s="1" t="s">
        <v>271</v>
      </c>
      <c r="I9" s="1" t="s">
        <v>272</v>
      </c>
      <c r="J9" s="1" t="s">
        <v>273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265</v>
      </c>
      <c r="C10" s="1" t="s">
        <v>266</v>
      </c>
      <c r="D10" s="1" t="s">
        <v>267</v>
      </c>
      <c r="E10" s="1" t="s">
        <v>268</v>
      </c>
      <c r="F10" s="1" t="s">
        <v>269</v>
      </c>
      <c r="G10" s="1" t="s">
        <v>270</v>
      </c>
      <c r="H10" s="1" t="s">
        <v>271</v>
      </c>
      <c r="I10" s="1" t="s">
        <v>272</v>
      </c>
      <c r="J10" s="1" t="s">
        <v>273</v>
      </c>
      <c r="K10" s="1" t="s">
        <v>274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276</v>
      </c>
      <c r="B11" s="1" t="s">
        <v>277</v>
      </c>
      <c r="C11" s="1" t="s">
        <v>278</v>
      </c>
      <c r="D11" s="1" t="s">
        <v>279</v>
      </c>
      <c r="E11" s="1" t="s">
        <v>280</v>
      </c>
      <c r="F11" s="1" t="s">
        <v>281</v>
      </c>
      <c r="G11" s="1" t="s">
        <v>282</v>
      </c>
      <c r="H11" s="1" t="s">
        <v>283</v>
      </c>
      <c r="I11" s="1" t="s">
        <v>284</v>
      </c>
      <c r="J11" s="1" t="s">
        <v>285</v>
      </c>
      <c r="K11" s="1" t="s">
        <v>286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287</v>
      </c>
      <c r="B12" s="1" t="s">
        <v>288</v>
      </c>
      <c r="C12" s="1" t="s">
        <v>289</v>
      </c>
      <c r="D12" s="1" t="s">
        <v>290</v>
      </c>
      <c r="E12" s="1" t="s">
        <v>291</v>
      </c>
      <c r="F12" s="1" t="s">
        <v>292</v>
      </c>
      <c r="G12" s="1" t="s">
        <v>293</v>
      </c>
      <c r="H12" s="1" t="s">
        <v>294</v>
      </c>
      <c r="I12" s="1" t="s">
        <v>295</v>
      </c>
      <c r="J12" s="1" t="s">
        <v>296</v>
      </c>
      <c r="K12" s="1" t="s">
        <v>297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298</v>
      </c>
      <c r="B14" s="1" t="s">
        <v>299</v>
      </c>
      <c r="C14" s="1" t="s">
        <v>299</v>
      </c>
      <c r="D14" s="1" t="s">
        <v>299</v>
      </c>
      <c r="E14" s="1" t="s">
        <v>299</v>
      </c>
      <c r="F14" s="1" t="s">
        <v>299</v>
      </c>
      <c r="G14" s="1" t="s">
        <v>300</v>
      </c>
      <c r="H14" s="1" t="s">
        <v>301</v>
      </c>
      <c r="I14" s="1" t="s">
        <v>302</v>
      </c>
      <c r="J14" s="1" t="s">
        <v>303</v>
      </c>
      <c r="K14" s="1" t="s">
        <v>304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306</v>
      </c>
      <c r="B16" s="1" t="s">
        <v>307</v>
      </c>
      <c r="C16" s="1" t="s">
        <v>308</v>
      </c>
      <c r="D16" s="1" t="s">
        <v>309</v>
      </c>
      <c r="E16" s="1" t="s">
        <v>310</v>
      </c>
      <c r="F16" s="1" t="s">
        <v>311</v>
      </c>
      <c r="G16" s="1" t="s">
        <v>312</v>
      </c>
      <c r="H16" s="1" t="s">
        <v>313</v>
      </c>
      <c r="I16" s="1" t="s">
        <v>314</v>
      </c>
      <c r="J16" s="1" t="s">
        <v>315</v>
      </c>
      <c r="K16" s="1" t="s">
        <v>316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317</v>
      </c>
      <c r="B17" s="1" t="s">
        <v>318</v>
      </c>
      <c r="C17" s="1" t="s">
        <v>319</v>
      </c>
      <c r="D17" s="1" t="s">
        <v>320</v>
      </c>
      <c r="E17" s="1" t="s">
        <v>197</v>
      </c>
      <c r="F17" s="1" t="s">
        <v>321</v>
      </c>
      <c r="G17" s="1" t="s">
        <v>322</v>
      </c>
      <c r="H17" s="1" t="s">
        <v>323</v>
      </c>
      <c r="I17" s="1" t="s">
        <v>324</v>
      </c>
      <c r="J17" s="1" t="s">
        <v>325</v>
      </c>
      <c r="K17" s="1" t="s">
        <v>326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327</v>
      </c>
      <c r="B18" s="1" t="s">
        <v>299</v>
      </c>
      <c r="C18" s="1" t="s">
        <v>299</v>
      </c>
      <c r="D18" s="1" t="s">
        <v>328</v>
      </c>
      <c r="E18" s="1" t="s">
        <v>304</v>
      </c>
      <c r="F18" s="1" t="s">
        <v>304</v>
      </c>
      <c r="G18" s="1" t="s">
        <v>329</v>
      </c>
      <c r="H18" s="1" t="s">
        <v>330</v>
      </c>
      <c r="I18" s="1" t="s">
        <v>331</v>
      </c>
      <c r="J18" s="1" t="s">
        <v>332</v>
      </c>
      <c r="K18" s="1" t="s">
        <v>333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335</v>
      </c>
      <c r="B20" s="1" t="s">
        <v>336</v>
      </c>
      <c r="C20" s="1" t="s">
        <v>337</v>
      </c>
      <c r="D20" s="1" t="s">
        <v>338</v>
      </c>
      <c r="E20" s="1" t="s">
        <v>339</v>
      </c>
      <c r="F20" s="1" t="s">
        <v>340</v>
      </c>
      <c r="G20" s="1" t="s">
        <v>341</v>
      </c>
      <c r="H20" s="1" t="s">
        <v>342</v>
      </c>
      <c r="I20" s="1" t="s">
        <v>343</v>
      </c>
      <c r="J20" s="1" t="s">
        <v>344</v>
      </c>
      <c r="K20" s="1" t="s">
        <v>345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346</v>
      </c>
      <c r="B21" s="1" t="s">
        <v>347</v>
      </c>
      <c r="C21" s="1" t="s">
        <v>348</v>
      </c>
      <c r="D21" s="1" t="s">
        <v>349</v>
      </c>
      <c r="E21" s="1" t="s">
        <v>350</v>
      </c>
      <c r="F21" s="1" t="s">
        <v>351</v>
      </c>
      <c r="G21" s="1" t="s">
        <v>352</v>
      </c>
      <c r="H21" s="1" t="s">
        <v>353</v>
      </c>
      <c r="I21" s="1" t="s">
        <v>354</v>
      </c>
      <c r="J21" s="1" t="s">
        <v>355</v>
      </c>
      <c r="K21" s="1" t="s">
        <v>356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357</v>
      </c>
      <c r="B22" s="1" t="s">
        <v>358</v>
      </c>
      <c r="C22" s="1">
        <v>61.0</v>
      </c>
      <c r="D22" s="1" t="s">
        <v>150</v>
      </c>
      <c r="E22" s="1" t="s">
        <v>359</v>
      </c>
      <c r="F22" s="1" t="s">
        <v>360</v>
      </c>
      <c r="G22" s="1" t="s">
        <v>341</v>
      </c>
      <c r="H22" s="1" t="s">
        <v>342</v>
      </c>
      <c r="I22" s="1" t="s">
        <v>361</v>
      </c>
      <c r="J22" s="1" t="s">
        <v>362</v>
      </c>
      <c r="K22" s="1" t="s">
        <v>363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364</v>
      </c>
      <c r="B23" s="1" t="s">
        <v>365</v>
      </c>
      <c r="C23" s="1" t="s">
        <v>366</v>
      </c>
      <c r="D23" s="1" t="s">
        <v>367</v>
      </c>
      <c r="E23" s="1" t="s">
        <v>368</v>
      </c>
      <c r="F23" s="1" t="s">
        <v>369</v>
      </c>
      <c r="G23" s="1" t="s">
        <v>352</v>
      </c>
      <c r="H23" s="1" t="s">
        <v>353</v>
      </c>
      <c r="I23" s="1" t="s">
        <v>370</v>
      </c>
      <c r="J23" s="1" t="s">
        <v>371</v>
      </c>
      <c r="K23" s="1" t="s">
        <v>372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373</v>
      </c>
      <c r="B24" s="1" t="s">
        <v>374</v>
      </c>
      <c r="C24" s="1" t="s">
        <v>375</v>
      </c>
      <c r="D24" s="1" t="s">
        <v>376</v>
      </c>
      <c r="E24" s="1" t="s">
        <v>377</v>
      </c>
      <c r="F24" s="1" t="s">
        <v>378</v>
      </c>
      <c r="G24" s="1" t="s">
        <v>379</v>
      </c>
      <c r="H24" s="1" t="s">
        <v>380</v>
      </c>
      <c r="I24" s="1" t="s">
        <v>381</v>
      </c>
      <c r="J24" s="1" t="s">
        <v>382</v>
      </c>
      <c r="K24" s="1" t="s">
        <v>383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385</v>
      </c>
      <c r="B26" s="1" t="s">
        <v>386</v>
      </c>
      <c r="C26" s="1" t="s">
        <v>387</v>
      </c>
      <c r="D26" s="1" t="s">
        <v>388</v>
      </c>
      <c r="E26" s="1" t="s">
        <v>389</v>
      </c>
      <c r="F26" s="1" t="s">
        <v>390</v>
      </c>
      <c r="G26" s="1" t="s">
        <v>391</v>
      </c>
      <c r="H26" s="1" t="s">
        <v>392</v>
      </c>
      <c r="I26" s="1" t="s">
        <v>393</v>
      </c>
      <c r="J26" s="1" t="s">
        <v>394</v>
      </c>
      <c r="K26" s="1" t="s">
        <v>395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396</v>
      </c>
      <c r="B27" s="1" t="s">
        <v>397</v>
      </c>
      <c r="C27" s="1" t="s">
        <v>398</v>
      </c>
      <c r="D27" s="1" t="s">
        <v>399</v>
      </c>
      <c r="E27" s="1" t="s">
        <v>400</v>
      </c>
      <c r="F27" s="1" t="s">
        <v>401</v>
      </c>
      <c r="G27" s="1" t="s">
        <v>402</v>
      </c>
      <c r="H27" s="1" t="s">
        <v>403</v>
      </c>
      <c r="I27" s="1" t="s">
        <v>404</v>
      </c>
      <c r="J27" s="1" t="s">
        <v>405</v>
      </c>
      <c r="K27" s="1" t="s">
        <v>406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407</v>
      </c>
      <c r="B28" s="1" t="s">
        <v>408</v>
      </c>
      <c r="C28" s="1" t="s">
        <v>409</v>
      </c>
      <c r="D28" s="1" t="s">
        <v>410</v>
      </c>
      <c r="E28" s="1" t="s">
        <v>411</v>
      </c>
      <c r="F28" s="1" t="s">
        <v>412</v>
      </c>
      <c r="G28" s="1" t="s">
        <v>413</v>
      </c>
      <c r="H28" s="1" t="s">
        <v>414</v>
      </c>
      <c r="I28" s="1" t="s">
        <v>415</v>
      </c>
      <c r="J28" s="1" t="s">
        <v>416</v>
      </c>
      <c r="K28" s="1" t="s">
        <v>417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418</v>
      </c>
      <c r="B29" s="1" t="s">
        <v>408</v>
      </c>
      <c r="C29" s="1" t="s">
        <v>409</v>
      </c>
      <c r="D29" s="1" t="s">
        <v>410</v>
      </c>
      <c r="E29" s="1" t="s">
        <v>411</v>
      </c>
      <c r="F29" s="1" t="s">
        <v>412</v>
      </c>
      <c r="G29" s="1" t="s">
        <v>413</v>
      </c>
      <c r="H29" s="1" t="s">
        <v>414</v>
      </c>
      <c r="I29" s="1" t="s">
        <v>415</v>
      </c>
      <c r="J29" s="1" t="s">
        <v>416</v>
      </c>
      <c r="K29" s="1" t="s">
        <v>417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419</v>
      </c>
      <c r="B30" s="1" t="s">
        <v>420</v>
      </c>
      <c r="C30" s="1" t="s">
        <v>421</v>
      </c>
      <c r="D30" s="1" t="s">
        <v>410</v>
      </c>
      <c r="E30" s="1" t="s">
        <v>422</v>
      </c>
      <c r="F30" s="1" t="s">
        <v>423</v>
      </c>
      <c r="G30" s="1" t="s">
        <v>413</v>
      </c>
      <c r="H30" s="1" t="s">
        <v>424</v>
      </c>
      <c r="I30" s="1" t="s">
        <v>425</v>
      </c>
      <c r="J30" s="1" t="s">
        <v>416</v>
      </c>
      <c r="K30" s="1" t="s">
        <v>417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426</v>
      </c>
      <c r="B31" s="1" t="s">
        <v>427</v>
      </c>
      <c r="C31" s="1" t="s">
        <v>428</v>
      </c>
      <c r="D31" s="1" t="s">
        <v>302</v>
      </c>
      <c r="E31" s="1" t="s">
        <v>429</v>
      </c>
      <c r="F31" s="1" t="s">
        <v>430</v>
      </c>
      <c r="G31" s="1" t="s">
        <v>431</v>
      </c>
      <c r="H31" s="1" t="s">
        <v>432</v>
      </c>
      <c r="I31" s="1" t="s">
        <v>433</v>
      </c>
      <c r="J31" s="1" t="s">
        <v>434</v>
      </c>
      <c r="K31" s="1" t="s">
        <v>435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436</v>
      </c>
      <c r="B32" s="1" t="s">
        <v>437</v>
      </c>
      <c r="C32" s="1" t="s">
        <v>438</v>
      </c>
      <c r="D32" s="1" t="s">
        <v>439</v>
      </c>
      <c r="E32" s="1" t="s">
        <v>440</v>
      </c>
      <c r="F32" s="1" t="s">
        <v>441</v>
      </c>
      <c r="G32" s="1" t="s">
        <v>442</v>
      </c>
      <c r="H32" s="1" t="s">
        <v>443</v>
      </c>
      <c r="I32" s="1" t="s">
        <v>444</v>
      </c>
      <c r="J32" s="1" t="s">
        <v>445</v>
      </c>
      <c r="K32" s="1" t="s">
        <v>446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447</v>
      </c>
      <c r="B33" s="1" t="s">
        <v>442</v>
      </c>
      <c r="C33" s="1" t="s">
        <v>448</v>
      </c>
      <c r="D33" s="1" t="s">
        <v>449</v>
      </c>
      <c r="E33" s="1" t="s">
        <v>450</v>
      </c>
      <c r="F33" s="1" t="s">
        <v>451</v>
      </c>
      <c r="G33" s="1" t="s">
        <v>452</v>
      </c>
      <c r="H33" s="1" t="s">
        <v>453</v>
      </c>
      <c r="I33" s="1" t="s">
        <v>454</v>
      </c>
      <c r="J33" s="1" t="s">
        <v>455</v>
      </c>
      <c r="K33" s="1" t="s">
        <v>456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457</v>
      </c>
      <c r="B34" s="1" t="s">
        <v>458</v>
      </c>
      <c r="C34" s="1" t="s">
        <v>459</v>
      </c>
      <c r="D34" s="1" t="s">
        <v>439</v>
      </c>
      <c r="E34" s="1" t="s">
        <v>460</v>
      </c>
      <c r="F34" s="1" t="s">
        <v>461</v>
      </c>
      <c r="G34" s="1" t="s">
        <v>442</v>
      </c>
      <c r="H34" s="1" t="s">
        <v>443</v>
      </c>
      <c r="I34" s="1" t="s">
        <v>462</v>
      </c>
      <c r="J34" s="1" t="s">
        <v>463</v>
      </c>
      <c r="K34" s="1" t="s">
        <v>464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465</v>
      </c>
      <c r="B35" s="1" t="s">
        <v>466</v>
      </c>
      <c r="C35" s="1" t="s">
        <v>467</v>
      </c>
      <c r="D35" s="1" t="s">
        <v>468</v>
      </c>
      <c r="E35" s="1" t="s">
        <v>469</v>
      </c>
      <c r="F35" s="1" t="s">
        <v>470</v>
      </c>
      <c r="G35" s="1" t="s">
        <v>471</v>
      </c>
      <c r="H35" s="1" t="s">
        <v>472</v>
      </c>
      <c r="I35" s="1" t="s">
        <v>473</v>
      </c>
      <c r="J35" s="1" t="s">
        <v>474</v>
      </c>
      <c r="K35" s="1" t="s">
        <v>475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476</v>
      </c>
      <c r="B36" s="1" t="s">
        <v>477</v>
      </c>
      <c r="C36" s="1" t="s">
        <v>478</v>
      </c>
      <c r="D36" s="1" t="s">
        <v>479</v>
      </c>
      <c r="E36" s="1" t="s">
        <v>480</v>
      </c>
      <c r="F36" s="1" t="s">
        <v>481</v>
      </c>
      <c r="G36" s="1" t="s">
        <v>482</v>
      </c>
      <c r="H36" s="1" t="s">
        <v>483</v>
      </c>
      <c r="I36" s="1" t="s">
        <v>484</v>
      </c>
      <c r="J36" s="1" t="s">
        <v>485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486</v>
      </c>
      <c r="B37" s="1" t="s">
        <v>487</v>
      </c>
      <c r="C37" s="1" t="s">
        <v>488</v>
      </c>
      <c r="D37" s="1" t="s">
        <v>488</v>
      </c>
      <c r="E37" s="1" t="s">
        <v>488</v>
      </c>
      <c r="F37" s="1" t="s">
        <v>488</v>
      </c>
      <c r="G37" s="1" t="s">
        <v>488</v>
      </c>
      <c r="H37" s="1" t="s">
        <v>489</v>
      </c>
      <c r="I37" s="1">
        <v>208.0</v>
      </c>
      <c r="J37" s="1" t="s">
        <v>490</v>
      </c>
      <c r="K37" s="1" t="s">
        <v>491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493</v>
      </c>
      <c r="B39" s="1" t="s">
        <v>494</v>
      </c>
      <c r="C39" s="1" t="s">
        <v>495</v>
      </c>
      <c r="D39" s="1" t="s">
        <v>496</v>
      </c>
      <c r="E39" s="1" t="s">
        <v>497</v>
      </c>
      <c r="F39" s="1" t="s">
        <v>498</v>
      </c>
      <c r="G39" s="1" t="s">
        <v>499</v>
      </c>
      <c r="H39" s="1" t="s">
        <v>500</v>
      </c>
      <c r="I39" s="1" t="s">
        <v>501</v>
      </c>
      <c r="J39" s="1" t="s">
        <v>502</v>
      </c>
      <c r="K39" s="1" t="s">
        <v>503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504</v>
      </c>
      <c r="B40" s="1" t="s">
        <v>505</v>
      </c>
      <c r="C40" s="1" t="s">
        <v>168</v>
      </c>
      <c r="D40" s="1" t="s">
        <v>301</v>
      </c>
      <c r="E40" s="1" t="s">
        <v>506</v>
      </c>
      <c r="F40" s="1" t="s">
        <v>507</v>
      </c>
      <c r="G40" s="1" t="s">
        <v>508</v>
      </c>
      <c r="H40" s="1" t="s">
        <v>509</v>
      </c>
      <c r="I40" s="1" t="s">
        <v>510</v>
      </c>
      <c r="J40" s="1" t="s">
        <v>511</v>
      </c>
      <c r="K40" s="1" t="s">
        <v>512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513</v>
      </c>
      <c r="B41" s="1" t="s">
        <v>514</v>
      </c>
      <c r="C41" s="1" t="s">
        <v>506</v>
      </c>
      <c r="D41" s="1" t="s">
        <v>515</v>
      </c>
      <c r="E41" s="1" t="s">
        <v>516</v>
      </c>
      <c r="F41" s="1" t="s">
        <v>517</v>
      </c>
      <c r="G41" s="1" t="s">
        <v>518</v>
      </c>
      <c r="H41" s="1" t="s">
        <v>519</v>
      </c>
      <c r="I41" s="1" t="s">
        <v>520</v>
      </c>
      <c r="J41" s="1" t="s">
        <v>521</v>
      </c>
      <c r="K41" s="1" t="s">
        <v>522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523</v>
      </c>
      <c r="B42" s="1" t="s">
        <v>514</v>
      </c>
      <c r="C42" s="1" t="s">
        <v>506</v>
      </c>
      <c r="D42" s="1" t="s">
        <v>515</v>
      </c>
      <c r="E42" s="1" t="s">
        <v>516</v>
      </c>
      <c r="F42" s="1" t="s">
        <v>517</v>
      </c>
      <c r="G42" s="1" t="s">
        <v>518</v>
      </c>
      <c r="H42" s="1" t="s">
        <v>519</v>
      </c>
      <c r="I42" s="1" t="s">
        <v>520</v>
      </c>
      <c r="J42" s="1" t="s">
        <v>521</v>
      </c>
      <c r="K42" s="1" t="s">
        <v>522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524</v>
      </c>
      <c r="B43" s="1" t="s">
        <v>302</v>
      </c>
      <c r="C43" s="1" t="s">
        <v>525</v>
      </c>
      <c r="D43" s="1" t="s">
        <v>526</v>
      </c>
      <c r="E43" s="1" t="s">
        <v>527</v>
      </c>
      <c r="F43" s="1" t="s">
        <v>517</v>
      </c>
      <c r="G43" s="1" t="s">
        <v>518</v>
      </c>
      <c r="H43" s="1" t="s">
        <v>528</v>
      </c>
      <c r="I43" s="1" t="s">
        <v>520</v>
      </c>
      <c r="J43" s="1" t="s">
        <v>529</v>
      </c>
      <c r="K43" s="1" t="s">
        <v>522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530</v>
      </c>
      <c r="B44" s="1" t="s">
        <v>531</v>
      </c>
      <c r="C44" s="1" t="s">
        <v>532</v>
      </c>
      <c r="D44" s="1" t="s">
        <v>533</v>
      </c>
      <c r="E44" s="1" t="s">
        <v>534</v>
      </c>
      <c r="F44" s="1" t="s">
        <v>535</v>
      </c>
      <c r="G44" s="1" t="s">
        <v>536</v>
      </c>
      <c r="H44" s="1" t="s">
        <v>537</v>
      </c>
      <c r="I44" s="1" t="s">
        <v>538</v>
      </c>
      <c r="J44" s="1" t="s">
        <v>539</v>
      </c>
      <c r="K44" s="1" t="s">
        <v>540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541</v>
      </c>
      <c r="B45" s="1" t="s">
        <v>531</v>
      </c>
      <c r="C45" s="1" t="s">
        <v>542</v>
      </c>
      <c r="D45" s="1" t="s">
        <v>543</v>
      </c>
      <c r="E45" s="1" t="s">
        <v>544</v>
      </c>
      <c r="F45" s="1" t="s">
        <v>545</v>
      </c>
      <c r="G45" s="1" t="s">
        <v>172</v>
      </c>
      <c r="H45" s="1" t="s">
        <v>546</v>
      </c>
      <c r="I45" s="1" t="s">
        <v>547</v>
      </c>
      <c r="J45" s="1" t="s">
        <v>548</v>
      </c>
      <c r="K45" s="1" t="s">
        <v>549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550</v>
      </c>
      <c r="B46" s="1" t="s">
        <v>551</v>
      </c>
      <c r="C46" s="1" t="s">
        <v>213</v>
      </c>
      <c r="D46" s="1" t="s">
        <v>552</v>
      </c>
      <c r="E46" s="1" t="s">
        <v>553</v>
      </c>
      <c r="F46" s="1" t="s">
        <v>554</v>
      </c>
      <c r="G46" s="1" t="s">
        <v>555</v>
      </c>
      <c r="H46" s="1" t="s">
        <v>556</v>
      </c>
      <c r="I46" s="1" t="s">
        <v>557</v>
      </c>
      <c r="J46" s="1" t="s">
        <v>558</v>
      </c>
      <c r="K46" s="1" t="s">
        <v>559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560</v>
      </c>
      <c r="B47" s="1" t="s">
        <v>531</v>
      </c>
      <c r="C47" s="1" t="s">
        <v>390</v>
      </c>
      <c r="D47" s="1" t="s">
        <v>561</v>
      </c>
      <c r="E47" s="1" t="s">
        <v>562</v>
      </c>
      <c r="F47" s="1" t="s">
        <v>563</v>
      </c>
      <c r="G47" s="1" t="s">
        <v>564</v>
      </c>
      <c r="H47" s="1" t="s">
        <v>546</v>
      </c>
      <c r="I47" s="1" t="s">
        <v>565</v>
      </c>
      <c r="J47" s="1" t="s">
        <v>566</v>
      </c>
      <c r="K47" s="1" t="s">
        <v>567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568</v>
      </c>
      <c r="B48" s="1" t="s">
        <v>569</v>
      </c>
      <c r="C48" s="1" t="s">
        <v>570</v>
      </c>
      <c r="D48" s="1" t="s">
        <v>571</v>
      </c>
      <c r="E48" s="1" t="s">
        <v>572</v>
      </c>
      <c r="F48" s="1" t="s">
        <v>573</v>
      </c>
      <c r="G48" s="1" t="s">
        <v>574</v>
      </c>
      <c r="H48" s="1" t="s">
        <v>575</v>
      </c>
      <c r="I48" s="1" t="s">
        <v>576</v>
      </c>
      <c r="J48" s="1" t="s">
        <v>577</v>
      </c>
      <c r="K48" s="1" t="s">
        <v>578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579</v>
      </c>
      <c r="B49" s="1" t="s">
        <v>580</v>
      </c>
      <c r="C49" s="1" t="s">
        <v>581</v>
      </c>
      <c r="D49" s="1" t="s">
        <v>582</v>
      </c>
      <c r="E49" s="1" t="s">
        <v>583</v>
      </c>
      <c r="F49" s="1" t="s">
        <v>584</v>
      </c>
      <c r="G49" s="1" t="s">
        <v>585</v>
      </c>
      <c r="H49" s="1" t="s">
        <v>586</v>
      </c>
      <c r="I49" s="1" t="s">
        <v>587</v>
      </c>
      <c r="J49" s="1" t="s">
        <v>588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589</v>
      </c>
      <c r="B50" s="1" t="s">
        <v>590</v>
      </c>
      <c r="C50" s="1" t="s">
        <v>591</v>
      </c>
      <c r="D50" s="1" t="s">
        <v>488</v>
      </c>
      <c r="E50" s="1" t="s">
        <v>488</v>
      </c>
      <c r="F50" s="1" t="s">
        <v>488</v>
      </c>
      <c r="G50" s="1" t="s">
        <v>488</v>
      </c>
      <c r="H50" s="1" t="s">
        <v>592</v>
      </c>
      <c r="I50" s="1" t="s">
        <v>593</v>
      </c>
      <c r="J50" s="1" t="s">
        <v>594</v>
      </c>
      <c r="K50" s="1" t="s">
        <v>590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596</v>
      </c>
      <c r="B52" s="1" t="s">
        <v>597</v>
      </c>
      <c r="C52" s="1" t="s">
        <v>183</v>
      </c>
      <c r="D52" s="1" t="s">
        <v>598</v>
      </c>
      <c r="E52" s="1" t="s">
        <v>599</v>
      </c>
      <c r="F52" s="1" t="s">
        <v>166</v>
      </c>
      <c r="G52" s="1" t="s">
        <v>600</v>
      </c>
      <c r="H52" s="1" t="s">
        <v>601</v>
      </c>
      <c r="I52" s="1" t="s">
        <v>602</v>
      </c>
      <c r="J52" s="1" t="s">
        <v>603</v>
      </c>
      <c r="K52" s="1" t="s">
        <v>604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605</v>
      </c>
      <c r="B53" s="1" t="s">
        <v>532</v>
      </c>
      <c r="C53" s="1" t="s">
        <v>606</v>
      </c>
      <c r="D53" s="1" t="s">
        <v>607</v>
      </c>
      <c r="E53" s="1" t="s">
        <v>608</v>
      </c>
      <c r="F53" s="1" t="s">
        <v>609</v>
      </c>
      <c r="G53" s="1" t="s">
        <v>610</v>
      </c>
      <c r="H53" s="1" t="s">
        <v>611</v>
      </c>
      <c r="I53" s="1" t="s">
        <v>612</v>
      </c>
      <c r="J53" s="1" t="s">
        <v>613</v>
      </c>
      <c r="K53" s="1" t="s">
        <v>614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615</v>
      </c>
      <c r="B54" s="1" t="s">
        <v>616</v>
      </c>
      <c r="C54" s="1" t="s">
        <v>606</v>
      </c>
      <c r="D54" s="1" t="s">
        <v>514</v>
      </c>
      <c r="E54" s="1" t="s">
        <v>617</v>
      </c>
      <c r="F54" s="1" t="s">
        <v>618</v>
      </c>
      <c r="G54" s="1" t="s">
        <v>619</v>
      </c>
      <c r="H54" s="1" t="s">
        <v>620</v>
      </c>
      <c r="I54" s="1" t="s">
        <v>621</v>
      </c>
      <c r="J54" s="1" t="s">
        <v>622</v>
      </c>
      <c r="K54" s="1" t="s">
        <v>623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624</v>
      </c>
      <c r="B55" s="1" t="s">
        <v>616</v>
      </c>
      <c r="C55" s="1" t="s">
        <v>606</v>
      </c>
      <c r="D55" s="1" t="s">
        <v>514</v>
      </c>
      <c r="E55" s="1" t="s">
        <v>617</v>
      </c>
      <c r="F55" s="1" t="s">
        <v>618</v>
      </c>
      <c r="G55" s="1" t="s">
        <v>619</v>
      </c>
      <c r="H55" s="1" t="s">
        <v>620</v>
      </c>
      <c r="I55" s="1" t="s">
        <v>621</v>
      </c>
      <c r="J55" s="1" t="s">
        <v>622</v>
      </c>
      <c r="K55" s="1" t="s">
        <v>623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625</v>
      </c>
      <c r="B56" s="1" t="s">
        <v>626</v>
      </c>
      <c r="C56" s="1" t="s">
        <v>627</v>
      </c>
      <c r="D56" s="1" t="s">
        <v>628</v>
      </c>
      <c r="E56" s="1" t="s">
        <v>629</v>
      </c>
      <c r="F56" s="1" t="s">
        <v>618</v>
      </c>
      <c r="G56" s="1" t="s">
        <v>619</v>
      </c>
      <c r="H56" s="1" t="s">
        <v>630</v>
      </c>
      <c r="I56" s="1" t="s">
        <v>621</v>
      </c>
      <c r="J56" s="1" t="s">
        <v>622</v>
      </c>
      <c r="K56" s="1" t="s">
        <v>631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632</v>
      </c>
      <c r="B57" s="1" t="s">
        <v>591</v>
      </c>
      <c r="C57" s="1" t="s">
        <v>633</v>
      </c>
      <c r="D57" s="1" t="s">
        <v>311</v>
      </c>
      <c r="E57" s="1" t="s">
        <v>634</v>
      </c>
      <c r="F57" s="1" t="s">
        <v>449</v>
      </c>
      <c r="G57" s="1" t="s">
        <v>635</v>
      </c>
      <c r="H57" s="1" t="s">
        <v>636</v>
      </c>
      <c r="I57" s="1" t="s">
        <v>637</v>
      </c>
      <c r="J57" s="1" t="s">
        <v>638</v>
      </c>
      <c r="K57" s="1" t="s">
        <v>639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640</v>
      </c>
      <c r="B58" s="1" t="s">
        <v>641</v>
      </c>
      <c r="C58" s="1" t="s">
        <v>642</v>
      </c>
      <c r="D58" s="1" t="s">
        <v>643</v>
      </c>
      <c r="E58" s="1" t="s">
        <v>311</v>
      </c>
      <c r="F58" s="1" t="s">
        <v>644</v>
      </c>
      <c r="G58" s="1" t="s">
        <v>645</v>
      </c>
      <c r="H58" s="1" t="s">
        <v>646</v>
      </c>
      <c r="I58" s="1" t="s">
        <v>647</v>
      </c>
      <c r="J58" s="1" t="s">
        <v>648</v>
      </c>
      <c r="K58" s="1" t="s">
        <v>649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650</v>
      </c>
      <c r="B59" s="1" t="s">
        <v>651</v>
      </c>
      <c r="C59" s="1" t="s">
        <v>652</v>
      </c>
      <c r="D59" s="1" t="s">
        <v>299</v>
      </c>
      <c r="E59" s="1" t="s">
        <v>653</v>
      </c>
      <c r="F59" s="1" t="s">
        <v>654</v>
      </c>
      <c r="G59" s="1" t="s">
        <v>655</v>
      </c>
      <c r="H59" s="1" t="s">
        <v>656</v>
      </c>
      <c r="I59" s="1" t="s">
        <v>657</v>
      </c>
      <c r="J59" s="1" t="s">
        <v>658</v>
      </c>
      <c r="K59" s="1" t="s">
        <v>659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660</v>
      </c>
      <c r="B60" s="1" t="s">
        <v>661</v>
      </c>
      <c r="C60" s="1" t="s">
        <v>662</v>
      </c>
      <c r="D60" s="1" t="s">
        <v>663</v>
      </c>
      <c r="E60" s="1" t="s">
        <v>311</v>
      </c>
      <c r="F60" s="1" t="s">
        <v>664</v>
      </c>
      <c r="G60" s="1" t="s">
        <v>665</v>
      </c>
      <c r="H60" s="1" t="s">
        <v>666</v>
      </c>
      <c r="I60" s="1" t="s">
        <v>667</v>
      </c>
      <c r="J60" s="1" t="s">
        <v>668</v>
      </c>
      <c r="K60" s="1" t="s">
        <v>669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670</v>
      </c>
      <c r="B61" s="1" t="s">
        <v>671</v>
      </c>
      <c r="C61" s="1" t="s">
        <v>672</v>
      </c>
      <c r="D61" s="1" t="s">
        <v>673</v>
      </c>
      <c r="E61" s="1" t="s">
        <v>674</v>
      </c>
      <c r="F61" s="1" t="s">
        <v>675</v>
      </c>
      <c r="G61" s="1" t="s">
        <v>676</v>
      </c>
      <c r="H61" s="1" t="s">
        <v>677</v>
      </c>
      <c r="I61" s="1" t="s">
        <v>423</v>
      </c>
      <c r="J61" s="1" t="s">
        <v>678</v>
      </c>
      <c r="K61" s="1" t="s">
        <v>679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680</v>
      </c>
      <c r="B62" s="1" t="s">
        <v>681</v>
      </c>
      <c r="C62" s="1" t="s">
        <v>682</v>
      </c>
      <c r="D62" s="1" t="s">
        <v>683</v>
      </c>
      <c r="E62" s="1" t="s">
        <v>684</v>
      </c>
      <c r="F62" s="1" t="s">
        <v>685</v>
      </c>
      <c r="G62" s="1" t="s">
        <v>686</v>
      </c>
      <c r="H62" s="1" t="s">
        <v>687</v>
      </c>
      <c r="I62" s="1" t="s">
        <v>688</v>
      </c>
      <c r="J62" s="1" t="s">
        <v>689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690</v>
      </c>
      <c r="B63" s="1" t="s">
        <v>691</v>
      </c>
      <c r="C63" s="1" t="s">
        <v>672</v>
      </c>
      <c r="D63" s="1" t="s">
        <v>692</v>
      </c>
      <c r="E63" s="1" t="s">
        <v>488</v>
      </c>
      <c r="F63" s="1" t="s">
        <v>488</v>
      </c>
      <c r="G63" s="1" t="s">
        <v>488</v>
      </c>
      <c r="H63" s="1" t="s">
        <v>693</v>
      </c>
      <c r="I63" s="1" t="s">
        <v>694</v>
      </c>
      <c r="J63" s="1" t="s">
        <v>695</v>
      </c>
      <c r="K63" s="1" t="s">
        <v>696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697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698</v>
      </c>
      <c r="B65" s="1" t="s">
        <v>699</v>
      </c>
      <c r="C65" s="1" t="s">
        <v>700</v>
      </c>
      <c r="D65" s="1" t="s">
        <v>701</v>
      </c>
      <c r="E65" s="1" t="s">
        <v>702</v>
      </c>
      <c r="F65" s="1" t="s">
        <v>703</v>
      </c>
      <c r="G65" s="1" t="s">
        <v>704</v>
      </c>
      <c r="H65" s="1" t="s">
        <v>705</v>
      </c>
      <c r="I65" s="1" t="s">
        <v>706</v>
      </c>
      <c r="J65" s="1" t="s">
        <v>707</v>
      </c>
      <c r="K65" s="1" t="s">
        <v>708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709</v>
      </c>
      <c r="B66" s="1" t="s">
        <v>710</v>
      </c>
      <c r="C66" s="1" t="s">
        <v>711</v>
      </c>
      <c r="D66" s="1" t="s">
        <v>712</v>
      </c>
      <c r="E66" s="1" t="s">
        <v>597</v>
      </c>
      <c r="F66" s="1" t="s">
        <v>532</v>
      </c>
      <c r="G66" s="1" t="s">
        <v>713</v>
      </c>
      <c r="H66" s="1" t="s">
        <v>714</v>
      </c>
      <c r="I66" s="1" t="s">
        <v>172</v>
      </c>
      <c r="J66" s="1" t="s">
        <v>557</v>
      </c>
      <c r="K66" s="1" t="s">
        <v>715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716</v>
      </c>
      <c r="B67" s="1" t="s">
        <v>161</v>
      </c>
      <c r="C67" s="1" t="s">
        <v>717</v>
      </c>
      <c r="D67" s="1" t="s">
        <v>718</v>
      </c>
      <c r="E67" s="1" t="s">
        <v>719</v>
      </c>
      <c r="F67" s="1" t="s">
        <v>398</v>
      </c>
      <c r="G67" s="1" t="s">
        <v>720</v>
      </c>
      <c r="H67" s="1" t="s">
        <v>721</v>
      </c>
      <c r="I67" s="1" t="s">
        <v>722</v>
      </c>
      <c r="J67" s="1" t="s">
        <v>723</v>
      </c>
      <c r="K67" s="1" t="s">
        <v>724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725</v>
      </c>
      <c r="B68" s="1" t="s">
        <v>161</v>
      </c>
      <c r="C68" s="1" t="s">
        <v>717</v>
      </c>
      <c r="D68" s="1" t="s">
        <v>718</v>
      </c>
      <c r="E68" s="1" t="s">
        <v>719</v>
      </c>
      <c r="F68" s="1" t="s">
        <v>398</v>
      </c>
      <c r="G68" s="1" t="s">
        <v>720</v>
      </c>
      <c r="H68" s="1" t="s">
        <v>721</v>
      </c>
      <c r="I68" s="1" t="s">
        <v>722</v>
      </c>
      <c r="J68" s="1" t="s">
        <v>723</v>
      </c>
      <c r="K68" s="1" t="s">
        <v>724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726</v>
      </c>
      <c r="B69" s="1" t="s">
        <v>727</v>
      </c>
      <c r="C69" s="1" t="s">
        <v>597</v>
      </c>
      <c r="D69" s="1" t="s">
        <v>728</v>
      </c>
      <c r="E69" s="1" t="s">
        <v>333</v>
      </c>
      <c r="F69" s="1" t="s">
        <v>728</v>
      </c>
      <c r="G69" s="1" t="s">
        <v>645</v>
      </c>
      <c r="H69" s="1" t="s">
        <v>729</v>
      </c>
      <c r="I69" s="1" t="s">
        <v>722</v>
      </c>
      <c r="J69" s="1" t="s">
        <v>723</v>
      </c>
      <c r="K69" s="1" t="s">
        <v>724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730</v>
      </c>
      <c r="B70" s="1" t="s">
        <v>731</v>
      </c>
      <c r="C70" s="1" t="s">
        <v>732</v>
      </c>
      <c r="D70" s="1" t="s">
        <v>733</v>
      </c>
      <c r="E70" s="1" t="s">
        <v>734</v>
      </c>
      <c r="F70" s="1" t="s">
        <v>735</v>
      </c>
      <c r="G70" s="1" t="s">
        <v>736</v>
      </c>
      <c r="H70" s="1" t="s">
        <v>737</v>
      </c>
      <c r="I70" s="1" t="s">
        <v>738</v>
      </c>
      <c r="J70" s="1" t="s">
        <v>739</v>
      </c>
      <c r="K70" s="1" t="s">
        <v>740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741</v>
      </c>
      <c r="B71" s="1" t="s">
        <v>742</v>
      </c>
      <c r="C71" s="1" t="s">
        <v>743</v>
      </c>
      <c r="D71" s="1" t="s">
        <v>744</v>
      </c>
      <c r="E71" s="1" t="s">
        <v>455</v>
      </c>
      <c r="F71" s="1" t="s">
        <v>651</v>
      </c>
      <c r="G71" s="1" t="s">
        <v>597</v>
      </c>
      <c r="H71" s="1" t="s">
        <v>745</v>
      </c>
      <c r="I71" s="1" t="s">
        <v>746</v>
      </c>
      <c r="J71" s="1" t="s">
        <v>747</v>
      </c>
      <c r="K71" s="1" t="s">
        <v>748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749</v>
      </c>
      <c r="B72" s="1" t="s">
        <v>750</v>
      </c>
      <c r="C72" s="1" t="s">
        <v>661</v>
      </c>
      <c r="D72" s="1" t="s">
        <v>751</v>
      </c>
      <c r="E72" s="1" t="s">
        <v>752</v>
      </c>
      <c r="F72" s="1" t="s">
        <v>753</v>
      </c>
      <c r="G72" s="1" t="s">
        <v>387</v>
      </c>
      <c r="H72" s="1" t="s">
        <v>754</v>
      </c>
      <c r="I72" s="1" t="s">
        <v>755</v>
      </c>
      <c r="J72" s="1" t="s">
        <v>756</v>
      </c>
      <c r="K72" s="1" t="s">
        <v>757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758</v>
      </c>
      <c r="B73" s="1" t="s">
        <v>759</v>
      </c>
      <c r="C73" s="1" t="s">
        <v>760</v>
      </c>
      <c r="D73" s="1" t="s">
        <v>761</v>
      </c>
      <c r="E73" s="1" t="s">
        <v>455</v>
      </c>
      <c r="F73" s="1" t="s">
        <v>651</v>
      </c>
      <c r="G73" s="1" t="s">
        <v>762</v>
      </c>
      <c r="H73" s="1" t="s">
        <v>672</v>
      </c>
      <c r="I73" s="1" t="s">
        <v>763</v>
      </c>
      <c r="J73" s="1" t="s">
        <v>764</v>
      </c>
      <c r="K73" s="1" t="s">
        <v>765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766</v>
      </c>
      <c r="B74" s="1" t="s">
        <v>767</v>
      </c>
      <c r="C74" s="1" t="s">
        <v>768</v>
      </c>
      <c r="D74" s="1" t="s">
        <v>769</v>
      </c>
      <c r="E74" s="1" t="s">
        <v>770</v>
      </c>
      <c r="F74" s="1" t="s">
        <v>771</v>
      </c>
      <c r="G74" s="1" t="s">
        <v>772</v>
      </c>
      <c r="H74" s="1" t="s">
        <v>773</v>
      </c>
      <c r="I74" s="1" t="s">
        <v>774</v>
      </c>
      <c r="J74" s="1" t="s">
        <v>775</v>
      </c>
      <c r="K74" s="1" t="s">
        <v>776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777</v>
      </c>
      <c r="B75" s="1" t="s">
        <v>778</v>
      </c>
      <c r="C75" s="1" t="s">
        <v>779</v>
      </c>
      <c r="D75" s="1" t="s">
        <v>780</v>
      </c>
      <c r="E75" s="1" t="s">
        <v>781</v>
      </c>
      <c r="F75" s="1" t="s">
        <v>782</v>
      </c>
      <c r="G75" s="1" t="s">
        <v>783</v>
      </c>
      <c r="H75" s="1" t="s">
        <v>784</v>
      </c>
      <c r="I75" s="1" t="s">
        <v>785</v>
      </c>
      <c r="J75" s="1" t="s">
        <v>786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787</v>
      </c>
      <c r="B76" s="1" t="s">
        <v>788</v>
      </c>
      <c r="C76" s="1" t="s">
        <v>789</v>
      </c>
      <c r="D76" s="1" t="s">
        <v>790</v>
      </c>
      <c r="E76" s="1" t="s">
        <v>791</v>
      </c>
      <c r="F76" s="1" t="s">
        <v>792</v>
      </c>
      <c r="G76" s="1" t="s">
        <v>488</v>
      </c>
      <c r="H76" s="1" t="s">
        <v>793</v>
      </c>
      <c r="I76" s="1" t="s">
        <v>794</v>
      </c>
      <c r="J76" s="1" t="s">
        <v>795</v>
      </c>
      <c r="K76" s="1" t="s">
        <v>796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797</v>
      </c>
      <c r="C1" s="1" t="s">
        <v>798</v>
      </c>
      <c r="D1" s="1" t="s">
        <v>799</v>
      </c>
      <c r="E1" s="1" t="s">
        <v>800</v>
      </c>
      <c r="F1" s="1" t="s">
        <v>801</v>
      </c>
      <c r="G1" s="1" t="s">
        <v>802</v>
      </c>
      <c r="H1" s="1" t="s">
        <v>803</v>
      </c>
      <c r="I1" s="1" t="s">
        <v>804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805</v>
      </c>
      <c r="B2" s="1" t="s">
        <v>806</v>
      </c>
      <c r="C2" s="1" t="s">
        <v>807</v>
      </c>
      <c r="D2" s="1" t="s">
        <v>808</v>
      </c>
      <c r="E2" s="1" t="s">
        <v>809</v>
      </c>
      <c r="F2" s="1" t="s">
        <v>810</v>
      </c>
      <c r="G2" s="1" t="s">
        <v>811</v>
      </c>
      <c r="H2" s="1" t="s">
        <v>811</v>
      </c>
      <c r="I2" s="1" t="s">
        <v>812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813</v>
      </c>
      <c r="B3" s="1" t="s">
        <v>812</v>
      </c>
      <c r="C3" s="1" t="s">
        <v>814</v>
      </c>
      <c r="D3" s="1" t="s">
        <v>815</v>
      </c>
      <c r="E3" s="1" t="s">
        <v>816</v>
      </c>
      <c r="F3" s="1" t="s">
        <v>817</v>
      </c>
      <c r="G3" s="1" t="s">
        <v>818</v>
      </c>
      <c r="H3" s="1" t="s">
        <v>819</v>
      </c>
      <c r="I3" s="1" t="s">
        <v>812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820</v>
      </c>
      <c r="B4" s="1" t="s">
        <v>806</v>
      </c>
      <c r="C4" s="1" t="s">
        <v>807</v>
      </c>
      <c r="D4" s="1" t="s">
        <v>808</v>
      </c>
      <c r="E4" s="1" t="s">
        <v>809</v>
      </c>
      <c r="F4" s="1" t="s">
        <v>810</v>
      </c>
      <c r="G4" s="1" t="s">
        <v>811</v>
      </c>
      <c r="H4" s="1" t="s">
        <v>811</v>
      </c>
      <c r="I4" s="1" t="s">
        <v>811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813</v>
      </c>
      <c r="B5" s="1" t="s">
        <v>812</v>
      </c>
      <c r="C5" s="1" t="s">
        <v>814</v>
      </c>
      <c r="D5" s="1" t="s">
        <v>815</v>
      </c>
      <c r="E5" s="1" t="s">
        <v>816</v>
      </c>
      <c r="F5" s="1" t="s">
        <v>817</v>
      </c>
      <c r="G5" s="1" t="s">
        <v>818</v>
      </c>
      <c r="H5" s="1" t="s">
        <v>819</v>
      </c>
      <c r="I5" s="1" t="s">
        <v>819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821</v>
      </c>
      <c r="B6" s="1" t="s">
        <v>822</v>
      </c>
      <c r="C6" s="1" t="s">
        <v>823</v>
      </c>
      <c r="D6" s="1" t="s">
        <v>824</v>
      </c>
      <c r="E6" s="1" t="s">
        <v>825</v>
      </c>
      <c r="F6" s="1" t="s">
        <v>826</v>
      </c>
      <c r="G6" s="1" t="s">
        <v>827</v>
      </c>
      <c r="H6" s="1" t="s">
        <v>828</v>
      </c>
      <c r="I6" s="1" t="s">
        <v>829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830</v>
      </c>
      <c r="B7" s="1" t="s">
        <v>831</v>
      </c>
      <c r="C7" s="1" t="s">
        <v>832</v>
      </c>
      <c r="D7" s="1" t="s">
        <v>833</v>
      </c>
      <c r="E7" s="1" t="s">
        <v>834</v>
      </c>
      <c r="F7" s="1" t="s">
        <v>835</v>
      </c>
      <c r="G7" s="1" t="s">
        <v>836</v>
      </c>
      <c r="H7" s="1" t="s">
        <v>836</v>
      </c>
      <c r="I7" s="1" t="s">
        <v>836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837</v>
      </c>
      <c r="B8" s="1" t="s">
        <v>812</v>
      </c>
      <c r="C8" s="1" t="s">
        <v>838</v>
      </c>
      <c r="D8" s="1" t="s">
        <v>839</v>
      </c>
      <c r="E8" s="1" t="s">
        <v>838</v>
      </c>
      <c r="F8" s="1" t="s">
        <v>839</v>
      </c>
      <c r="G8" s="1" t="s">
        <v>838</v>
      </c>
      <c r="H8" s="1" t="s">
        <v>840</v>
      </c>
      <c r="I8" s="1" t="s">
        <v>841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842</v>
      </c>
      <c r="B9" s="1" t="s">
        <v>843</v>
      </c>
      <c r="C9" s="1" t="s">
        <v>844</v>
      </c>
      <c r="D9" s="1" t="s">
        <v>845</v>
      </c>
      <c r="E9" s="1" t="s">
        <v>846</v>
      </c>
      <c r="F9" s="1" t="s">
        <v>847</v>
      </c>
      <c r="G9" s="1" t="s">
        <v>848</v>
      </c>
      <c r="H9" s="1" t="s">
        <v>849</v>
      </c>
      <c r="I9" s="1" t="s">
        <v>850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851</v>
      </c>
      <c r="B10" s="1" t="s">
        <v>838</v>
      </c>
      <c r="C10" s="1" t="s">
        <v>838</v>
      </c>
      <c r="D10" s="1" t="s">
        <v>838</v>
      </c>
      <c r="E10" s="1" t="s">
        <v>838</v>
      </c>
      <c r="F10" s="1" t="s">
        <v>838</v>
      </c>
      <c r="G10" s="1" t="s">
        <v>848</v>
      </c>
      <c r="H10" s="1" t="s">
        <v>849</v>
      </c>
      <c r="I10" s="1" t="s">
        <v>850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852</v>
      </c>
      <c r="B11" s="1" t="s">
        <v>812</v>
      </c>
      <c r="C11" s="1" t="s">
        <v>812</v>
      </c>
      <c r="D11" s="1" t="s">
        <v>812</v>
      </c>
      <c r="E11" s="1" t="s">
        <v>812</v>
      </c>
      <c r="F11" s="1" t="s">
        <v>812</v>
      </c>
      <c r="G11" s="1" t="s">
        <v>812</v>
      </c>
      <c r="H11" s="1" t="s">
        <v>812</v>
      </c>
      <c r="I11" s="1" t="s">
        <v>812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853</v>
      </c>
      <c r="B12" s="1" t="s">
        <v>854</v>
      </c>
      <c r="C12" s="1" t="s">
        <v>812</v>
      </c>
      <c r="D12" s="1" t="s">
        <v>855</v>
      </c>
      <c r="E12" s="1" t="s">
        <v>856</v>
      </c>
      <c r="F12" s="1" t="s">
        <v>812</v>
      </c>
      <c r="G12" s="1" t="s">
        <v>812</v>
      </c>
      <c r="H12" s="1" t="s">
        <v>812</v>
      </c>
      <c r="I12" s="1" t="s">
        <v>812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857</v>
      </c>
      <c r="B13" s="1" t="s">
        <v>812</v>
      </c>
      <c r="C13" s="1" t="s">
        <v>812</v>
      </c>
      <c r="D13" s="1" t="s">
        <v>812</v>
      </c>
      <c r="E13" s="1" t="s">
        <v>812</v>
      </c>
      <c r="F13" s="1" t="s">
        <v>812</v>
      </c>
      <c r="G13" s="1" t="s">
        <v>812</v>
      </c>
      <c r="H13" s="1" t="s">
        <v>812</v>
      </c>
      <c r="I13" s="1" t="s">
        <v>812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858</v>
      </c>
      <c r="B14" s="1" t="s">
        <v>812</v>
      </c>
      <c r="C14" s="1" t="s">
        <v>812</v>
      </c>
      <c r="D14" s="1" t="s">
        <v>812</v>
      </c>
      <c r="E14" s="1" t="s">
        <v>812</v>
      </c>
      <c r="F14" s="1" t="s">
        <v>812</v>
      </c>
      <c r="G14" s="1" t="s">
        <v>812</v>
      </c>
      <c r="H14" s="1" t="s">
        <v>812</v>
      </c>
      <c r="I14" s="1" t="s">
        <v>812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859</v>
      </c>
      <c r="B15" s="1" t="s">
        <v>180</v>
      </c>
      <c r="C15" s="1" t="s">
        <v>181</v>
      </c>
      <c r="D15" s="1" t="s">
        <v>182</v>
      </c>
      <c r="E15" s="1" t="s">
        <v>183</v>
      </c>
      <c r="F15" s="1" t="s">
        <v>184</v>
      </c>
      <c r="G15" s="1" t="s">
        <v>184</v>
      </c>
      <c r="H15" s="1" t="s">
        <v>860</v>
      </c>
      <c r="I15" s="1" t="s">
        <v>184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861</v>
      </c>
      <c r="B16" s="1" t="s">
        <v>862</v>
      </c>
      <c r="C16" s="1" t="s">
        <v>863</v>
      </c>
      <c r="D16" s="1" t="s">
        <v>864</v>
      </c>
      <c r="E16" s="1" t="s">
        <v>865</v>
      </c>
      <c r="F16" s="1" t="s">
        <v>866</v>
      </c>
      <c r="G16" s="1" t="s">
        <v>867</v>
      </c>
      <c r="H16" s="1" t="s">
        <v>867</v>
      </c>
      <c r="I16" s="1" t="s">
        <v>867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868</v>
      </c>
      <c r="B17" s="1" t="s">
        <v>869</v>
      </c>
      <c r="C17" s="1" t="s">
        <v>154</v>
      </c>
      <c r="D17" s="1" t="s">
        <v>870</v>
      </c>
      <c r="E17" s="1" t="s">
        <v>156</v>
      </c>
      <c r="F17" s="1" t="s">
        <v>157</v>
      </c>
      <c r="G17" s="1" t="s">
        <v>871</v>
      </c>
      <c r="H17" s="1" t="s">
        <v>872</v>
      </c>
      <c r="I17" s="1" t="s">
        <v>873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874</v>
      </c>
      <c r="B18" s="1" t="s">
        <v>875</v>
      </c>
      <c r="C18" s="1" t="s">
        <v>876</v>
      </c>
      <c r="D18" s="1" t="s">
        <v>877</v>
      </c>
      <c r="E18" s="1" t="s">
        <v>878</v>
      </c>
      <c r="F18" s="1" t="s">
        <v>879</v>
      </c>
      <c r="G18" s="1" t="s">
        <v>880</v>
      </c>
      <c r="H18" s="1" t="s">
        <v>881</v>
      </c>
      <c r="I18" s="1" t="s">
        <v>882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883</v>
      </c>
      <c r="B19" s="1" t="s">
        <v>884</v>
      </c>
      <c r="C19" s="1" t="s">
        <v>885</v>
      </c>
      <c r="D19" s="1" t="s">
        <v>886</v>
      </c>
      <c r="E19" s="1" t="s">
        <v>887</v>
      </c>
      <c r="F19" s="1" t="s">
        <v>888</v>
      </c>
      <c r="G19" s="1" t="s">
        <v>889</v>
      </c>
      <c r="H19" s="1" t="s">
        <v>890</v>
      </c>
      <c r="I19" s="1" t="s">
        <v>891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892</v>
      </c>
      <c r="B20" s="1" t="s">
        <v>812</v>
      </c>
      <c r="C20" s="1" t="s">
        <v>812</v>
      </c>
      <c r="D20" s="1" t="s">
        <v>812</v>
      </c>
      <c r="E20" s="1" t="s">
        <v>812</v>
      </c>
      <c r="F20" s="1" t="s">
        <v>812</v>
      </c>
      <c r="G20" s="1" t="s">
        <v>812</v>
      </c>
      <c r="H20" s="1" t="s">
        <v>812</v>
      </c>
      <c r="I20" s="1" t="s">
        <v>812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893</v>
      </c>
      <c r="B21" s="1" t="s">
        <v>894</v>
      </c>
      <c r="C21" s="1" t="s">
        <v>812</v>
      </c>
      <c r="D21" s="1" t="s">
        <v>895</v>
      </c>
      <c r="E21" s="1" t="s">
        <v>896</v>
      </c>
      <c r="F21" s="1" t="s">
        <v>812</v>
      </c>
      <c r="G21" s="1" t="s">
        <v>812</v>
      </c>
      <c r="H21" s="1" t="s">
        <v>812</v>
      </c>
      <c r="I21" s="1" t="s">
        <v>812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897</v>
      </c>
      <c r="B22" s="1" t="s">
        <v>898</v>
      </c>
      <c r="C22" s="1" t="s">
        <v>899</v>
      </c>
      <c r="D22" s="1" t="s">
        <v>900</v>
      </c>
      <c r="E22" s="1" t="s">
        <v>901</v>
      </c>
      <c r="F22" s="1" t="s">
        <v>902</v>
      </c>
      <c r="G22" s="1" t="s">
        <v>903</v>
      </c>
      <c r="H22" s="1" t="s">
        <v>904</v>
      </c>
      <c r="I22" s="1" t="s">
        <v>905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812</v>
      </c>
      <c r="C23" s="1" t="s">
        <v>812</v>
      </c>
      <c r="D23" s="1" t="s">
        <v>812</v>
      </c>
      <c r="E23" s="1" t="s">
        <v>812</v>
      </c>
      <c r="F23" s="1" t="s">
        <v>812</v>
      </c>
      <c r="G23" s="1" t="s">
        <v>812</v>
      </c>
      <c r="H23" s="1" t="s">
        <v>812</v>
      </c>
      <c r="I23" s="1" t="s">
        <v>812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906</v>
      </c>
      <c r="B24" s="1" t="s">
        <v>907</v>
      </c>
      <c r="C24" s="1" t="s">
        <v>908</v>
      </c>
      <c r="D24" s="1" t="s">
        <v>909</v>
      </c>
      <c r="E24" s="1" t="s">
        <v>910</v>
      </c>
      <c r="F24" s="1" t="s">
        <v>911</v>
      </c>
      <c r="G24" s="1" t="s">
        <v>912</v>
      </c>
      <c r="H24" s="1" t="s">
        <v>912</v>
      </c>
      <c r="I24" s="1" t="s">
        <v>912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913</v>
      </c>
      <c r="B25" s="1" t="s">
        <v>914</v>
      </c>
      <c r="C25" s="1" t="s">
        <v>915</v>
      </c>
      <c r="D25" s="1" t="s">
        <v>916</v>
      </c>
      <c r="E25" s="1" t="s">
        <v>917</v>
      </c>
      <c r="F25" s="1" t="s">
        <v>918</v>
      </c>
      <c r="G25" s="1" t="s">
        <v>919</v>
      </c>
      <c r="H25" s="1" t="s">
        <v>919</v>
      </c>
      <c r="I25" s="1" t="s">
        <v>812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920</v>
      </c>
      <c r="B26" s="1" t="s">
        <v>921</v>
      </c>
      <c r="C26" s="1" t="s">
        <v>922</v>
      </c>
      <c r="D26" s="1" t="s">
        <v>923</v>
      </c>
      <c r="E26" s="1" t="s">
        <v>924</v>
      </c>
      <c r="F26" s="1" t="s">
        <v>925</v>
      </c>
      <c r="G26" s="1" t="s">
        <v>812</v>
      </c>
      <c r="H26" s="1" t="s">
        <v>812</v>
      </c>
      <c r="I26" s="1" t="s">
        <v>812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926</v>
      </c>
      <c r="B2" s="1" t="s">
        <v>927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928</v>
      </c>
      <c r="B3" s="1" t="s">
        <v>929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930</v>
      </c>
      <c r="B4" s="1" t="s">
        <v>931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932</v>
      </c>
      <c r="B5" s="1" t="s">
        <v>933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934</v>
      </c>
      <c r="B6" s="1" t="s">
        <v>935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936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937</v>
      </c>
      <c r="B8" s="1" t="s">
        <v>938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939</v>
      </c>
      <c r="B9" s="1" t="s">
        <v>940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941</v>
      </c>
      <c r="B10" s="4" t="s">
        <v>942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943</v>
      </c>
      <c r="B11" s="1" t="s">
        <v>944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945</v>
      </c>
      <c r="B12" s="1" t="s">
        <v>946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947</v>
      </c>
      <c r="B13" s="1" t="s">
        <v>944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948</v>
      </c>
      <c r="B14" s="1" t="s">
        <v>949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950</v>
      </c>
      <c r="B15" s="1" t="s">
        <v>951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952</v>
      </c>
      <c r="B16" s="1" t="s">
        <v>949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953</v>
      </c>
      <c r="B17" s="1" t="s">
        <v>954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955</v>
      </c>
      <c r="B18" s="1">
        <v>377.0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956</v>
      </c>
      <c r="B19" s="1" t="s">
        <v>957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958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959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960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961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962</v>
      </c>
      <c r="B24" s="1">
        <v>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963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964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967</v>
      </c>
      <c r="B29" s="1">
        <v>9.95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968</v>
      </c>
      <c r="B30" s="1">
        <v>9.8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969</v>
      </c>
      <c r="B31" s="1">
        <v>9.51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970</v>
      </c>
      <c r="B32" s="1">
        <v>9.8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971</v>
      </c>
      <c r="B33" s="1">
        <v>9.95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972</v>
      </c>
      <c r="B34" s="1">
        <v>9.8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973</v>
      </c>
      <c r="B35" s="1">
        <v>9.51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974</v>
      </c>
      <c r="B36" s="1">
        <v>9.8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975</v>
      </c>
      <c r="B37" s="1">
        <v>1.4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976</v>
      </c>
      <c r="B38" s="1">
        <v>0.1466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977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978</v>
      </c>
      <c r="B40" s="1">
        <v>0.8589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979</v>
      </c>
      <c r="B41" s="1">
        <v>13.87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980</v>
      </c>
      <c r="B42" s="1">
        <v>2.204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981</v>
      </c>
      <c r="B43" s="1">
        <v>5.858896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982</v>
      </c>
      <c r="B44" s="1">
        <v>5.8577814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983</v>
      </c>
      <c r="B45" s="1">
        <v>1268352.0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984</v>
      </c>
      <c r="B46" s="1">
        <v>1268352.0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985</v>
      </c>
      <c r="B47" s="1">
        <v>993078.0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986</v>
      </c>
      <c r="B48" s="1">
        <v>1305080.0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987</v>
      </c>
      <c r="B49" s="1">
        <v>1305080.0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988</v>
      </c>
      <c r="B50" s="1">
        <v>9.8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989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990</v>
      </c>
      <c r="B52" s="1">
        <v>1300.0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991</v>
      </c>
      <c r="B53" s="1">
        <v>9.74892672E8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992</v>
      </c>
      <c r="B54" s="1">
        <v>9.51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993</v>
      </c>
      <c r="B55" s="1">
        <v>13.45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994</v>
      </c>
      <c r="B56" s="1">
        <v>2.6622446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995</v>
      </c>
      <c r="B57" s="1">
        <v>10.9724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996</v>
      </c>
      <c r="B58" s="1">
        <v>11.309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997</v>
      </c>
      <c r="B59" s="1">
        <v>1.4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998</v>
      </c>
      <c r="B60" s="1">
        <v>0.14070351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999</v>
      </c>
      <c r="B61" s="1" t="s">
        <v>1000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1001</v>
      </c>
      <c r="B62" s="1">
        <v>9.633429504E9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1002</v>
      </c>
      <c r="B63" s="1">
        <v>0.55459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1003</v>
      </c>
      <c r="B64" s="1">
        <v>1.00634009E8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1004</v>
      </c>
      <c r="B65" s="1">
        <v>1.02083E8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1005</v>
      </c>
      <c r="B66" s="1">
        <v>3145079.0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1006</v>
      </c>
      <c r="B67" s="1">
        <v>2406579.0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1007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1008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1009</v>
      </c>
      <c r="B70" s="1">
        <v>0.0308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1010</v>
      </c>
      <c r="B71" s="1">
        <v>0.01018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1011</v>
      </c>
      <c r="B72" s="1">
        <v>0.68838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1012</v>
      </c>
      <c r="B73" s="1">
        <v>3.67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1013</v>
      </c>
      <c r="B74" s="1">
        <v>0.031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1014</v>
      </c>
      <c r="B75" s="1">
        <v>1.02083E8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1015</v>
      </c>
      <c r="B76" s="1">
        <v>18.419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1016</v>
      </c>
      <c r="B77" s="1">
        <v>0.5184863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1017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1018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1019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1020</v>
      </c>
      <c r="B81" s="1">
        <v>1.69846E8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1021</v>
      </c>
      <c r="B82" s="1">
        <v>1.63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1022</v>
      </c>
      <c r="B83" s="1">
        <v>1.63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1023</v>
      </c>
      <c r="B84" s="1" t="s">
        <v>1024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1025</v>
      </c>
      <c r="B85" s="1">
        <v>1.6491168E9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1026</v>
      </c>
      <c r="B86" s="1">
        <v>26.307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1027</v>
      </c>
      <c r="B87" s="1">
        <v>-0.16811848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1028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1029</v>
      </c>
      <c r="B89" s="1">
        <v>0.35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1030</v>
      </c>
      <c r="B90" s="1">
        <v>1.7356032E9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1031</v>
      </c>
      <c r="B91" s="1" t="s">
        <v>1032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1033</v>
      </c>
      <c r="B92" s="1" t="s">
        <v>1034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1035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1036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1037</v>
      </c>
      <c r="B95" s="1" t="s">
        <v>1038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1039</v>
      </c>
      <c r="B96" s="1" t="s">
        <v>1038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1040</v>
      </c>
      <c r="B97" s="1">
        <v>8.924742E8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1041</v>
      </c>
      <c r="B98" s="1" t="s">
        <v>1042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1043</v>
      </c>
      <c r="B99" s="1" t="s">
        <v>1044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1045</v>
      </c>
      <c r="B100" s="1" t="s">
        <v>1046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1047</v>
      </c>
      <c r="B101" s="1" t="s">
        <v>1048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1049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1050</v>
      </c>
      <c r="B103" s="1">
        <v>9.55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1051</v>
      </c>
      <c r="B104" s="1">
        <v>31.0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1052</v>
      </c>
      <c r="B105" s="1">
        <v>10.75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1053</v>
      </c>
      <c r="B106" s="1">
        <v>15.40625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1054</v>
      </c>
      <c r="B107" s="1">
        <v>13.5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1055</v>
      </c>
      <c r="B108" s="1">
        <v>2.22222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1056</v>
      </c>
      <c r="B109" s="1" t="s">
        <v>1057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1058</v>
      </c>
      <c r="B110" s="1">
        <v>8.0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1059</v>
      </c>
      <c r="B111" s="1">
        <v>3.0556E8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1060</v>
      </c>
      <c r="B112" s="1">
        <v>2.993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1061</v>
      </c>
      <c r="B113" s="1">
        <v>8.963910656E9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1062</v>
      </c>
      <c r="B114" s="1">
        <v>37.639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1063</v>
      </c>
      <c r="B115" s="1">
        <v>38.423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1064</v>
      </c>
      <c r="B116" s="1">
        <v>3.66192E8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1065</v>
      </c>
      <c r="B117" s="1">
        <v>476.685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1066</v>
      </c>
      <c r="B118" s="1">
        <v>3.551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1067</v>
      </c>
      <c r="B119" s="1">
        <v>0.0191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1068</v>
      </c>
      <c r="B120" s="1">
        <v>0.10892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1069</v>
      </c>
      <c r="B121" s="1">
        <v>9.249E7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1070</v>
      </c>
      <c r="B122" s="1">
        <v>0.91186994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1071</v>
      </c>
      <c r="B123" s="1">
        <v>0.54948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1072</v>
      </c>
      <c r="B124" s="1" t="s">
        <v>1000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1073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1074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116</v>
      </c>
      <c r="B4" s="1">
        <v>7960.0</v>
      </c>
      <c r="C4" s="1">
        <v>9420.0</v>
      </c>
      <c r="D4" s="1">
        <v>8570.0</v>
      </c>
      <c r="E4" s="1">
        <v>6620.0</v>
      </c>
      <c r="F4" s="1">
        <v>8610.0</v>
      </c>
      <c r="G4" s="1">
        <v>9960.0</v>
      </c>
      <c r="H4" s="1">
        <v>3520.0</v>
      </c>
      <c r="I4" s="1">
        <v>6120.0</v>
      </c>
      <c r="J4" s="1">
        <v>6520.0</v>
      </c>
      <c r="K4" s="1">
        <v>8260.0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1075</v>
      </c>
      <c r="B5" s="1">
        <v>92.0</v>
      </c>
      <c r="C5" s="1">
        <v>93.0</v>
      </c>
      <c r="D5" s="1">
        <v>92.0</v>
      </c>
      <c r="E5" s="1">
        <v>97.0</v>
      </c>
      <c r="F5" s="1">
        <v>105.0</v>
      </c>
      <c r="G5" s="1">
        <v>117.0</v>
      </c>
      <c r="H5" s="1">
        <v>113.0</v>
      </c>
      <c r="I5" s="1">
        <v>118.0</v>
      </c>
      <c r="J5" s="1">
        <v>103.0</v>
      </c>
      <c r="K5" s="1">
        <v>104.0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1076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1077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1078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1079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8260.0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1080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1081</v>
      </c>
      <c r="L13" s="1">
        <v>104.0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5">
        <v>314.0</v>
      </c>
      <c r="C3" s="5">
        <v>313.0</v>
      </c>
      <c r="D3" s="5">
        <v>313.0</v>
      </c>
      <c r="E3" s="5">
        <v>322.0</v>
      </c>
      <c r="F3" s="5">
        <v>302.0</v>
      </c>
      <c r="G3" s="5">
        <v>378.0</v>
      </c>
      <c r="H3" s="5">
        <v>-679.0</v>
      </c>
      <c r="I3" s="5">
        <v>329.0</v>
      </c>
      <c r="J3" s="5">
        <v>-232.0</v>
      </c>
      <c r="K3" s="5">
        <v>80.0</v>
      </c>
      <c r="L3" s="1">
        <f>IF(K3*FORECAST(L2,B3:K3,B2:K2)&gt;0,FORECAST(L2,B3:K3,B2:K2),K3)*$X$1</f>
        <v>80</v>
      </c>
      <c r="M3" s="1">
        <f>IF(L3*FORECAST(M2,B3:L3,B2:L2)&gt;0,FORECAST(M2,B3:L3,B2:L2),L3)*$X$1</f>
        <v>80</v>
      </c>
      <c r="N3" s="1">
        <f>IF(M3*FORECAST(N2,B3:M3,B2:M2)&gt;0,FORECAST(N2,B3:M3,B2:M2),M3)*$X$1</f>
        <v>80</v>
      </c>
      <c r="O3" s="1">
        <f>IF(N3*FORECAST(O2,B3:N3,B2:N2)&gt;0,FORECAST(O2,B3:N3,B2:N2),N3)*$X$1</f>
        <v>80</v>
      </c>
      <c r="P3" s="1">
        <f>IF(O3*FORECAST(P2,B3:O3,B2:O2)&gt;0,FORECAST(P2,B3:O3,B2:O2),O3)*$X$1</f>
        <v>80</v>
      </c>
      <c r="Q3" s="1">
        <f>IF(P3*FORECAST(Q2,B3:P3,B2:P2)&gt;0,FORECAST(Q2,B3:P3,B2:P2),P3)*$X$1</f>
        <v>80</v>
      </c>
      <c r="R3" s="1">
        <f>IF(Q3*FORECAST(R2,B3:Q3,B2:Q2)&gt;0,FORECAST(R2,B3:Q3,B2:Q2),Q3)*$X$1</f>
        <v>80</v>
      </c>
      <c r="S3" s="5">
        <f>IF(R3*FORECAST(S2,B3:R3,B2:R2)&gt;0,FORECAST(S2,B3:R3,B2:R2),R3)*$X$1</f>
        <v>80</v>
      </c>
      <c r="T3" s="5">
        <f>IF(S3*FORECAST(T2,B3:S3,B2:S2)&gt;0,FORECAST(T2,B3:S3,B2:S2),S3)*$X$1</f>
        <v>80</v>
      </c>
      <c r="U3" s="5">
        <f>IF(T3*FORECAST(U2,B3:T3,B2:T2)&gt;0,FORECAST(U2,B3:T3,B2:T2),T3)*$X$1</f>
        <v>80</v>
      </c>
      <c r="V3" s="5">
        <f>IF(U3*FORECAST(V2,B3:U3,B2:U2)&gt;0,FORECAST(V2,B3:U3,B2:U2),U3)*$X$1</f>
        <v>80</v>
      </c>
      <c r="W3" s="5">
        <f>IF(V3*FORECAST(W2,B3:V3,B2:V2)&gt;0,FORECAST(W2,B3:V3,B2:V2),V3)*$X$1</f>
        <v>80</v>
      </c>
      <c r="X3" s="2"/>
      <c r="Y3" s="2"/>
      <c r="Z3" s="2"/>
    </row>
    <row r="4">
      <c r="A4" s="3" t="s">
        <v>116</v>
      </c>
      <c r="B4" s="1">
        <v>7960.0</v>
      </c>
      <c r="C4" s="1">
        <v>9420.0</v>
      </c>
      <c r="D4" s="1">
        <v>8570.0</v>
      </c>
      <c r="E4" s="1">
        <v>6620.0</v>
      </c>
      <c r="F4" s="1">
        <v>8610.0</v>
      </c>
      <c r="G4" s="1">
        <v>9960.0</v>
      </c>
      <c r="H4" s="1">
        <v>3520.0</v>
      </c>
      <c r="I4" s="1">
        <v>6120.0</v>
      </c>
      <c r="J4" s="1">
        <v>6520.0</v>
      </c>
      <c r="K4" s="1">
        <v>8260.0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1075</v>
      </c>
      <c r="B5" s="1">
        <v>92.0</v>
      </c>
      <c r="C5" s="1">
        <v>93.0</v>
      </c>
      <c r="D5" s="1">
        <v>92.0</v>
      </c>
      <c r="E5" s="1">
        <v>97.0</v>
      </c>
      <c r="F5" s="1">
        <v>105.0</v>
      </c>
      <c r="G5" s="1">
        <v>117.0</v>
      </c>
      <c r="H5" s="1">
        <v>113.0</v>
      </c>
      <c r="I5" s="1">
        <v>118.0</v>
      </c>
      <c r="J5" s="1">
        <v>103.0</v>
      </c>
      <c r="K5" s="1">
        <v>104.0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1076</v>
      </c>
      <c r="L7" s="1">
        <f>IF(W3*FORECAST(W2,B3:W3,B2:W2)&gt;0,FORECAST(W2,B3:W3,B2:W2),V3)*$X$1 * (1+0.02)/(0.0765-0.02)</f>
        <v>208.9307076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1077</v>
      </c>
      <c r="L8" s="6">
        <f t="array" ref="L8">NPV(0.0765,M3:W3)</f>
        <v>580.9430113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1078</v>
      </c>
      <c r="L9" s="6">
        <f t="array" ref="L9">NPV(0.0765,M16:W16)</f>
        <v>92.86410969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1079</v>
      </c>
      <c r="L10" s="6">
        <f>L8 + L9</f>
        <v>673.807121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8260.0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1080</v>
      </c>
      <c r="L12" s="6">
        <f>L10 - L11</f>
        <v>-7586.192879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1081</v>
      </c>
      <c r="L13" s="1">
        <v>104.0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-72.9441623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208.9307076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