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<sst xmlns="http://schemas.openxmlformats.org/spreadsheetml/2006/main" count="2001" uniqueCount="1672">
  <si>
    <t>ticker</t>
  </si>
  <si>
    <t>MEI</t>
  </si>
  <si>
    <t>nombre</t>
  </si>
  <si>
    <t>METHODE ELECTRONICS INC</t>
  </si>
  <si>
    <t>empresa</t>
  </si>
  <si>
    <t>Electronic Equipment &amp; Parts</t>
  </si>
  <si>
    <t>Open</t>
  </si>
  <si>
    <t>Target Price</t>
  </si>
  <si>
    <t>Upside</t>
  </si>
  <si>
    <t>117.60%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</si>
  <si>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</si>
  <si>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</si>
  <si>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</si>
  <si>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</si>
  <si>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</si>
  <si>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</si>
  <si>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</si>
  <si>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-4.68%</t>
  </si>
  <si>
    <t>Total Assets Growth</t>
  </si>
  <si>
    <t>-7.62%</t>
  </si>
  <si>
    <t>Net Property, Plant and Equipment Growth</t>
  </si>
  <si>
    <t>0.00%</t>
  </si>
  <si>
    <t>EBITDA Growth</t>
  </si>
  <si>
    <t>-45.56%</t>
  </si>
  <si>
    <t>Fiscal Period: April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</si>
  <si>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</si>
  <si>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</si>
  <si>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</si>
  <si>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</si>
  <si>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</si>
  <si>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</si>
  <si>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</si>
  <si>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</si>
  <si>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</si>
  <si>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</si>
  <si>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</si>
  <si>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</si>
  <si>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</si>
  <si>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</si>
  <si>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</si>
  <si>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</si>
  <si>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</si>
  <si>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</si>
  <si>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</si>
  <si>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</si>
  <si>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</si>
  <si>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</si>
  <si>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</si>
  <si>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</si>
  <si>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</si>
  <si>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</si>
  <si>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</si>
  <si>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</si>
  <si>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</si>
  <si>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</si>
  <si>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</si>
  <si>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</si>
  <si>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</si>
  <si>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</si>
  <si>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</si>
  <si>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</si>
  <si>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</si>
  <si>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</si>
  <si>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</si>
  <si>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</si>
  <si>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</si>
  <si>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</si>
  <si>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</si>
  <si>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</si>
  <si>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</si>
  <si>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</si>
  <si>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</si>
  <si>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</si>
  <si>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</si>
  <si>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</si>
  <si>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</si>
  <si>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</si>
  <si>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</si>
  <si>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</si>
  <si>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</si>
  <si>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</si>
  <si>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</si>
  <si>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</si>
  <si>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</si>
  <si>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</si>
  <si>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</si>
  <si>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</si>
  <si>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</si>
  <si>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</si>
  <si>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</si>
  <si>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</si>
  <si>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</si>
  <si>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</si>
  <si>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</si>
  <si>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</si>
  <si>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</si>
  <si>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</si>
  <si>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</si>
  <si>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</si>
  <si>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</si>
  <si>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</si>
  <si>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</si>
  <si>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</si>
  <si>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</si>
  <si>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</si>
  <si>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</si>
  <si>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</si>
  <si>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</si>
  <si>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</si>
  <si>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</si>
  <si>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</si>
  <si>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</si>
  <si>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</si>
  <si>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</si>
  <si>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</si>
  <si>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11.96</t>
  </si>
  <si>
    <t>12.76</t>
  </si>
  <si>
    <t>14.71</t>
  </si>
  <si>
    <t>17.1</t>
  </si>
  <si>
    <t>18.65</t>
  </si>
  <si>
    <t>21.12</t>
  </si>
  <si>
    <t>23.97</t>
  </si>
  <si>
    <t>24.74</t>
  </si>
  <si>
    <t>26.29</t>
  </si>
  <si>
    <t>21.7</t>
  </si>
  <si>
    <t>Tangible Book Value</t>
  </si>
  <si>
    <t>Tangible Book Value Per Share</t>
  </si>
  <si>
    <t>11.62</t>
  </si>
  <si>
    <t>12.47</t>
  </si>
  <si>
    <t>14.49</t>
  </si>
  <si>
    <t>13.83</t>
  </si>
  <si>
    <t>5.18</t>
  </si>
  <si>
    <t>8.28</t>
  </si>
  <si>
    <t>11.83</t>
  </si>
  <si>
    <t>12.81</t>
  </si>
  <si>
    <t>10.7</t>
  </si>
  <si>
    <t>9.61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</si>
  <si>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</si>
  <si>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</si>
  <si>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</si>
  <si>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</si>
  <si>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</si>
  <si>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</si>
  <si>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</si>
  <si>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</si>
  <si>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</si>
  <si>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</si>
  <si>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</si>
  <si>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</si>
  <si>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</si>
  <si>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</si>
  <si>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</si>
  <si>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</si>
  <si>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</si>
  <si>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</si>
  <si>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</si>
  <si>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</si>
  <si>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</si>
  <si>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</si>
  <si>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</si>
  <si>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</si>
  <si>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</si>
  <si>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</si>
  <si>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</si>
  <si>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</si>
  <si>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</si>
  <si>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</si>
  <si>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</si>
  <si>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</si>
  <si>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</si>
  <si>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</si>
  <si>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</si>
  <si>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</si>
  <si>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</si>
  <si>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</si>
  <si>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</si>
  <si>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</si>
  <si>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</si>
  <si>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</si>
  <si>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</si>
  <si>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</si>
  <si>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2.61</t>
  </si>
  <si>
    <t>2.21</t>
  </si>
  <si>
    <t>2.49</t>
  </si>
  <si>
    <t>1.53</t>
  </si>
  <si>
    <t>2.45</t>
  </si>
  <si>
    <t>3.28</t>
  </si>
  <si>
    <t>3.22</t>
  </si>
  <si>
    <t>2.74</t>
  </si>
  <si>
    <t>2.14</t>
  </si>
  <si>
    <t>-3.48</t>
  </si>
  <si>
    <t>Basic EPS - Continuing Operations</t>
  </si>
  <si>
    <t>Basic Weighted Average Shares Outstanding</t>
  </si>
  <si>
    <t>Net EPS - Diluted</t>
  </si>
  <si>
    <t>2.57</t>
  </si>
  <si>
    <t>2.2</t>
  </si>
  <si>
    <t>2.48</t>
  </si>
  <si>
    <t>1.52</t>
  </si>
  <si>
    <t>2.43</t>
  </si>
  <si>
    <t>3.26</t>
  </si>
  <si>
    <t>3.19</t>
  </si>
  <si>
    <t>2.7</t>
  </si>
  <si>
    <t>2.1</t>
  </si>
  <si>
    <t>Diluted EPS - Continuing Operations</t>
  </si>
  <si>
    <t>Diluted Weighted Average Shares Outstanding</t>
  </si>
  <si>
    <t>Normalized Basic EPS</t>
  </si>
  <si>
    <t>2.01</t>
  </si>
  <si>
    <t>1.95</t>
  </si>
  <si>
    <t>2.19</t>
  </si>
  <si>
    <t>2.3</t>
  </si>
  <si>
    <t>2.16</t>
  </si>
  <si>
    <t>2.56</t>
  </si>
  <si>
    <t>2.26</t>
  </si>
  <si>
    <t>1.92</t>
  </si>
  <si>
    <t>1.69</t>
  </si>
  <si>
    <t>-0.3</t>
  </si>
  <si>
    <t>Normalized Diluted EPS</t>
  </si>
  <si>
    <t>1.98</t>
  </si>
  <si>
    <t>1.94</t>
  </si>
  <si>
    <t>2.18</t>
  </si>
  <si>
    <t>2.28</t>
  </si>
  <si>
    <t>2.15</t>
  </si>
  <si>
    <t>2.54</t>
  </si>
  <si>
    <t>2.25</t>
  </si>
  <si>
    <t>1.89</t>
  </si>
  <si>
    <t>1.66</t>
  </si>
  <si>
    <t>Dividend Per Share</t>
  </si>
  <si>
    <t>0.36</t>
  </si>
  <si>
    <t>0.4</t>
  </si>
  <si>
    <t>0.44</t>
  </si>
  <si>
    <t>0.56</t>
  </si>
  <si>
    <t>Payout Ratio</t>
  </si>
  <si>
    <t>13.65</t>
  </si>
  <si>
    <t>15.96</t>
  </si>
  <si>
    <t>14.75</t>
  </si>
  <si>
    <t>25.7</t>
  </si>
  <si>
    <t>17.79</t>
  </si>
  <si>
    <t>13.21</t>
  </si>
  <si>
    <t>14.23</t>
  </si>
  <si>
    <t>19.96</t>
  </si>
  <si>
    <t>25.68</t>
  </si>
  <si>
    <t>-16.14</t>
  </si>
  <si>
    <t>EBITDA</t>
  </si>
  <si>
    <t>EBITA</t>
  </si>
  <si>
    <t>EBIT</t>
  </si>
  <si>
    <t>EBITDAR</t>
  </si>
  <si>
    <t>Effective Tax Rate - (Ratio)</t>
  </si>
  <si>
    <t>16.39</t>
  </si>
  <si>
    <t>23.72</t>
  </si>
  <si>
    <t>19.84</t>
  </si>
  <si>
    <t>53.8</t>
  </si>
  <si>
    <t>11.58</t>
  </si>
  <si>
    <t>17.01</t>
  </si>
  <si>
    <t>9.34</t>
  </si>
  <si>
    <t>13.76</t>
  </si>
  <si>
    <t>14.43</t>
  </si>
  <si>
    <t>3.75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</si>
  <si>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</si>
  <si>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</si>
  <si>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</si>
  <si>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</si>
  <si>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</si>
  <si>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</si>
  <si>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</si>
  <si>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</si>
  <si>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</si>
  <si>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</si>
  <si>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</si>
  <si>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</si>
  <si>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</si>
  <si>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Total Stock-Based Compensation</t>
  </si>
  <si>
    <t>Profitability</t>
  </si>
  <si>
    <t>Return on Assets</t>
  </si>
  <si>
    <t>13.05</t>
  </si>
  <si>
    <t>11.74</t>
  </si>
  <si>
    <t>11.54</t>
  </si>
  <si>
    <t>10.28</t>
  </si>
  <si>
    <t>7.72</t>
  </si>
  <si>
    <t>7.41</t>
  </si>
  <si>
    <t>6.25</t>
  </si>
  <si>
    <t>5.19</t>
  </si>
  <si>
    <t>4.3</t>
  </si>
  <si>
    <t>0.03</t>
  </si>
  <si>
    <t>Return on Total Capital</t>
  </si>
  <si>
    <t>17.05</t>
  </si>
  <si>
    <t>14.95</t>
  </si>
  <si>
    <t>14.34</t>
  </si>
  <si>
    <t>13.26</t>
  </si>
  <si>
    <t>9.91</t>
  </si>
  <si>
    <t>8.99</t>
  </si>
  <si>
    <t>7.56</t>
  </si>
  <si>
    <t>6.37</t>
  </si>
  <si>
    <t>5.24</t>
  </si>
  <si>
    <t>Return On Equity %</t>
  </si>
  <si>
    <t>23.73</t>
  </si>
  <si>
    <t>18.21</t>
  </si>
  <si>
    <t>18.37</t>
  </si>
  <si>
    <t>9.77</t>
  </si>
  <si>
    <t>13.88</t>
  </si>
  <si>
    <t>16.75</t>
  </si>
  <si>
    <t>14.38</t>
  </si>
  <si>
    <t>11.16</t>
  </si>
  <si>
    <t>8.26</t>
  </si>
  <si>
    <t>-14.35</t>
  </si>
  <si>
    <t>Return on Common Equity</t>
  </si>
  <si>
    <t>23.77</t>
  </si>
  <si>
    <t>18.22</t>
  </si>
  <si>
    <t>8.31</t>
  </si>
  <si>
    <t>-14.44</t>
  </si>
  <si>
    <t>Margin Analysis</t>
  </si>
  <si>
    <t>Gross Profit Margin %</t>
  </si>
  <si>
    <t>24.83</t>
  </si>
  <si>
    <t>26.18</t>
  </si>
  <si>
    <t>27.02</t>
  </si>
  <si>
    <t>26.47</t>
  </si>
  <si>
    <t>27.41</t>
  </si>
  <si>
    <t>27.69</t>
  </si>
  <si>
    <t>25.63</t>
  </si>
  <si>
    <t>22.88</t>
  </si>
  <si>
    <t>22.43</t>
  </si>
  <si>
    <t>16.2</t>
  </si>
  <si>
    <t>SG&amp;A Margin</t>
  </si>
  <si>
    <t>10.67</t>
  </si>
  <si>
    <t>11.23</t>
  </si>
  <si>
    <t>11.35</t>
  </si>
  <si>
    <t>11.19</t>
  </si>
  <si>
    <t>12.55</t>
  </si>
  <si>
    <t>10.76</t>
  </si>
  <si>
    <t>10.83</t>
  </si>
  <si>
    <t>11.04</t>
  </si>
  <si>
    <t>12.18</t>
  </si>
  <si>
    <t>13.99</t>
  </si>
  <si>
    <t>EBITDA Margin %</t>
  </si>
  <si>
    <t>16.65</t>
  </si>
  <si>
    <t>17.6</t>
  </si>
  <si>
    <t>18.36</t>
  </si>
  <si>
    <t>17.76</t>
  </si>
  <si>
    <t>17.58</t>
  </si>
  <si>
    <t>19.79</t>
  </si>
  <si>
    <t>17.77</t>
  </si>
  <si>
    <t>12.85</t>
  </si>
  <si>
    <t>5.25</t>
  </si>
  <si>
    <t>EBITA Margin %</t>
  </si>
  <si>
    <t>14.16</t>
  </si>
  <si>
    <t>14.94</t>
  </si>
  <si>
    <t>15.66</t>
  </si>
  <si>
    <t>15.28</t>
  </si>
  <si>
    <t>14.87</t>
  </si>
  <si>
    <t>16.93</t>
  </si>
  <si>
    <t>14.81</t>
  </si>
  <si>
    <t>10.25</t>
  </si>
  <si>
    <t>EBIT Margin %</t>
  </si>
  <si>
    <t>14.65</t>
  </si>
  <si>
    <t>15.38</t>
  </si>
  <si>
    <t>14.66</t>
  </si>
  <si>
    <t>15.07</t>
  </si>
  <si>
    <t>13.03</t>
  </si>
  <si>
    <t>10.19</t>
  </si>
  <si>
    <t>8.66</t>
  </si>
  <si>
    <t>0.05</t>
  </si>
  <si>
    <t>Income From Continuing Operations Margin %</t>
  </si>
  <si>
    <t>11.46</t>
  </si>
  <si>
    <t>10.46</t>
  </si>
  <si>
    <t>11.38</t>
  </si>
  <si>
    <t>6.3</t>
  </si>
  <si>
    <t>9.16</t>
  </si>
  <si>
    <t>12.05</t>
  </si>
  <si>
    <t>11.24</t>
  </si>
  <si>
    <t>8.78</t>
  </si>
  <si>
    <t>6.54</t>
  </si>
  <si>
    <t>-11.06</t>
  </si>
  <si>
    <t>Net Income Margin %</t>
  </si>
  <si>
    <t>11.47</t>
  </si>
  <si>
    <t>Net Avail. For Common Margin %</t>
  </si>
  <si>
    <t>Normalized Net Income Margin</t>
  </si>
  <si>
    <t>8.82</t>
  </si>
  <si>
    <t>9.25</t>
  </si>
  <si>
    <t>9.43</t>
  </si>
  <si>
    <t>8.08</t>
  </si>
  <si>
    <t>9.38</t>
  </si>
  <si>
    <t>7.91</t>
  </si>
  <si>
    <t>6.14</t>
  </si>
  <si>
    <t>5.17</t>
  </si>
  <si>
    <t>-0.97</t>
  </si>
  <si>
    <t>Levered Free Cash Flow Margin</t>
  </si>
  <si>
    <t>10.09</t>
  </si>
  <si>
    <t>8.81</t>
  </si>
  <si>
    <t>16.09</t>
  </si>
  <si>
    <t>2.97</t>
  </si>
  <si>
    <t>3.13</t>
  </si>
  <si>
    <t>7.19</t>
  </si>
  <si>
    <t>9.67</t>
  </si>
  <si>
    <t>4.36</t>
  </si>
  <si>
    <t>6.82</t>
  </si>
  <si>
    <t>3.38</t>
  </si>
  <si>
    <t>Unlevered Free Cash Flow Margin</t>
  </si>
  <si>
    <t>3.03</t>
  </si>
  <si>
    <t>3.6</t>
  </si>
  <si>
    <t>7.74</t>
  </si>
  <si>
    <t>9.9</t>
  </si>
  <si>
    <t>4.49</t>
  </si>
  <si>
    <t>6.97</t>
  </si>
  <si>
    <t>4.29</t>
  </si>
  <si>
    <t>Asset Turnover</t>
  </si>
  <si>
    <t>1.49</t>
  </si>
  <si>
    <t>1.28</t>
  </si>
  <si>
    <t>1.2</t>
  </si>
  <si>
    <t>1.12</t>
  </si>
  <si>
    <t>0.93</t>
  </si>
  <si>
    <t>0.79</t>
  </si>
  <si>
    <t>0.77</t>
  </si>
  <si>
    <t>0.81</t>
  </si>
  <si>
    <t>0.75</t>
  </si>
  <si>
    <t>Fixed Assets Turnover</t>
  </si>
  <si>
    <t>9.06</t>
  </si>
  <si>
    <t>8.69</t>
  </si>
  <si>
    <t>8.89</t>
  </si>
  <si>
    <t>5.65</t>
  </si>
  <si>
    <t>4.91</t>
  </si>
  <si>
    <t>4.82</t>
  </si>
  <si>
    <t>5.07</t>
  </si>
  <si>
    <t>4.57</t>
  </si>
  <si>
    <t>Receivables Turnover (Average Receivables)</t>
  </si>
  <si>
    <t>5.13</t>
  </si>
  <si>
    <t>4.68</t>
  </si>
  <si>
    <t>4.79</t>
  </si>
  <si>
    <t>4.94</t>
  </si>
  <si>
    <t>4.72</t>
  </si>
  <si>
    <t>5.01</t>
  </si>
  <si>
    <t>4.61</t>
  </si>
  <si>
    <t>4.19</t>
  </si>
  <si>
    <t>4.01</t>
  </si>
  <si>
    <t>3.86</t>
  </si>
  <si>
    <t>Inventory Turnover (Average Inventory)</t>
  </si>
  <si>
    <t>9.3</t>
  </si>
  <si>
    <t>8.71</t>
  </si>
  <si>
    <t>9.6</t>
  </si>
  <si>
    <t>9.41</t>
  </si>
  <si>
    <t>7.23</t>
  </si>
  <si>
    <t>5.98</t>
  </si>
  <si>
    <t>6.34</t>
  </si>
  <si>
    <t>6.35</t>
  </si>
  <si>
    <t>5.75</t>
  </si>
  <si>
    <t>5.4</t>
  </si>
  <si>
    <t>Short Term Liquidity</t>
  </si>
  <si>
    <t>Current Ratio</t>
  </si>
  <si>
    <t>3.36</t>
  </si>
  <si>
    <t>4.21</t>
  </si>
  <si>
    <t>4.26</t>
  </si>
  <si>
    <t>3.5</t>
  </si>
  <si>
    <t>2.51</t>
  </si>
  <si>
    <t>3.93</t>
  </si>
  <si>
    <t>3.34</t>
  </si>
  <si>
    <t>2.91</t>
  </si>
  <si>
    <t>2.76</t>
  </si>
  <si>
    <t>Quick Ratio</t>
  </si>
  <si>
    <t>2.59</t>
  </si>
  <si>
    <t>3.42</t>
  </si>
  <si>
    <t>3.69</t>
  </si>
  <si>
    <t>2.86</t>
  </si>
  <si>
    <t>1.76</t>
  </si>
  <si>
    <t>2.92</t>
  </si>
  <si>
    <t>2.37</t>
  </si>
  <si>
    <t>2.41</t>
  </si>
  <si>
    <t>2.13</t>
  </si>
  <si>
    <t>1.85</t>
  </si>
  <si>
    <t>Operating Cash Flow to Current Liabilities</t>
  </si>
  <si>
    <t>0.94</t>
  </si>
  <si>
    <t>1.17</t>
  </si>
  <si>
    <t>0.98</t>
  </si>
  <si>
    <t>0.52</t>
  </si>
  <si>
    <t>0.58</t>
  </si>
  <si>
    <t>0.21</t>
  </si>
  <si>
    <t>Days Sales Outstanding (Average Receivables)</t>
  </si>
  <si>
    <t>70.93</t>
  </si>
  <si>
    <t>77.81</t>
  </si>
  <si>
    <t>75.96</t>
  </si>
  <si>
    <t>73.72</t>
  </si>
  <si>
    <t>77.05</t>
  </si>
  <si>
    <t>74.12</t>
  </si>
  <si>
    <t>78.97</t>
  </si>
  <si>
    <t>86.93</t>
  </si>
  <si>
    <t>90.8</t>
  </si>
  <si>
    <t>94.21</t>
  </si>
  <si>
    <t>Days Outstanding Inventory (Average Inventory)</t>
  </si>
  <si>
    <t>39.16</t>
  </si>
  <si>
    <t>41.77</t>
  </si>
  <si>
    <t>37.9</t>
  </si>
  <si>
    <t>38.69</t>
  </si>
  <si>
    <t>50.33</t>
  </si>
  <si>
    <t>62.06</t>
  </si>
  <si>
    <t>57.4</t>
  </si>
  <si>
    <t>57.33</t>
  </si>
  <si>
    <t>63.29</t>
  </si>
  <si>
    <t>67.4</t>
  </si>
  <si>
    <t>Average Days Payable Outstanding</t>
  </si>
  <si>
    <t>41.84</t>
  </si>
  <si>
    <t>42.47</t>
  </si>
  <si>
    <t>44.45</t>
  </si>
  <si>
    <t>43.21</t>
  </si>
  <si>
    <t>43.51</t>
  </si>
  <si>
    <t>40.73</t>
  </si>
  <si>
    <t>44.62</t>
  </si>
  <si>
    <t>45.2</t>
  </si>
  <si>
    <t>49.11</t>
  </si>
  <si>
    <t>51.37</t>
  </si>
  <si>
    <t>Cash Conversion Cycle (Average Days)</t>
  </si>
  <si>
    <t>68.25</t>
  </si>
  <si>
    <t>77.11</t>
  </si>
  <si>
    <t>69.42</t>
  </si>
  <si>
    <t>69.2</t>
  </si>
  <si>
    <t>83.87</t>
  </si>
  <si>
    <t>95.45</t>
  </si>
  <si>
    <t>91.76</t>
  </si>
  <si>
    <t>99.06</t>
  </si>
  <si>
    <t>104.99</t>
  </si>
  <si>
    <t>110.24</t>
  </si>
  <si>
    <t>Long Term Solvency</t>
  </si>
  <si>
    <t>Total Debt/Equity</t>
  </si>
  <si>
    <t>1.09</t>
  </si>
  <si>
    <t>12.12</t>
  </si>
  <si>
    <t>4.99</t>
  </si>
  <si>
    <t>9.17</t>
  </si>
  <si>
    <t>42.67</t>
  </si>
  <si>
    <t>48.43</t>
  </si>
  <si>
    <t>28.86</t>
  </si>
  <si>
    <t>25.31</t>
  </si>
  <si>
    <t>35.26</t>
  </si>
  <si>
    <t>47.04</t>
  </si>
  <si>
    <t>Total Debt / Total Capital</t>
  </si>
  <si>
    <t>1.08</t>
  </si>
  <si>
    <t>10.81</t>
  </si>
  <si>
    <t>4.75</t>
  </si>
  <si>
    <t>8.4</t>
  </si>
  <si>
    <t>29.91</t>
  </si>
  <si>
    <t>32.63</t>
  </si>
  <si>
    <t>22.39</t>
  </si>
  <si>
    <t>20.2</t>
  </si>
  <si>
    <t>26.07</t>
  </si>
  <si>
    <t>31.99</t>
  </si>
  <si>
    <t>LT Debt/Equity</t>
  </si>
  <si>
    <t>8.48</t>
  </si>
  <si>
    <t>40.31</t>
  </si>
  <si>
    <t>45.71</t>
  </si>
  <si>
    <t>26.51</t>
  </si>
  <si>
    <t>23.23</t>
  </si>
  <si>
    <t>34.19</t>
  </si>
  <si>
    <t>46.14</t>
  </si>
  <si>
    <t>Long-Term Debt / Total Capital</t>
  </si>
  <si>
    <t>7.76</t>
  </si>
  <si>
    <t>28.25</t>
  </si>
  <si>
    <t>30.8</t>
  </si>
  <si>
    <t>20.58</t>
  </si>
  <si>
    <t>18.54</t>
  </si>
  <si>
    <t>25.28</t>
  </si>
  <si>
    <t>31.38</t>
  </si>
  <si>
    <t>Total Liabilities / Total Assets</t>
  </si>
  <si>
    <t>24.23</t>
  </si>
  <si>
    <t>28.33</t>
  </si>
  <si>
    <t>23.14</t>
  </si>
  <si>
    <t>31.22</t>
  </si>
  <si>
    <t>42.84</t>
  </si>
  <si>
    <t>37.42</t>
  </si>
  <si>
    <t>34.22</t>
  </si>
  <si>
    <t>39.66</t>
  </si>
  <si>
    <t>45.42</t>
  </si>
  <si>
    <t>EBIT / Interest Expense</t>
  </si>
  <si>
    <t>15.98</t>
  </si>
  <si>
    <t>27.27</t>
  </si>
  <si>
    <t>33.89</t>
  </si>
  <si>
    <t>25.52</t>
  </si>
  <si>
    <t>EBITDA / Interest Expense</t>
  </si>
  <si>
    <t>179.22</t>
  </si>
  <si>
    <t>21.19</t>
  </si>
  <si>
    <t>21.08</t>
  </si>
  <si>
    <t>39.1</t>
  </si>
  <si>
    <t>51.91</t>
  </si>
  <si>
    <t>40.45</t>
  </si>
  <si>
    <t>4.07</t>
  </si>
  <si>
    <t>(EBITDA - Capex) / Interest Expense</t>
  </si>
  <si>
    <t>126.22</t>
  </si>
  <si>
    <t>15.19</t>
  </si>
  <si>
    <t>16.61</t>
  </si>
  <si>
    <t>34.31</t>
  </si>
  <si>
    <t>41.06</t>
  </si>
  <si>
    <t>29.95</t>
  </si>
  <si>
    <t>1.18</t>
  </si>
  <si>
    <t>Total Debt / EBITDA</t>
  </si>
  <si>
    <t>0.18</t>
  </si>
  <si>
    <t>1.67</t>
  </si>
  <si>
    <t>1.78</t>
  </si>
  <si>
    <t>1.3</t>
  </si>
  <si>
    <t>1.27</t>
  </si>
  <si>
    <t>2.08</t>
  </si>
  <si>
    <t>5.09</t>
  </si>
  <si>
    <t>Net Debt / EBITDA</t>
  </si>
  <si>
    <t>-1.11</t>
  </si>
  <si>
    <t>-1.2</t>
  </si>
  <si>
    <t>-1.78</t>
  </si>
  <si>
    <t>-1.17</t>
  </si>
  <si>
    <t>0.76</t>
  </si>
  <si>
    <t>0.16</t>
  </si>
  <si>
    <t>0.33</t>
  </si>
  <si>
    <t>1.1</t>
  </si>
  <si>
    <t>2.81</t>
  </si>
  <si>
    <t>Total Debt / (EBITDA - Capex)</t>
  </si>
  <si>
    <t>0.04</t>
  </si>
  <si>
    <t>0.48</t>
  </si>
  <si>
    <t>0.51</t>
  </si>
  <si>
    <t>2.33</t>
  </si>
  <si>
    <t>1.48</t>
  </si>
  <si>
    <t>1.61</t>
  </si>
  <si>
    <t>2.8</t>
  </si>
  <si>
    <t>17.49</t>
  </si>
  <si>
    <t>Net Debt / (EBITDA - Capex)</t>
  </si>
  <si>
    <t>-1.31</t>
  </si>
  <si>
    <t>-1.43</t>
  </si>
  <si>
    <t>-2.09</t>
  </si>
  <si>
    <t>-1.66</t>
  </si>
  <si>
    <t>0.97</t>
  </si>
  <si>
    <t>0.41</t>
  </si>
  <si>
    <t>9.65</t>
  </si>
  <si>
    <t>Growth Over Prior Year</t>
  </si>
  <si>
    <t>Total Revenues, 1 Yr. Growth %</t>
  </si>
  <si>
    <t>14.01</t>
  </si>
  <si>
    <t>-8.17</t>
  </si>
  <si>
    <t>0.91</t>
  </si>
  <si>
    <t>10.13</t>
  </si>
  <si>
    <t>2.36</t>
  </si>
  <si>
    <t>6.26</t>
  </si>
  <si>
    <t>6.95</t>
  </si>
  <si>
    <t>1.38</t>
  </si>
  <si>
    <t>-5.52</t>
  </si>
  <si>
    <t>Gross Profit, 1 Yr. Growth %</t>
  </si>
  <si>
    <t>39.63</t>
  </si>
  <si>
    <t>-3.2</t>
  </si>
  <si>
    <t>4.15</t>
  </si>
  <si>
    <t>8.98</t>
  </si>
  <si>
    <t>14.06</t>
  </si>
  <si>
    <t>3.39</t>
  </si>
  <si>
    <t>-1.62</t>
  </si>
  <si>
    <t>-4.55</t>
  </si>
  <si>
    <t>-0.6</t>
  </si>
  <si>
    <t>-31.78</t>
  </si>
  <si>
    <t>EBITDA, 1 Yr. Growth %</t>
  </si>
  <si>
    <t>47.88</t>
  </si>
  <si>
    <t>-4.94</t>
  </si>
  <si>
    <t>5.27</t>
  </si>
  <si>
    <t>7.6</t>
  </si>
  <si>
    <t>9.05</t>
  </si>
  <si>
    <t>15.24</t>
  </si>
  <si>
    <t>-4.59</t>
  </si>
  <si>
    <t>-11.43</t>
  </si>
  <si>
    <t>-11.45</t>
  </si>
  <si>
    <t>-61.41</t>
  </si>
  <si>
    <t>EBITA, 1 Yr. Growth %</t>
  </si>
  <si>
    <t>61.87</t>
  </si>
  <si>
    <t>-5.47</t>
  </si>
  <si>
    <t>5.79</t>
  </si>
  <si>
    <t>8.52</t>
  </si>
  <si>
    <t>7.13</t>
  </si>
  <si>
    <t>16.62</t>
  </si>
  <si>
    <t>-7.04</t>
  </si>
  <si>
    <t>-14.53</t>
  </si>
  <si>
    <t>-12.2</t>
  </si>
  <si>
    <t>-79.65</t>
  </si>
  <si>
    <t>EBIT, 1 Yr. Growth %</t>
  </si>
  <si>
    <t>63.74</t>
  </si>
  <si>
    <t>-6.25</t>
  </si>
  <si>
    <t>5.99</t>
  </si>
  <si>
    <t>6.05</t>
  </si>
  <si>
    <t>-0.45</t>
  </si>
  <si>
    <t>16.45</t>
  </si>
  <si>
    <t>-8.1</t>
  </si>
  <si>
    <t>-16.36</t>
  </si>
  <si>
    <t>-13.91</t>
  </si>
  <si>
    <t>-99.41</t>
  </si>
  <si>
    <t>Earnings From Cont. Operations, 1 Yr. Growth %</t>
  </si>
  <si>
    <t>-16.24</t>
  </si>
  <si>
    <t>9.81</t>
  </si>
  <si>
    <t>-38.43</t>
  </si>
  <si>
    <t>60.14</t>
  </si>
  <si>
    <t>34.72</t>
  </si>
  <si>
    <t>-0.89</t>
  </si>
  <si>
    <t>-16.44</t>
  </si>
  <si>
    <t>-24.56</t>
  </si>
  <si>
    <t>-259.92</t>
  </si>
  <si>
    <t>Net Income, 1 Yr. Growth %</t>
  </si>
  <si>
    <t>5.2</t>
  </si>
  <si>
    <t>-16.32</t>
  </si>
  <si>
    <t>Normalized Net Income, 1 Yr. Growth %</t>
  </si>
  <si>
    <t>67.51</t>
  </si>
  <si>
    <t>-6.09</t>
  </si>
  <si>
    <t>9.19</t>
  </si>
  <si>
    <t>4.9</t>
  </si>
  <si>
    <t>-5.62</t>
  </si>
  <si>
    <t>19.24</t>
  </si>
  <si>
    <t>-10.41</t>
  </si>
  <si>
    <t>-16.99</t>
  </si>
  <si>
    <t>-14.61</t>
  </si>
  <si>
    <t>-117.73</t>
  </si>
  <si>
    <t>Diluted EPS Before Extra, 1 Yr. Growth %</t>
  </si>
  <si>
    <t>2.39</t>
  </si>
  <si>
    <t>-14.4</t>
  </si>
  <si>
    <t>12.73</t>
  </si>
  <si>
    <t>-38.71</t>
  </si>
  <si>
    <t>59.87</t>
  </si>
  <si>
    <t>34.16</t>
  </si>
  <si>
    <t>-2.15</t>
  </si>
  <si>
    <t>-15.36</t>
  </si>
  <si>
    <t>-22.22</t>
  </si>
  <si>
    <t>-265.71</t>
  </si>
  <si>
    <t>Accounts Receivable, 1 Yr. Growth %</t>
  </si>
  <si>
    <t>-1.5</t>
  </si>
  <si>
    <t>2.99</t>
  </si>
  <si>
    <t>-5.81</t>
  </si>
  <si>
    <t>22.56</t>
  </si>
  <si>
    <t>8.21</t>
  </si>
  <si>
    <t>-14.13</t>
  </si>
  <si>
    <t>49.79</t>
  </si>
  <si>
    <t>-3.26</t>
  </si>
  <si>
    <t>15.02</t>
  </si>
  <si>
    <t>-16.45</t>
  </si>
  <si>
    <t>Inventory, 1 Yr. Growth %</t>
  </si>
  <si>
    <t>-0.98</t>
  </si>
  <si>
    <t>-6.63</t>
  </si>
  <si>
    <t>-12.54</t>
  </si>
  <si>
    <t>45.25</t>
  </si>
  <si>
    <t>38.76</t>
  </si>
  <si>
    <t>12.25</t>
  </si>
  <si>
    <t>-5.19</t>
  </si>
  <si>
    <t>27.62</t>
  </si>
  <si>
    <t>16.59</t>
  </si>
  <si>
    <t>Net Property, Plant and Equip., 1 Yr. Growth %</t>
  </si>
  <si>
    <t>-7.81</t>
  </si>
  <si>
    <t>-0.32</t>
  </si>
  <si>
    <t>-2.58</t>
  </si>
  <si>
    <t>79.03</t>
  </si>
  <si>
    <t>18.31</t>
  </si>
  <si>
    <t>17.46</t>
  </si>
  <si>
    <t>-4.11</t>
  </si>
  <si>
    <t>14.61</t>
  </si>
  <si>
    <t>-3.98</t>
  </si>
  <si>
    <t>Total Assets, 1 Yr. Growth %</t>
  </si>
  <si>
    <t>5.26</t>
  </si>
  <si>
    <t>8.27</t>
  </si>
  <si>
    <t>7.33</t>
  </si>
  <si>
    <t>30.1</t>
  </si>
  <si>
    <t>34.48</t>
  </si>
  <si>
    <t>11.28</t>
  </si>
  <si>
    <t>7.03</t>
  </si>
  <si>
    <t>-5.31</t>
  </si>
  <si>
    <t>13.68</t>
  </si>
  <si>
    <t>-11.12</t>
  </si>
  <si>
    <t>Tangible Book Value, 1 Yr. Growth %</t>
  </si>
  <si>
    <t>21.84</t>
  </si>
  <si>
    <t>3.07</t>
  </si>
  <si>
    <t>15.97</t>
  </si>
  <si>
    <t>-4.33</t>
  </si>
  <si>
    <t>-62.44</t>
  </si>
  <si>
    <t>60.31</t>
  </si>
  <si>
    <t>47.56</t>
  </si>
  <si>
    <t>4.44</t>
  </si>
  <si>
    <t>Common Equity, 1 Yr. Growth %</t>
  </si>
  <si>
    <t>17.07</t>
  </si>
  <si>
    <t>2.46</t>
  </si>
  <si>
    <t>15.1</t>
  </si>
  <si>
    <t>16.43</t>
  </si>
  <si>
    <t>9.48</t>
  </si>
  <si>
    <t>13.59</t>
  </si>
  <si>
    <t>17.18</t>
  </si>
  <si>
    <t>-0.46</t>
  </si>
  <si>
    <t>3.06</t>
  </si>
  <si>
    <t>-18.67</t>
  </si>
  <si>
    <t>Cash From Operations, 1 Yr. Growth %</t>
  </si>
  <si>
    <t>69.75</t>
  </si>
  <si>
    <t>-9.93</t>
  </si>
  <si>
    <t>31.17</t>
  </si>
  <si>
    <t>-18.87</t>
  </si>
  <si>
    <t>-13.41</t>
  </si>
  <si>
    <t>37.84</t>
  </si>
  <si>
    <t>27.88</t>
  </si>
  <si>
    <t>-45.05</t>
  </si>
  <si>
    <t>34.41</t>
  </si>
  <si>
    <t>-64.23</t>
  </si>
  <si>
    <t>Capital Expenditures, 1 Yr. Growth %</t>
  </si>
  <si>
    <t>-22.41</t>
  </si>
  <si>
    <t>3.11</t>
  </si>
  <si>
    <t>-3.45</t>
  </si>
  <si>
    <t>112.95</t>
  </si>
  <si>
    <t>4.4</t>
  </si>
  <si>
    <t>-9.44</t>
  </si>
  <si>
    <t>-44.79</t>
  </si>
  <si>
    <t>52.61</t>
  </si>
  <si>
    <t>10.53</t>
  </si>
  <si>
    <t>19.52</t>
  </si>
  <si>
    <t>Levered Free Cash Flow, 1 Yr. Growth %</t>
  </si>
  <si>
    <t>-21.52</t>
  </si>
  <si>
    <t>84.39</t>
  </si>
  <si>
    <t>-79.46</t>
  </si>
  <si>
    <t>15.93</t>
  </si>
  <si>
    <t>131.34</t>
  </si>
  <si>
    <t>41.89</t>
  </si>
  <si>
    <t>-51.99</t>
  </si>
  <si>
    <t>58.88</t>
  </si>
  <si>
    <t>-53.23</t>
  </si>
  <si>
    <t>Unlevered Free Cash Flow, 1 Yr. Growth %</t>
  </si>
  <si>
    <t>-79.03</t>
  </si>
  <si>
    <t>30.58</t>
  </si>
  <si>
    <t>117.01</t>
  </si>
  <si>
    <t>35.1</t>
  </si>
  <si>
    <t>-51.74</t>
  </si>
  <si>
    <t>57.42</t>
  </si>
  <si>
    <t>-42.03</t>
  </si>
  <si>
    <t>Dividend Per Share, 1 Yr. Growth %</t>
  </si>
  <si>
    <t>0</t>
  </si>
  <si>
    <t>11.11</t>
  </si>
  <si>
    <t>Compound Annual Growth Rate Over Two Years</t>
  </si>
  <si>
    <t>Total Revenues, 2 Yr. CAGR %</t>
  </si>
  <si>
    <t>30.2</t>
  </si>
  <si>
    <t>2.32</t>
  </si>
  <si>
    <t>-3.74</t>
  </si>
  <si>
    <t>5.95</t>
  </si>
  <si>
    <t>10.68</t>
  </si>
  <si>
    <t>6.17</t>
  </si>
  <si>
    <t>6.6</t>
  </si>
  <si>
    <t>4.12</t>
  </si>
  <si>
    <t>-2.13</t>
  </si>
  <si>
    <t>Gross Profit, 2 Yr. CAGR %</t>
  </si>
  <si>
    <t>54.55</t>
  </si>
  <si>
    <t>16.26</t>
  </si>
  <si>
    <t>6.01</t>
  </si>
  <si>
    <t>12.07</t>
  </si>
  <si>
    <t>8.59</t>
  </si>
  <si>
    <t>1.37</t>
  </si>
  <si>
    <t>-2.6</t>
  </si>
  <si>
    <t>-17.45</t>
  </si>
  <si>
    <t>EBITDA, 2 Yr. CAGR %</t>
  </si>
  <si>
    <t>86.23</t>
  </si>
  <si>
    <t>19.81</t>
  </si>
  <si>
    <t>9.73</t>
  </si>
  <si>
    <t>-7.66</t>
  </si>
  <si>
    <t>-11.44</t>
  </si>
  <si>
    <t>-40.92</t>
  </si>
  <si>
    <t>EBITA, 2 Yr. CAGR %</t>
  </si>
  <si>
    <t>122.1</t>
  </si>
  <si>
    <t>25.22</t>
  </si>
  <si>
    <t>6.23</t>
  </si>
  <si>
    <t>9.46</t>
  </si>
  <si>
    <t>6.59</t>
  </si>
  <si>
    <t>-10.39</t>
  </si>
  <si>
    <t>-13.37</t>
  </si>
  <si>
    <t>-57.17</t>
  </si>
  <si>
    <t>EBIT, 2 Yr. CAGR %</t>
  </si>
  <si>
    <t>129.06</t>
  </si>
  <si>
    <t>25.45</t>
  </si>
  <si>
    <t>4.34</t>
  </si>
  <si>
    <t>7.63</t>
  </si>
  <si>
    <t>6.21</t>
  </si>
  <si>
    <t>-11.81</t>
  </si>
  <si>
    <t>-15.15</t>
  </si>
  <si>
    <t>-92.78</t>
  </si>
  <si>
    <t>Earnings From Cont. Operations, 2 Yr. CAGR %</t>
  </si>
  <si>
    <t>58.11</t>
  </si>
  <si>
    <t>-6.22</t>
  </si>
  <si>
    <t>-4.09</t>
  </si>
  <si>
    <t>-17.77</t>
  </si>
  <si>
    <t>-0.7</t>
  </si>
  <si>
    <t>46.88</t>
  </si>
  <si>
    <t>15.55</t>
  </si>
  <si>
    <t>-8.99</t>
  </si>
  <si>
    <t>-20.6</t>
  </si>
  <si>
    <t>9.84</t>
  </si>
  <si>
    <t>Net Income, 2 Yr. CAGR %</t>
  </si>
  <si>
    <t>57.61</t>
  </si>
  <si>
    <t>-6.17</t>
  </si>
  <si>
    <t>-4.14</t>
  </si>
  <si>
    <t>Normalized Net Income, 2 Yr. CAGR %</t>
  </si>
  <si>
    <t>134.16</t>
  </si>
  <si>
    <t>26.98</t>
  </si>
  <si>
    <t>1.26</t>
  </si>
  <si>
    <t>6.1</t>
  </si>
  <si>
    <t>5.88</t>
  </si>
  <si>
    <t>6.02</t>
  </si>
  <si>
    <t>-13.4</t>
  </si>
  <si>
    <t>-19.01</t>
  </si>
  <si>
    <t>-62.31</t>
  </si>
  <si>
    <t>Diluted EPS Before Extra, 2 Yr. CAGR %</t>
  </si>
  <si>
    <t>54.26</t>
  </si>
  <si>
    <t>-6.38</t>
  </si>
  <si>
    <t>-1.77</t>
  </si>
  <si>
    <t>-16.88</t>
  </si>
  <si>
    <t>-1.01</t>
  </si>
  <si>
    <t>46.45</t>
  </si>
  <si>
    <t>14.58</t>
  </si>
  <si>
    <t>-18.86</t>
  </si>
  <si>
    <t>13.53</t>
  </si>
  <si>
    <t>Accounts Receivable, 2 Yr. CAGR %</t>
  </si>
  <si>
    <t>19.26</t>
  </si>
  <si>
    <t>0.72</t>
  </si>
  <si>
    <t>-1.51</t>
  </si>
  <si>
    <t>7.44</t>
  </si>
  <si>
    <t>15.39</t>
  </si>
  <si>
    <t>-3.6</t>
  </si>
  <si>
    <t>13.41</t>
  </si>
  <si>
    <t>20.25</t>
  </si>
  <si>
    <t>5.56</t>
  </si>
  <si>
    <t>-2.05</t>
  </si>
  <si>
    <t>Inventory, 2 Yr. CAGR %</t>
  </si>
  <si>
    <t>8.8</t>
  </si>
  <si>
    <t>-3.84</t>
  </si>
  <si>
    <t>-9.63</t>
  </si>
  <si>
    <t>12.71</t>
  </si>
  <si>
    <t>41.97</t>
  </si>
  <si>
    <t>24.81</t>
  </si>
  <si>
    <t>3.16</t>
  </si>
  <si>
    <t>13.39</t>
  </si>
  <si>
    <t>8.39</t>
  </si>
  <si>
    <t>Net Property, Plant and Equip., 2 Yr. CAGR %</t>
  </si>
  <si>
    <t>-2.63</t>
  </si>
  <si>
    <t>-1.46</t>
  </si>
  <si>
    <t>32.06</t>
  </si>
  <si>
    <t>45.54</t>
  </si>
  <si>
    <t>17.88</t>
  </si>
  <si>
    <t>-1.88</t>
  </si>
  <si>
    <t>4.83</t>
  </si>
  <si>
    <t>Total Assets, 2 Yr. CAGR %</t>
  </si>
  <si>
    <t>18.02</t>
  </si>
  <si>
    <t>6.76</t>
  </si>
  <si>
    <t>7.8</t>
  </si>
  <si>
    <t>18.17</t>
  </si>
  <si>
    <t>32.27</t>
  </si>
  <si>
    <t>22.33</t>
  </si>
  <si>
    <t>9.13</t>
  </si>
  <si>
    <t>0.67</t>
  </si>
  <si>
    <t>Tangible Book Value, 2 Yr. CAGR %</t>
  </si>
  <si>
    <t>30.94</t>
  </si>
  <si>
    <t>12.06</t>
  </si>
  <si>
    <t>9.33</t>
  </si>
  <si>
    <t>5.33</t>
  </si>
  <si>
    <t>-40.05</t>
  </si>
  <si>
    <t>-22.4</t>
  </si>
  <si>
    <t>24.14</t>
  </si>
  <si>
    <t>-8.03</t>
  </si>
  <si>
    <t>-15.3</t>
  </si>
  <si>
    <t>Common Equity, 2 Yr. CAGR %</t>
  </si>
  <si>
    <t>25.91</t>
  </si>
  <si>
    <t>9.52</t>
  </si>
  <si>
    <t>8.6</t>
  </si>
  <si>
    <t>15.76</t>
  </si>
  <si>
    <t>12.9</t>
  </si>
  <si>
    <t>11.51</t>
  </si>
  <si>
    <t>15.37</t>
  </si>
  <si>
    <t>1.29</t>
  </si>
  <si>
    <t>-8.44</t>
  </si>
  <si>
    <t>Cash From Operations, 2 Yr. CAGR %</t>
  </si>
  <si>
    <t>92.4</t>
  </si>
  <si>
    <t>23.65</t>
  </si>
  <si>
    <t>-16.19</t>
  </si>
  <si>
    <t>32.77</t>
  </si>
  <si>
    <t>-16.17</t>
  </si>
  <si>
    <t>-14.06</t>
  </si>
  <si>
    <t>-30.66</t>
  </si>
  <si>
    <t>Capital Expenditures, 2 Yr. CAGR %</t>
  </si>
  <si>
    <t>-23.65</t>
  </si>
  <si>
    <t>-10.56</t>
  </si>
  <si>
    <t>-0.22</t>
  </si>
  <si>
    <t>43.39</t>
  </si>
  <si>
    <t>49.1</t>
  </si>
  <si>
    <t>-2.76</t>
  </si>
  <si>
    <t>-29.29</t>
  </si>
  <si>
    <t>-8.21</t>
  </si>
  <si>
    <t>29.87</t>
  </si>
  <si>
    <t>Levered Free Cash Flow, 2 Yr. CAGR %</t>
  </si>
  <si>
    <t>44.68</t>
  </si>
  <si>
    <t>647.61</t>
  </si>
  <si>
    <t>20.3</t>
  </si>
  <si>
    <t>-39.02</t>
  </si>
  <si>
    <t>-50.76</t>
  </si>
  <si>
    <t>65.17</t>
  </si>
  <si>
    <t>95.3</t>
  </si>
  <si>
    <t>-16.63</t>
  </si>
  <si>
    <t>-12.77</t>
  </si>
  <si>
    <t>-11.82</t>
  </si>
  <si>
    <t>Unlevered Free Cash Flow, 2 Yr. CAGR %</t>
  </si>
  <si>
    <t>598.04</t>
  </si>
  <si>
    <t>-38.39</t>
  </si>
  <si>
    <t>-47.2</t>
  </si>
  <si>
    <t>69.59</t>
  </si>
  <si>
    <t>82.73</t>
  </si>
  <si>
    <t>-18.49</t>
  </si>
  <si>
    <t>-12.84</t>
  </si>
  <si>
    <t>-2.23</t>
  </si>
  <si>
    <t>Dividend Per Share, 2 Yr. CAGR %</t>
  </si>
  <si>
    <t>9.54</t>
  </si>
  <si>
    <t>5.41</t>
  </si>
  <si>
    <t>10.55</t>
  </si>
  <si>
    <t>4.88</t>
  </si>
  <si>
    <t>12.82</t>
  </si>
  <si>
    <t>Compound Annual Growth Rate Over Three Years</t>
  </si>
  <si>
    <t>Total Revenues, 3 Yr. CAGR %</t>
  </si>
  <si>
    <t>23.74</t>
  </si>
  <si>
    <t>15.89</t>
  </si>
  <si>
    <t>1.02</t>
  </si>
  <si>
    <t>7.84</t>
  </si>
  <si>
    <t>6.2</t>
  </si>
  <si>
    <t>Gross Profit, 3 Yr. CAGR %</t>
  </si>
  <si>
    <t>38.09</t>
  </si>
  <si>
    <t>32.23</t>
  </si>
  <si>
    <t>12.08</t>
  </si>
  <si>
    <t>8.63</t>
  </si>
  <si>
    <t>9.1</t>
  </si>
  <si>
    <t>5.08</t>
  </si>
  <si>
    <t>-0.64</t>
  </si>
  <si>
    <t>-2.2</t>
  </si>
  <si>
    <t>-13.5</t>
  </si>
  <si>
    <t>EBITDA, 3 Yr. CAGR %</t>
  </si>
  <si>
    <t>74.73</t>
  </si>
  <si>
    <t>49.87</t>
  </si>
  <si>
    <t>2.5</t>
  </si>
  <si>
    <t>6.77</t>
  </si>
  <si>
    <t>6.22</t>
  </si>
  <si>
    <t>0.43</t>
  </si>
  <si>
    <t>-8.94</t>
  </si>
  <si>
    <t>-32.86</t>
  </si>
  <si>
    <t>EBITA, 3 Yr. CAGR %</t>
  </si>
  <si>
    <t>111.45</t>
  </si>
  <si>
    <t>68.44</t>
  </si>
  <si>
    <t>18.38</t>
  </si>
  <si>
    <t>6.53</t>
  </si>
  <si>
    <t>11.77</t>
  </si>
  <si>
    <t>-46.55</t>
  </si>
  <si>
    <t>EBIT, 3 Yr. CAGR %</t>
  </si>
  <si>
    <t>121.15</t>
  </si>
  <si>
    <t>71.48</t>
  </si>
  <si>
    <t>18.59</t>
  </si>
  <si>
    <t>3.21</t>
  </si>
  <si>
    <t>8.2</t>
  </si>
  <si>
    <t>2.11</t>
  </si>
  <si>
    <t>-1.92</t>
  </si>
  <si>
    <t>-12.52</t>
  </si>
  <si>
    <t>-83.83</t>
  </si>
  <si>
    <t>Earnings From Cont. Operations, 3 Yr. CAGR %</t>
  </si>
  <si>
    <t>130.94</t>
  </si>
  <si>
    <t>27.94</t>
  </si>
  <si>
    <t>-1.16</t>
  </si>
  <si>
    <t>-17.26</t>
  </si>
  <si>
    <t>2.69</t>
  </si>
  <si>
    <t>9.93</t>
  </si>
  <si>
    <t>28.83</t>
  </si>
  <si>
    <t>3.72</t>
  </si>
  <si>
    <t>-14.51</t>
  </si>
  <si>
    <t>0.27</t>
  </si>
  <si>
    <t>Net Income, 3 Yr. CAGR %</t>
  </si>
  <si>
    <t>129.17</t>
  </si>
  <si>
    <t>-1.12</t>
  </si>
  <si>
    <t>-17.29</t>
  </si>
  <si>
    <t>Normalized Net Income, 3 Yr. CAGR %</t>
  </si>
  <si>
    <t>121.65</t>
  </si>
  <si>
    <t>74.11</t>
  </si>
  <si>
    <t>20.75</t>
  </si>
  <si>
    <t>2.04</t>
  </si>
  <si>
    <t>0.15</t>
  </si>
  <si>
    <t>-2.28</t>
  </si>
  <si>
    <t>-13.8</t>
  </si>
  <si>
    <t>-51.19</t>
  </si>
  <si>
    <t>Diluted EPS Before Extra, 3 Yr. CAGR %</t>
  </si>
  <si>
    <t>126.9</t>
  </si>
  <si>
    <t>26.77</t>
  </si>
  <si>
    <t>-0.4</t>
  </si>
  <si>
    <t>-16.06</t>
  </si>
  <si>
    <t>3.37</t>
  </si>
  <si>
    <t>28.03</t>
  </si>
  <si>
    <t>3.57</t>
  </si>
  <si>
    <t>-13.64</t>
  </si>
  <si>
    <t>2.94</t>
  </si>
  <si>
    <t>Accounts Receivable, 3 Yr. CAGR %</t>
  </si>
  <si>
    <t>20.1</t>
  </si>
  <si>
    <t>13.57</t>
  </si>
  <si>
    <t>5.94</t>
  </si>
  <si>
    <t>11.65</t>
  </si>
  <si>
    <t>7.48</t>
  </si>
  <si>
    <t>-2.41</t>
  </si>
  <si>
    <t>Inventory, 3 Yr. CAGR %</t>
  </si>
  <si>
    <t>17.63</t>
  </si>
  <si>
    <t>-6.83</t>
  </si>
  <si>
    <t>5.86</t>
  </si>
  <si>
    <t>20.8</t>
  </si>
  <si>
    <t>31.28</t>
  </si>
  <si>
    <t>10.74</t>
  </si>
  <si>
    <t>6.83</t>
  </si>
  <si>
    <t>14.45</t>
  </si>
  <si>
    <t>Net Property, Plant and Equip., 3 Yr. CAGR %</t>
  </si>
  <si>
    <t>-1.86</t>
  </si>
  <si>
    <t>-3.62</t>
  </si>
  <si>
    <t>20.24</t>
  </si>
  <si>
    <t>27.31</t>
  </si>
  <si>
    <t>35.5</t>
  </si>
  <si>
    <t>4.18</t>
  </si>
  <si>
    <t>3.33</t>
  </si>
  <si>
    <t>1.81</t>
  </si>
  <si>
    <t>Total Assets, 3 Yr. CAGR %</t>
  </si>
  <si>
    <t>14.68</t>
  </si>
  <si>
    <t>14.77</t>
  </si>
  <si>
    <t>23.37</t>
  </si>
  <si>
    <t>24.87</t>
  </si>
  <si>
    <t>4.09</t>
  </si>
  <si>
    <t>Tangible Book Value, 3 Yr. CAGR %</t>
  </si>
  <si>
    <t>26.16</t>
  </si>
  <si>
    <t>20.9</t>
  </si>
  <si>
    <t>13.35</t>
  </si>
  <si>
    <t>-25.3</t>
  </si>
  <si>
    <t>-16.79</t>
  </si>
  <si>
    <t>-3.86</t>
  </si>
  <si>
    <t>35.18</t>
  </si>
  <si>
    <t>7.67</t>
  </si>
  <si>
    <t>-9.18</t>
  </si>
  <si>
    <t>Common Equity, 3 Yr. CAGR %</t>
  </si>
  <si>
    <t>21.62</t>
  </si>
  <si>
    <t>17.55</t>
  </si>
  <si>
    <t>11.15</t>
  </si>
  <si>
    <t>13.63</t>
  </si>
  <si>
    <t>13.13</t>
  </si>
  <si>
    <t>13.37</t>
  </si>
  <si>
    <t>9.83</t>
  </si>
  <si>
    <t>6.33</t>
  </si>
  <si>
    <t>-5.86</t>
  </si>
  <si>
    <t>Cash From Operations, 3 Yr. CAGR %</t>
  </si>
  <si>
    <t>70.49</t>
  </si>
  <si>
    <t>49.4</t>
  </si>
  <si>
    <t>26.11</t>
  </si>
  <si>
    <t>-1.4</t>
  </si>
  <si>
    <t>-2.69</t>
  </si>
  <si>
    <t>-1.07</t>
  </si>
  <si>
    <t>15.14</t>
  </si>
  <si>
    <t>-1.06</t>
  </si>
  <si>
    <t>-35.83</t>
  </si>
  <si>
    <t>Capital Expenditures, 3 Yr. CAGR %</t>
  </si>
  <si>
    <t>-4.34</t>
  </si>
  <si>
    <t>-15.61</t>
  </si>
  <si>
    <t>-8.25</t>
  </si>
  <si>
    <t>28.46</t>
  </si>
  <si>
    <t>26.27</t>
  </si>
  <si>
    <t>-19.48</t>
  </si>
  <si>
    <t>-8.62</t>
  </si>
  <si>
    <t>-2.35</t>
  </si>
  <si>
    <t>26.33</t>
  </si>
  <si>
    <t>Levered Free Cash Flow, 3 Yr. CAGR %</t>
  </si>
  <si>
    <t>81.78</t>
  </si>
  <si>
    <t>18.85</t>
  </si>
  <si>
    <t>368.84</t>
  </si>
  <si>
    <t>-33.26</t>
  </si>
  <si>
    <t>-24.46</t>
  </si>
  <si>
    <t>-17.06</t>
  </si>
  <si>
    <t>57.37</t>
  </si>
  <si>
    <t>22.54</t>
  </si>
  <si>
    <t>-29.08</t>
  </si>
  <si>
    <t>Unlevered Free Cash Flow, 3 Yr. CAGR %</t>
  </si>
  <si>
    <t>347.88</t>
  </si>
  <si>
    <t>-32.8</t>
  </si>
  <si>
    <t>-20.86</t>
  </si>
  <si>
    <t>57.54</t>
  </si>
  <si>
    <t>17.42</t>
  </si>
  <si>
    <t>1.5</t>
  </si>
  <si>
    <t>-23.86</t>
  </si>
  <si>
    <t>Dividend Per Share, 3 Yr. CAGR %</t>
  </si>
  <si>
    <t>8.74</t>
  </si>
  <si>
    <t>6.27</t>
  </si>
  <si>
    <t>6.92</t>
  </si>
  <si>
    <t>3.23</t>
  </si>
  <si>
    <t>8.37</t>
  </si>
  <si>
    <t>Compound Annual Growth Rate Over Five Years</t>
  </si>
  <si>
    <t>Total Revenues, 5 Yr. CAGR %</t>
  </si>
  <si>
    <t>18.46</t>
  </si>
  <si>
    <t>11.91</t>
  </si>
  <si>
    <t>11.81</t>
  </si>
  <si>
    <t>5.3</t>
  </si>
  <si>
    <t>3.05</t>
  </si>
  <si>
    <t>7.34</t>
  </si>
  <si>
    <t>5.37</t>
  </si>
  <si>
    <t>Gross Profit, 5 Yr. CAGR %</t>
  </si>
  <si>
    <t>22.09</t>
  </si>
  <si>
    <t>18.89</t>
  </si>
  <si>
    <t>21.56</t>
  </si>
  <si>
    <t>21.29</t>
  </si>
  <si>
    <t>11.84</t>
  </si>
  <si>
    <t>5.32</t>
  </si>
  <si>
    <t>5.45</t>
  </si>
  <si>
    <t>4.05</t>
  </si>
  <si>
    <t>-7.83</t>
  </si>
  <si>
    <t>EBITDA, 5 Yr. CAGR %</t>
  </si>
  <si>
    <t>32.94</t>
  </si>
  <si>
    <t>35.05</t>
  </si>
  <si>
    <t>40.38</t>
  </si>
  <si>
    <t>30.69</t>
  </si>
  <si>
    <t>12.14</t>
  </si>
  <si>
    <t>-1.23</t>
  </si>
  <si>
    <t>-19.12</t>
  </si>
  <si>
    <t>EBITA, 5 Yr. CAGR %</t>
  </si>
  <si>
    <t>46.94</t>
  </si>
  <si>
    <t>45.81</t>
  </si>
  <si>
    <t>57.49</t>
  </si>
  <si>
    <t>40.56</t>
  </si>
  <si>
    <t>14.04</t>
  </si>
  <si>
    <t>5.55</t>
  </si>
  <si>
    <t>-2.72</t>
  </si>
  <si>
    <t>-29.55</t>
  </si>
  <si>
    <t>EBIT, 5 Yr. CAGR %</t>
  </si>
  <si>
    <t>50.59</t>
  </si>
  <si>
    <t>49.36</t>
  </si>
  <si>
    <t>61.59</t>
  </si>
  <si>
    <t>41.48</t>
  </si>
  <si>
    <t>11.98</t>
  </si>
  <si>
    <t>3.29</t>
  </si>
  <si>
    <t>-0.53</t>
  </si>
  <si>
    <t>-5.18</t>
  </si>
  <si>
    <t>-65.66</t>
  </si>
  <si>
    <t>Earnings From Cont. Operations, 5 Yr. CAGR %</t>
  </si>
  <si>
    <t>48.94</t>
  </si>
  <si>
    <t>35.48</t>
  </si>
  <si>
    <t>62.5</t>
  </si>
  <si>
    <t>7.2</t>
  </si>
  <si>
    <t>7.65</t>
  </si>
  <si>
    <t>1.93</t>
  </si>
  <si>
    <t>6.15</t>
  </si>
  <si>
    <t>6.12</t>
  </si>
  <si>
    <t>Net Income, 5 Yr. CAGR %</t>
  </si>
  <si>
    <t>49.24</t>
  </si>
  <si>
    <t>34.11</t>
  </si>
  <si>
    <t>61.71</t>
  </si>
  <si>
    <t>7.04</t>
  </si>
  <si>
    <t>-0.95</t>
  </si>
  <si>
    <t>Normalized Net Income, 5 Yr. CAGR %</t>
  </si>
  <si>
    <t>51.67</t>
  </si>
  <si>
    <t>51.59</t>
  </si>
  <si>
    <t>62.83</t>
  </si>
  <si>
    <t>43.31</t>
  </si>
  <si>
    <t>11.75</t>
  </si>
  <si>
    <t>3.82</t>
  </si>
  <si>
    <t>-2.07</t>
  </si>
  <si>
    <t>-6.57</t>
  </si>
  <si>
    <t>-32.39</t>
  </si>
  <si>
    <t>Diluted EPS Before Extra, 5 Yr. CAGR %</t>
  </si>
  <si>
    <t>47.35</t>
  </si>
  <si>
    <t>34.49</t>
  </si>
  <si>
    <t>62.33</t>
  </si>
  <si>
    <t>7.07</t>
  </si>
  <si>
    <t>-0.65</t>
  </si>
  <si>
    <t>4.87</t>
  </si>
  <si>
    <t>7.71</t>
  </si>
  <si>
    <t>1.71</t>
  </si>
  <si>
    <t>6.68</t>
  </si>
  <si>
    <t>7.45</t>
  </si>
  <si>
    <t>Accounts Receivable, 5 Yr. CAGR %</t>
  </si>
  <si>
    <t>19.94</t>
  </si>
  <si>
    <t>14.8</t>
  </si>
  <si>
    <t>10.94</t>
  </si>
  <si>
    <t>11.08</t>
  </si>
  <si>
    <t>4.93</t>
  </si>
  <si>
    <t>2.09</t>
  </si>
  <si>
    <t>10.04</t>
  </si>
  <si>
    <t>10.58</t>
  </si>
  <si>
    <t>3.59</t>
  </si>
  <si>
    <t>Inventory, 5 Yr. CAGR %</t>
  </si>
  <si>
    <t>18.96</t>
  </si>
  <si>
    <t>11.42</t>
  </si>
  <si>
    <t>7.02</t>
  </si>
  <si>
    <t>10.26</t>
  </si>
  <si>
    <t>13.06</t>
  </si>
  <si>
    <t>22.31</t>
  </si>
  <si>
    <t>9.79</t>
  </si>
  <si>
    <t>Net Property, Plant and Equip., 5 Yr. CAGR %</t>
  </si>
  <si>
    <t>8.56</t>
  </si>
  <si>
    <t>8.62</t>
  </si>
  <si>
    <t>3.27</t>
  </si>
  <si>
    <t>10.51</t>
  </si>
  <si>
    <t>19.29</t>
  </si>
  <si>
    <t>19.46</t>
  </si>
  <si>
    <t>19.09</t>
  </si>
  <si>
    <t>8.92</t>
  </si>
  <si>
    <t>4.47</t>
  </si>
  <si>
    <t>Total Assets, 5 Yr. CAGR %</t>
  </si>
  <si>
    <t>14.28</t>
  </si>
  <si>
    <t>14.4</t>
  </si>
  <si>
    <t>16.06</t>
  </si>
  <si>
    <t>16.44</t>
  </si>
  <si>
    <t>17.74</t>
  </si>
  <si>
    <t>17.47</t>
  </si>
  <si>
    <t>14.56</t>
  </si>
  <si>
    <t>2.65</t>
  </si>
  <si>
    <t>Tangible Book Value, 5 Yr. CAGR %</t>
  </si>
  <si>
    <t>16.71</t>
  </si>
  <si>
    <t>15.43</t>
  </si>
  <si>
    <t>19.14</t>
  </si>
  <si>
    <t>14.42</t>
  </si>
  <si>
    <t>-12.15</t>
  </si>
  <si>
    <t>-7.19</t>
  </si>
  <si>
    <t>-0.28</t>
  </si>
  <si>
    <t>-5.55</t>
  </si>
  <si>
    <t>12.13</t>
  </si>
  <si>
    <t>Common Equity, 5 Yr. CAGR %</t>
  </si>
  <si>
    <t>14.15</t>
  </si>
  <si>
    <t>12.66</t>
  </si>
  <si>
    <t>16.23</t>
  </si>
  <si>
    <t>16.83</t>
  </si>
  <si>
    <t>11.97</t>
  </si>
  <si>
    <t>11.29</t>
  </si>
  <si>
    <t>14.32</t>
  </si>
  <si>
    <t>11.05</t>
  </si>
  <si>
    <t>2.12</t>
  </si>
  <si>
    <t>Cash From Operations, 5 Yr. CAGR %</t>
  </si>
  <si>
    <t>35.04</t>
  </si>
  <si>
    <t>45.39</t>
  </si>
  <si>
    <t>42.4</t>
  </si>
  <si>
    <t>7.1</t>
  </si>
  <si>
    <t>2.73</t>
  </si>
  <si>
    <t>-7.41</t>
  </si>
  <si>
    <t>-14.17</t>
  </si>
  <si>
    <t>Capital Expenditures, 5 Yr. CAGR %</t>
  </si>
  <si>
    <t>19.13</t>
  </si>
  <si>
    <t>8.79</t>
  </si>
  <si>
    <t>-2.71</t>
  </si>
  <si>
    <t>4.32</t>
  </si>
  <si>
    <t>14.92</t>
  </si>
  <si>
    <t>1.42</t>
  </si>
  <si>
    <t>-2.51</t>
  </si>
  <si>
    <t>Levered Free Cash Flow, 5 Yr. CAGR %</t>
  </si>
  <si>
    <t>25.54</t>
  </si>
  <si>
    <t>184.66</t>
  </si>
  <si>
    <t>54.77</t>
  </si>
  <si>
    <t>-8.66</t>
  </si>
  <si>
    <t>89.66</t>
  </si>
  <si>
    <t>7.7</t>
  </si>
  <si>
    <t>-17.03</t>
  </si>
  <si>
    <t>24.4</t>
  </si>
  <si>
    <t>6.45</t>
  </si>
  <si>
    <t>Unlevered Free Cash Flow, 5 Yr. CAGR %</t>
  </si>
  <si>
    <t>25.27</t>
  </si>
  <si>
    <t>169.1</t>
  </si>
  <si>
    <t>-8.28</t>
  </si>
  <si>
    <t>89.75</t>
  </si>
  <si>
    <t>8.22</t>
  </si>
  <si>
    <t>-16.55</t>
  </si>
  <si>
    <t>24.44</t>
  </si>
  <si>
    <t>8.17</t>
  </si>
  <si>
    <t>Dividend Per Share, 5 Yr. CAGR %</t>
  </si>
  <si>
    <t>5.15</t>
  </si>
  <si>
    <t>7.39</t>
  </si>
  <si>
    <t>7.96</t>
  </si>
  <si>
    <t>4.1</t>
  </si>
  <si>
    <t>9.24</t>
  </si>
  <si>
    <t>6.96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</si>
  <si>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</si>
  <si>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</si>
  <si>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</si>
  <si>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</si>
  <si>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</si>
  <si>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</si>
  <si>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</si>
  <si>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</si>
  <si>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</si>
  <si>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1,095</t>
  </si>
  <si>
    <t>1,711</t>
  </si>
  <si>
    <t>1,577</t>
  </si>
  <si>
    <t>1,466</t>
  </si>
  <si>
    <t>432.5</t>
  </si>
  <si>
    <t>391.2</t>
  </si>
  <si>
    <t>-</t>
  </si>
  <si>
    <t>Change</t>
  </si>
  <si>
    <t>56.3%</t>
  </si>
  <si>
    <t>-7.86%</t>
  </si>
  <si>
    <t>-7.01%</t>
  </si>
  <si>
    <t>-70.51%</t>
  </si>
  <si>
    <t>-9.55%</t>
  </si>
  <si>
    <t>Enterprise Value (EV)
                                    1</t>
  </si>
  <si>
    <t>1,615</t>
  </si>
  <si>
    <t>1,616</t>
  </si>
  <si>
    <t>601.9</t>
  </si>
  <si>
    <t>603.9</t>
  </si>
  <si>
    <t>590</t>
  </si>
  <si>
    <t>-5.61%</t>
  </si>
  <si>
    <t>0.05%</t>
  </si>
  <si>
    <t>-62.76%</t>
  </si>
  <si>
    <t>0.34%</t>
  </si>
  <si>
    <t>-2.31%</t>
  </si>
  <si>
    <t>-33.7%</t>
  </si>
  <si>
    <t>P/E ratio</t>
  </si>
  <si>
    <t>9.06x</t>
  </si>
  <si>
    <t>14.3x</t>
  </si>
  <si>
    <t>15.8x</t>
  </si>
  <si>
    <t>19.4x</t>
  </si>
  <si>
    <t>-3.51x</t>
  </si>
  <si>
    <t>-33.2x</t>
  </si>
  <si>
    <t>13.1x</t>
  </si>
  <si>
    <t>PBR</t>
  </si>
  <si>
    <t>1.73x</t>
  </si>
  <si>
    <t>1.55x</t>
  </si>
  <si>
    <t>0.56x</t>
  </si>
  <si>
    <t>0.54x</t>
  </si>
  <si>
    <t>0.53x</t>
  </si>
  <si>
    <t>PEG</t>
  </si>
  <si>
    <t>-6.66x</t>
  </si>
  <si>
    <t>-1x</t>
  </si>
  <si>
    <t>-0.9x</t>
  </si>
  <si>
    <t>0x</t>
  </si>
  <si>
    <t>0.4x</t>
  </si>
  <si>
    <t>-0x</t>
  </si>
  <si>
    <t>Capitalization / Revenue</t>
  </si>
  <si>
    <t>1.07x</t>
  </si>
  <si>
    <t>1.57x</t>
  </si>
  <si>
    <t>1.36x</t>
  </si>
  <si>
    <t>1.24x</t>
  </si>
  <si>
    <t>0.39x</t>
  </si>
  <si>
    <t>0.35x</t>
  </si>
  <si>
    <t>0.34x</t>
  </si>
  <si>
    <t>0.3x</t>
  </si>
  <si>
    <t>EV / Revenue</t>
  </si>
  <si>
    <t>1.39x</t>
  </si>
  <si>
    <t>1.37x</t>
  </si>
  <si>
    <t>0.55x</t>
  </si>
  <si>
    <t>0.51x</t>
  </si>
  <si>
    <t>EV / EBITDA</t>
  </si>
  <si>
    <t>5.38x</t>
  </si>
  <si>
    <t>8.93x</t>
  </si>
  <si>
    <t>9.25x</t>
  </si>
  <si>
    <t>10.7x</t>
  </si>
  <si>
    <t>10.9x</t>
  </si>
  <si>
    <t>6.97x</t>
  </si>
  <si>
    <t>5.32x</t>
  </si>
  <si>
    <t>EV / EBIT</t>
  </si>
  <si>
    <t>7.44x</t>
  </si>
  <si>
    <t>13.4x</t>
  </si>
  <si>
    <t>14.5x</t>
  </si>
  <si>
    <t>16.5x</t>
  </si>
  <si>
    <t>-430x</t>
  </si>
  <si>
    <t>24.9x</t>
  </si>
  <si>
    <t>11.5x</t>
  </si>
  <si>
    <t>EV / FCF</t>
  </si>
  <si>
    <t>11x</t>
  </si>
  <si>
    <t>26.6x</t>
  </si>
  <si>
    <t>17.8x</t>
  </si>
  <si>
    <t>-223x</t>
  </si>
  <si>
    <t>-58.8x</t>
  </si>
  <si>
    <t>17.9x</t>
  </si>
  <si>
    <t>FCF Yield</t>
  </si>
  <si>
    <t>9.05%</t>
  </si>
  <si>
    <t>3.76%</t>
  </si>
  <si>
    <t>5.62%</t>
  </si>
  <si>
    <t>-0.45%</t>
  </si>
  <si>
    <t>-1.7%</t>
  </si>
  <si>
    <t>5.57%</t>
  </si>
  <si>
    <t>Dividend per Share
                                    2</t>
  </si>
  <si>
    <t>Rate of return</t>
  </si>
  <si>
    <t>EPS
                                    2</t>
  </si>
  <si>
    <t>-0.33</t>
  </si>
  <si>
    <t>0.84</t>
  </si>
  <si>
    <t>Distribution rate</t>
  </si>
  <si>
    <t>Net sales
                                    1</t>
  </si>
  <si>
    <t>1,024</t>
  </si>
  <si>
    <t>1,088</t>
  </si>
  <si>
    <t>1,164</t>
  </si>
  <si>
    <t>1,180</t>
  </si>
  <si>
    <t>1,114</t>
  </si>
  <si>
    <t>1,102</t>
  </si>
  <si>
    <t>1,155</t>
  </si>
  <si>
    <t>1,320</t>
  </si>
  <si>
    <t>EBITDA
                                    1</t>
  </si>
  <si>
    <t>203.7</t>
  </si>
  <si>
    <t>191.6</t>
  </si>
  <si>
    <t>174.6</t>
  </si>
  <si>
    <t>151.7</t>
  </si>
  <si>
    <t>55.3</t>
  </si>
  <si>
    <t>86.7</t>
  </si>
  <si>
    <t>110.9</t>
  </si>
  <si>
    <t>EBIT
                                    1</t>
  </si>
  <si>
    <t>147.1</t>
  </si>
  <si>
    <t>127.9</t>
  </si>
  <si>
    <t>111.7</t>
  </si>
  <si>
    <t>97.7</t>
  </si>
  <si>
    <t>24.27</t>
  </si>
  <si>
    <t>51.12</t>
  </si>
  <si>
    <t>Net income
                                    1</t>
  </si>
  <si>
    <t>123.4</t>
  </si>
  <si>
    <t>122.3</t>
  </si>
  <si>
    <t>102.2</t>
  </si>
  <si>
    <t>77.1</t>
  </si>
  <si>
    <t>-123.3</t>
  </si>
  <si>
    <t>-20.87</t>
  </si>
  <si>
    <t>21.07</t>
  </si>
  <si>
    <t>Net Debt
                                    1</t>
  </si>
  <si>
    <t>38.5</t>
  </si>
  <si>
    <t>149.8</t>
  </si>
  <si>
    <t>169.4</t>
  </si>
  <si>
    <t>212.8</t>
  </si>
  <si>
    <t>198.8</t>
  </si>
  <si>
    <t>Reference price
                                    2</t>
  </si>
  <si>
    <t>29.52</t>
  </si>
  <si>
    <t>45.60</t>
  </si>
  <si>
    <t>42.70</t>
  </si>
  <si>
    <t>40.75</t>
  </si>
  <si>
    <t>12.22</t>
  </si>
  <si>
    <t>10.97</t>
  </si>
  <si>
    <t>Nbr of stocks (in thousands)</t>
  </si>
  <si>
    <t>37,091</t>
  </si>
  <si>
    <t>37,530</t>
  </si>
  <si>
    <t>36,930</t>
  </si>
  <si>
    <t>35,986</t>
  </si>
  <si>
    <t>35,391</t>
  </si>
  <si>
    <t>35,657</t>
  </si>
  <si>
    <t>Announcement Date</t>
  </si>
  <si>
    <t>6/30/20</t>
  </si>
  <si>
    <t>6/24/21</t>
  </si>
  <si>
    <t>6/23/22</t>
  </si>
  <si>
    <t>6/22/23</t>
  </si>
  <si>
    <t>7/11/24</t>
  </si>
  <si>
    <t>address1</t>
  </si>
  <si>
    <t>8750 West Bryn Mawr Avenue</t>
  </si>
  <si>
    <t>address2</t>
  </si>
  <si>
    <t>Suite 1000</t>
  </si>
  <si>
    <t>city</t>
  </si>
  <si>
    <t>Chicago</t>
  </si>
  <si>
    <t>state</t>
  </si>
  <si>
    <t>IL</t>
  </si>
  <si>
    <t>zip</t>
  </si>
  <si>
    <t>60631-3518</t>
  </si>
  <si>
    <t>country</t>
  </si>
  <si>
    <t>phone</t>
  </si>
  <si>
    <t>708 867 6777</t>
  </si>
  <si>
    <t>website</t>
  </si>
  <si>
    <t>https://www.methode.com</t>
  </si>
  <si>
    <t>industry</t>
  </si>
  <si>
    <t>Electronic Components</t>
  </si>
  <si>
    <t>industryKey</t>
  </si>
  <si>
    <t>electronic-components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</si>
  <si>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</si>
  <si>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</si>
  <si>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</si>
  <si>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</si>
  <si>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</si>
  <si>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</si>
  <si>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</si>
  <si>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Methode Electronics, Inc. designs, engineers, and produces mechatronic products worldwide. It operates through four segments: Automotive, Industrial, Interface, and Medical. The company supplies electronic and electro-mechanical devices, and related products to automobile original equipment manufacturers directly or through their tiered suppliers. Its products include integrated center consoles, hidden and ergonomic switches, transmission lead-frames, complex insert molded solutions, LED-based lighting solutions, and sensors, which incorporate magneto-elastic sensing, eddy current, or other sensing technologies that monitor the operation or status of a component or system. The company also manufactures external lighting solutions comprising driving, work, and signal lights; industrial safety radio remote controls; braided flexible cables; current-carrying laminated and powder-coated busbars; high-voltage high current connector and contracts; custom power-product assemblies, such as PowerRail solution; and high-current low-voltage flexible power cabling systems that are used in aerospace, commercial vehicles, data centers, industrial equipment, power conversion, military, telecommunications, and transportation markets. Further, it provides high-speed digital communication over copper media solutions for data center and broadband markets; and interface panel solutions for appliance market. Its solutions include copper transceivers, distribution point units, and solid-state field-effect consumer touch panels. Methode Electronics, Inc. was incorporated in 1946 and is headquartered in Chicago, Illinois.</t>
  </si>
  <si>
    <t>fullTimeEmployees</t>
  </si>
  <si>
    <t>companyOfficers</t>
  </si>
  <si>
    <t>[{'maxAge': 1, 'name': 'Ms. Andrea Jean Barry', 'age': 60, 'title': 'Chief Administrative Officer', 'yearBorn': 1963, 'fiscalYear': 2024, 'totalPay': 1034966, 'exercisedValue': 0, 'unexercisedValue': 0}, {'maxAge': 1, 'name': 'Mr. Donald W. Duda', 'age': 68, 'title': 'Consultant', 'yearBorn': 1955, 'fiscalYear': 2024, 'totalPay': 2206047, 'exercisedValue': 0, 'unexercisedValue': 0}, {'maxAge': 1, 'name': 'Mr. Jonathan B. DeGaynor', 'age': 56, 'title': 'President, CEO &amp; Director', 'yearBorn': 1967, 'fiscalYear': 2024, 'exercisedValue': 0, 'unexercisedValue': 0}, {'maxAge': 1, 'name': 'Ms. Laura M. Kowalchik', 'age': 54, 'title': 'Chief Financial Officer', 'yearBorn': 1969, 'fiscalYear': 2024, 'exercisedValue': 0, 'unexercisedValue': 0}, {'maxAge': 1, 'name': 'Mr. Amit N. Patel', 'title': 'Chief Accounting Officer', 'fiscalYear': 2024, 'exercisedValue': 0, 'unexercisedValue': 0}, {'maxAge': 1, 'name': 'Mr. Robert K. Cherry', 'title': 'Vice President of Investor Relations', 'fiscalYear': 2024, 'exercisedValue': 0, 'unexercisedValue': 0}, {'maxAge': 1, 'name': 'Kerry A. Vyverberg', 'age': 54, 'title': 'General Counsel', 'yearBorn': 1969, 'fiscalYear': 2024, 'totalPay': 528767, 'exercisedValue': 0, 'unexercisedValue': 0}, {'maxAge': 1, 'name': 'Ms. Kristine  Walczak', 'title': 'Vice President of Corporate Communications', 'fiscalYear': 2024, 'exercisedValue': 0, 'unexercisedValue': 0}, {'maxAge': 1, 'name': 'Mr. Mark  Shermetaro', 'title': 'Vice President of Corporate Development', 'fiscalYear': 2024, 'exercisedValue': 0, 'unexercisedValue': 0}, {'maxAge': 1, 'name': 'Mr. John T. Erwin', 'title': 'Chief Procurement Officer',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</si>
  <si>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</si>
  <si>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</si>
  <si>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</si>
  <si>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</si>
  <si>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</si>
  <si>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</si>
  <si>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</si>
  <si>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</si>
  <si>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http://www.methode.com/about/investor-relations.html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</si>
  <si>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</si>
  <si>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</si>
  <si>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</si>
  <si>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</si>
  <si>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</si>
  <si>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</si>
  <si>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</si>
  <si>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</si>
  <si>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</si>
  <si>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</si>
  <si>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</si>
  <si>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</si>
  <si>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</si>
  <si>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</si>
  <si>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</si>
  <si>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</si>
  <si>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</si>
  <si>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</si>
  <si>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</si>
  <si>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</si>
  <si>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</si>
  <si>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</si>
  <si>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</si>
  <si>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</si>
  <si>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</si>
  <si>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</si>
  <si>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</si>
  <si>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</si>
  <si>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</si>
  <si>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</si>
  <si>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</si>
  <si>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</si>
  <si>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</si>
  <si>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</si>
  <si>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</si>
  <si>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</si>
  <si>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</si>
  <si>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</si>
  <si>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</si>
  <si>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</si>
  <si>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</si>
  <si>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</si>
  <si>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</si>
  <si>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</si>
  <si>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</si>
  <si>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</si>
  <si>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</si>
  <si>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</si>
  <si>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</si>
  <si>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</si>
  <si>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</si>
  <si>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</si>
  <si>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</si>
  <si>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</si>
  <si>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</si>
  <si>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</si>
  <si>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</si>
  <si>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10000:3742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</si>
  <si>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</si>
  <si>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</si>
  <si>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</si>
  <si>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</si>
  <si>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</si>
  <si>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</si>
  <si>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</si>
  <si>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</si>
  <si>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</si>
  <si>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</si>
  <si>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</si>
  <si>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</si>
  <si>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</si>
  <si>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</si>
  <si>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Methode Electronics,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</si>
  <si>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</si>
  <si>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</si>
  <si>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</si>
  <si>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</si>
  <si>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</si>
  <si>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</si>
  <si>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</si>
  <si>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27425df9-353a-34cd-a6d2-3648503fe5fa</t>
  </si>
  <si>
    <t>messageBoardId</t>
  </si>
  <si>
    <t>finmb_287585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</si>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</sst>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thode.com/" TargetMode="External"/><Relationship Id="rId2" Type="http://schemas.openxmlformats.org/officeDocument/2006/relationships/hyperlink" Target="http://www.methode.com/about/investor-relations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11.02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23.9798748536746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3.91152896E8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21.697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13.216868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0.56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101.0</v>
      </c>
      <c r="C2" s="1">
        <v>84.0</v>
      </c>
      <c r="D2" s="1">
        <v>92.0</v>
      </c>
      <c r="E2" s="1">
        <v>57.0</v>
      </c>
      <c r="F2" s="1">
        <v>91.0</v>
      </c>
      <c r="G2" s="1">
        <v>123.0</v>
      </c>
      <c r="H2" s="1">
        <v>122.0</v>
      </c>
      <c r="I2" s="1">
        <v>102.0</v>
      </c>
      <c r="J2" s="1">
        <v>77.0</v>
      </c>
      <c r="K2" s="1">
        <v>-123.0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21.0</v>
      </c>
      <c r="C3" s="1">
        <v>21.0</v>
      </c>
      <c r="D3" s="1">
        <v>22.0</v>
      </c>
      <c r="E3" s="1">
        <v>22.0</v>
      </c>
      <c r="F3" s="1">
        <v>27.0</v>
      </c>
      <c r="G3" s="1">
        <v>29.0</v>
      </c>
      <c r="H3" s="1">
        <v>32.0</v>
      </c>
      <c r="I3" s="1">
        <v>33.0</v>
      </c>
      <c r="J3" s="1">
        <v>30.0</v>
      </c>
      <c r="K3" s="1">
        <v>33.0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1.0</v>
      </c>
      <c r="C4" s="1">
        <v>2.0</v>
      </c>
      <c r="D4" s="1">
        <v>2.0</v>
      </c>
      <c r="E4" s="1">
        <v>5.0</v>
      </c>
      <c r="F4" s="1">
        <v>16.0</v>
      </c>
      <c r="G4" s="1">
        <v>19.0</v>
      </c>
      <c r="H4" s="1">
        <v>19.0</v>
      </c>
      <c r="I4" s="1">
        <v>19.0</v>
      </c>
      <c r="J4" s="1">
        <v>18.0</v>
      </c>
      <c r="K4" s="1">
        <v>24.0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23.0</v>
      </c>
      <c r="C5" s="1">
        <v>23.0</v>
      </c>
      <c r="D5" s="1">
        <v>24.0</v>
      </c>
      <c r="E5" s="1">
        <v>28.0</v>
      </c>
      <c r="F5" s="1">
        <v>43.0</v>
      </c>
      <c r="G5" s="1">
        <v>48.0</v>
      </c>
      <c r="H5" s="1">
        <v>51.0</v>
      </c>
      <c r="I5" s="1">
        <v>52.0</v>
      </c>
      <c r="J5" s="1">
        <v>49.0</v>
      </c>
      <c r="K5" s="1">
        <v>57.0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50.0</v>
      </c>
      <c r="G6" s="1">
        <v>70.0</v>
      </c>
      <c r="H6" s="1">
        <v>70.0</v>
      </c>
      <c r="I6" s="1">
        <v>70.0</v>
      </c>
      <c r="J6" s="1">
        <v>70.0</v>
      </c>
      <c r="K6" s="1">
        <v>80.0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-7.0</v>
      </c>
      <c r="C7" s="1">
        <v>-70.0</v>
      </c>
      <c r="D7" s="1">
        <v>0.0</v>
      </c>
      <c r="E7" s="1">
        <v>-1.0</v>
      </c>
      <c r="F7" s="1">
        <v>-40.0</v>
      </c>
      <c r="G7" s="1">
        <v>-40.0</v>
      </c>
      <c r="H7" s="1">
        <v>1.0</v>
      </c>
      <c r="I7" s="1">
        <v>-30.0</v>
      </c>
      <c r="J7" s="1">
        <v>60.0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11.0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3.0</v>
      </c>
      <c r="J8" s="1">
        <v>70.0</v>
      </c>
      <c r="K8" s="1">
        <v>108.0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4.0</v>
      </c>
      <c r="C9" s="1">
        <v>7.0</v>
      </c>
      <c r="D9" s="1">
        <v>12.0</v>
      </c>
      <c r="E9" s="1">
        <v>4.0</v>
      </c>
      <c r="F9" s="1">
        <v>14.0</v>
      </c>
      <c r="G9" s="1">
        <v>30.0</v>
      </c>
      <c r="H9" s="1">
        <v>6.0</v>
      </c>
      <c r="I9" s="1">
        <v>11.0</v>
      </c>
      <c r="J9" s="1">
        <v>11.0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20.0</v>
      </c>
      <c r="E10" s="1">
        <v>0.0</v>
      </c>
      <c r="F10" s="1">
        <v>20.0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-40.0</v>
      </c>
      <c r="C11" s="1">
        <v>8.0</v>
      </c>
      <c r="D11" s="1">
        <v>-3.0</v>
      </c>
      <c r="E11" s="1">
        <v>-12.0</v>
      </c>
      <c r="F11" s="1">
        <v>-5.0</v>
      </c>
      <c r="G11" s="1">
        <v>7.0</v>
      </c>
      <c r="H11" s="1">
        <v>-9.0</v>
      </c>
      <c r="I11" s="1">
        <v>-1.0</v>
      </c>
      <c r="J11" s="1">
        <v>-3.0</v>
      </c>
      <c r="K11" s="1">
        <v>-21.0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-8.0</v>
      </c>
      <c r="C12" s="1">
        <v>-6.0</v>
      </c>
      <c r="D12" s="1">
        <v>5.0</v>
      </c>
      <c r="E12" s="1">
        <v>2.0</v>
      </c>
      <c r="F12" s="1">
        <v>1.0</v>
      </c>
      <c r="G12" s="1">
        <v>27.0</v>
      </c>
      <c r="H12" s="1">
        <v>-81.0</v>
      </c>
      <c r="I12" s="1">
        <v>-2.0</v>
      </c>
      <c r="J12" s="1">
        <v>-21.0</v>
      </c>
      <c r="K12" s="1">
        <v>48.0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-1.0</v>
      </c>
      <c r="C13" s="1">
        <v>4.0</v>
      </c>
      <c r="D13" s="1">
        <v>7.0</v>
      </c>
      <c r="E13" s="1">
        <v>-7.0</v>
      </c>
      <c r="F13" s="1">
        <v>-3.0</v>
      </c>
      <c r="G13" s="1">
        <v>-15.0</v>
      </c>
      <c r="H13" s="1">
        <v>11.0</v>
      </c>
      <c r="I13" s="1">
        <v>-39.0</v>
      </c>
      <c r="J13" s="1">
        <v>8.0</v>
      </c>
      <c r="K13" s="1">
        <v>-30.0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2.0</v>
      </c>
      <c r="C14" s="1">
        <v>-11.0</v>
      </c>
      <c r="D14" s="1">
        <v>11.0</v>
      </c>
      <c r="E14" s="1">
        <v>39.0</v>
      </c>
      <c r="F14" s="1">
        <v>-23.0</v>
      </c>
      <c r="G14" s="1">
        <v>-47.0</v>
      </c>
      <c r="H14" s="1">
        <v>59.0</v>
      </c>
      <c r="I14" s="1">
        <v>-8.0</v>
      </c>
      <c r="J14" s="1">
        <v>19.0</v>
      </c>
      <c r="K14" s="1">
        <v>-4.0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-1.0</v>
      </c>
      <c r="C15" s="1">
        <v>10.0</v>
      </c>
      <c r="D15" s="1">
        <v>-4.0</v>
      </c>
      <c r="E15" s="1">
        <v>7.0</v>
      </c>
      <c r="F15" s="1">
        <v>-16.0</v>
      </c>
      <c r="G15" s="1">
        <v>-3.0</v>
      </c>
      <c r="H15" s="1">
        <v>17.0</v>
      </c>
      <c r="I15" s="1">
        <v>-19.0</v>
      </c>
      <c r="J15" s="1">
        <v>-11.0</v>
      </c>
      <c r="K15" s="1">
        <v>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123.0</v>
      </c>
      <c r="C16" s="1">
        <v>111.0</v>
      </c>
      <c r="D16" s="1">
        <v>145.0</v>
      </c>
      <c r="E16" s="1">
        <v>118.0</v>
      </c>
      <c r="F16" s="1">
        <v>102.0</v>
      </c>
      <c r="G16" s="1">
        <v>141.0</v>
      </c>
      <c r="H16" s="1">
        <v>180.0</v>
      </c>
      <c r="I16" s="1">
        <v>98.0</v>
      </c>
      <c r="J16" s="1">
        <v>133.0</v>
      </c>
      <c r="K16" s="1">
        <v>47.0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-22.0</v>
      </c>
      <c r="C17" s="1">
        <v>-23.0</v>
      </c>
      <c r="D17" s="1">
        <v>-22.0</v>
      </c>
      <c r="E17" s="1">
        <v>-47.0</v>
      </c>
      <c r="F17" s="1">
        <v>-49.0</v>
      </c>
      <c r="G17" s="1">
        <v>-45.0</v>
      </c>
      <c r="H17" s="1">
        <v>-24.0</v>
      </c>
      <c r="I17" s="1">
        <v>-38.0</v>
      </c>
      <c r="J17" s="1">
        <v>-42.0</v>
      </c>
      <c r="K17" s="1">
        <v>-50.0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1.0</v>
      </c>
      <c r="D18" s="1">
        <v>70.0</v>
      </c>
      <c r="E18" s="1">
        <v>0.0</v>
      </c>
      <c r="F18" s="1">
        <v>0.0</v>
      </c>
      <c r="G18" s="1">
        <v>0.0</v>
      </c>
      <c r="H18" s="1">
        <v>0.0</v>
      </c>
      <c r="I18" s="1">
        <v>60.0</v>
      </c>
      <c r="J18" s="1">
        <v>3.0</v>
      </c>
      <c r="K18" s="1">
        <v>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0.0</v>
      </c>
      <c r="C19" s="1">
        <v>0.0</v>
      </c>
      <c r="D19" s="1">
        <v>0.0</v>
      </c>
      <c r="E19" s="1">
        <v>-131.0</v>
      </c>
      <c r="F19" s="1">
        <v>-422.0</v>
      </c>
      <c r="G19" s="1">
        <v>0.0</v>
      </c>
      <c r="H19" s="1">
        <v>0.0</v>
      </c>
      <c r="I19" s="1">
        <v>0.0</v>
      </c>
      <c r="J19" s="1">
        <v>-115.0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11.0</v>
      </c>
      <c r="C20" s="1">
        <v>0.0</v>
      </c>
      <c r="D20" s="1">
        <v>0.0</v>
      </c>
      <c r="E20" s="1">
        <v>30.0</v>
      </c>
      <c r="F20" s="1">
        <v>1.0</v>
      </c>
      <c r="G20" s="1">
        <v>60.0</v>
      </c>
      <c r="H20" s="1">
        <v>10.0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0.0</v>
      </c>
      <c r="C21" s="1">
        <v>0.0</v>
      </c>
      <c r="D21" s="1">
        <v>0.0</v>
      </c>
      <c r="E21" s="1">
        <v>-70.0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-11.0</v>
      </c>
      <c r="C23" s="1">
        <v>-21.0</v>
      </c>
      <c r="D23" s="1">
        <v>-21.0</v>
      </c>
      <c r="E23" s="1">
        <v>-179.0</v>
      </c>
      <c r="F23" s="1">
        <v>-471.0</v>
      </c>
      <c r="G23" s="1">
        <v>-44.0</v>
      </c>
      <c r="H23" s="1">
        <v>-24.0</v>
      </c>
      <c r="I23" s="1">
        <v>-37.0</v>
      </c>
      <c r="J23" s="1">
        <v>-153.0</v>
      </c>
      <c r="K23" s="1">
        <v>-17.0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71.0</v>
      </c>
      <c r="D24" s="1">
        <v>0.0</v>
      </c>
      <c r="E24" s="1">
        <v>81.0</v>
      </c>
      <c r="F24" s="1">
        <v>359.0</v>
      </c>
      <c r="G24" s="1">
        <v>158.0</v>
      </c>
      <c r="H24" s="1">
        <v>1.0</v>
      </c>
      <c r="I24" s="1">
        <v>0.0</v>
      </c>
      <c r="J24" s="1">
        <v>345.0</v>
      </c>
      <c r="K24" s="1">
        <v>238.0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71.0</v>
      </c>
      <c r="D25" s="1">
        <v>0.0</v>
      </c>
      <c r="E25" s="1">
        <v>81.0</v>
      </c>
      <c r="F25" s="1">
        <v>359.0</v>
      </c>
      <c r="G25" s="1">
        <v>158.0</v>
      </c>
      <c r="H25" s="1">
        <v>1.0</v>
      </c>
      <c r="I25" s="1">
        <v>0.0</v>
      </c>
      <c r="J25" s="1">
        <v>345.0</v>
      </c>
      <c r="K25" s="1">
        <v>238.0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-43.0</v>
      </c>
      <c r="C26" s="1">
        <v>-19.0</v>
      </c>
      <c r="D26" s="1">
        <v>-30.0</v>
      </c>
      <c r="E26" s="1">
        <v>-79.0</v>
      </c>
      <c r="F26" s="1">
        <v>-120.0</v>
      </c>
      <c r="G26" s="1">
        <v>-99.0</v>
      </c>
      <c r="H26" s="1">
        <v>-117.0</v>
      </c>
      <c r="I26" s="1">
        <v>-29.0</v>
      </c>
      <c r="J26" s="1">
        <v>-271.0</v>
      </c>
      <c r="K26" s="1">
        <v>-207.0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-43.0</v>
      </c>
      <c r="C27" s="1">
        <v>-19.0</v>
      </c>
      <c r="D27" s="1">
        <v>-30.0</v>
      </c>
      <c r="E27" s="1">
        <v>-79.0</v>
      </c>
      <c r="F27" s="1">
        <v>-120.0</v>
      </c>
      <c r="G27" s="1">
        <v>-99.0</v>
      </c>
      <c r="H27" s="1">
        <v>-117.0</v>
      </c>
      <c r="I27" s="1">
        <v>-29.0</v>
      </c>
      <c r="J27" s="1">
        <v>-271.0</v>
      </c>
      <c r="K27" s="1">
        <v>-207.0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4.0</v>
      </c>
      <c r="C28" s="1">
        <v>60.0</v>
      </c>
      <c r="D28" s="1">
        <v>2.0</v>
      </c>
      <c r="E28" s="1">
        <v>30.0</v>
      </c>
      <c r="F28" s="1">
        <v>0.0</v>
      </c>
      <c r="G28" s="1">
        <v>0.0</v>
      </c>
      <c r="H28" s="1">
        <v>80.0</v>
      </c>
      <c r="I28" s="1">
        <v>50.0</v>
      </c>
      <c r="J28" s="1">
        <v>1.0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-70.0</v>
      </c>
      <c r="D29" s="1">
        <v>-10.0</v>
      </c>
      <c r="E29" s="1">
        <v>-30.0</v>
      </c>
      <c r="F29" s="1">
        <v>-1.0</v>
      </c>
      <c r="G29" s="1">
        <v>-40.0</v>
      </c>
      <c r="H29" s="1">
        <v>-10.0</v>
      </c>
      <c r="I29" s="1">
        <v>-64.0</v>
      </c>
      <c r="J29" s="1">
        <v>-48.0</v>
      </c>
      <c r="K29" s="1">
        <v>-17.0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-13.0</v>
      </c>
      <c r="C30" s="1">
        <v>-13.0</v>
      </c>
      <c r="D30" s="1">
        <v>-13.0</v>
      </c>
      <c r="E30" s="1">
        <v>-14.0</v>
      </c>
      <c r="F30" s="1">
        <v>-16.0</v>
      </c>
      <c r="G30" s="1">
        <v>-16.0</v>
      </c>
      <c r="H30" s="1">
        <v>-17.0</v>
      </c>
      <c r="I30" s="1">
        <v>-20.0</v>
      </c>
      <c r="J30" s="1">
        <v>-19.0</v>
      </c>
      <c r="K30" s="1">
        <v>-19.0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-13.0</v>
      </c>
      <c r="C31" s="1">
        <v>-13.0</v>
      </c>
      <c r="D31" s="1">
        <v>-13.0</v>
      </c>
      <c r="E31" s="1">
        <v>-14.0</v>
      </c>
      <c r="F31" s="1">
        <v>-16.0</v>
      </c>
      <c r="G31" s="1">
        <v>-16.0</v>
      </c>
      <c r="H31" s="1">
        <v>-17.0</v>
      </c>
      <c r="I31" s="1">
        <v>-20.0</v>
      </c>
      <c r="J31" s="1">
        <v>-19.0</v>
      </c>
      <c r="K31" s="1">
        <v>-19.0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4.0</v>
      </c>
      <c r="C32" s="1">
        <v>2.0</v>
      </c>
      <c r="D32" s="1">
        <v>4.0</v>
      </c>
      <c r="E32" s="1">
        <v>0.0</v>
      </c>
      <c r="F32" s="1">
        <v>-3.0</v>
      </c>
      <c r="G32" s="1">
        <v>0.0</v>
      </c>
      <c r="H32" s="1">
        <v>0.0</v>
      </c>
      <c r="I32" s="1">
        <v>0.0</v>
      </c>
      <c r="J32" s="1">
        <v>-3.0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-48.0</v>
      </c>
      <c r="C33" s="1">
        <v>-28.0</v>
      </c>
      <c r="D33" s="1">
        <v>-47.0</v>
      </c>
      <c r="E33" s="1">
        <v>-12.0</v>
      </c>
      <c r="F33" s="1">
        <v>217.0</v>
      </c>
      <c r="G33" s="1">
        <v>41.0</v>
      </c>
      <c r="H33" s="1">
        <v>-143.0</v>
      </c>
      <c r="I33" s="1">
        <v>-115.0</v>
      </c>
      <c r="J33" s="1">
        <v>3.0</v>
      </c>
      <c r="K33" s="1">
        <v>-18.0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-11.0</v>
      </c>
      <c r="C34" s="1">
        <v>-70.0</v>
      </c>
      <c r="D34" s="1">
        <v>-10.0</v>
      </c>
      <c r="E34" s="1">
        <v>26.0</v>
      </c>
      <c r="F34" s="1">
        <v>-11.0</v>
      </c>
      <c r="G34" s="1">
        <v>-3.0</v>
      </c>
      <c r="H34" s="1">
        <v>3.0</v>
      </c>
      <c r="I34" s="1">
        <v>-8.0</v>
      </c>
      <c r="J34" s="1">
        <v>2.0</v>
      </c>
      <c r="K34" s="1">
        <v>-6.0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51.0</v>
      </c>
      <c r="C35" s="1">
        <v>59.0</v>
      </c>
      <c r="D35" s="1">
        <v>66.0</v>
      </c>
      <c r="E35" s="1">
        <v>-47.0</v>
      </c>
      <c r="F35" s="1">
        <v>-163.0</v>
      </c>
      <c r="G35" s="1">
        <v>134.0</v>
      </c>
      <c r="H35" s="1">
        <v>15.0</v>
      </c>
      <c r="I35" s="1">
        <v>-61.0</v>
      </c>
      <c r="J35" s="1">
        <v>-15.0</v>
      </c>
      <c r="K35" s="1">
        <v>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70.0</v>
      </c>
      <c r="C37" s="1">
        <v>60.0</v>
      </c>
      <c r="D37" s="1">
        <v>1.0</v>
      </c>
      <c r="E37" s="1">
        <v>1.0</v>
      </c>
      <c r="F37" s="1">
        <v>8.0</v>
      </c>
      <c r="G37" s="1">
        <v>9.0</v>
      </c>
      <c r="H37" s="1">
        <v>5.0</v>
      </c>
      <c r="I37" s="1">
        <v>3.0</v>
      </c>
      <c r="J37" s="1">
        <v>5.0</v>
      </c>
      <c r="K37" s="1">
        <v>17.0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9.0</v>
      </c>
      <c r="C38" s="1">
        <v>10.0</v>
      </c>
      <c r="D38" s="1">
        <v>19.0</v>
      </c>
      <c r="E38" s="1">
        <v>20.0</v>
      </c>
      <c r="F38" s="1">
        <v>27.0</v>
      </c>
      <c r="G38" s="1">
        <v>21.0</v>
      </c>
      <c r="H38" s="1">
        <v>16.0</v>
      </c>
      <c r="I38" s="1">
        <v>32.0</v>
      </c>
      <c r="J38" s="1">
        <v>25.0</v>
      </c>
      <c r="K38" s="1">
        <v>15.0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88.0</v>
      </c>
      <c r="C39" s="1">
        <v>71.0</v>
      </c>
      <c r="D39" s="1">
        <v>131.0</v>
      </c>
      <c r="E39" s="1">
        <v>26.0</v>
      </c>
      <c r="F39" s="1">
        <v>31.0</v>
      </c>
      <c r="G39" s="1">
        <v>73.0</v>
      </c>
      <c r="H39" s="1">
        <v>105.0</v>
      </c>
      <c r="I39" s="1">
        <v>50.0</v>
      </c>
      <c r="J39" s="1">
        <v>80.0</v>
      </c>
      <c r="K39" s="1">
        <v>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88.0</v>
      </c>
      <c r="C40" s="1">
        <v>71.0</v>
      </c>
      <c r="D40" s="1">
        <v>131.0</v>
      </c>
      <c r="E40" s="1">
        <v>27.0</v>
      </c>
      <c r="F40" s="1">
        <v>35.0</v>
      </c>
      <c r="G40" s="1">
        <v>79.0</v>
      </c>
      <c r="H40" s="1">
        <v>108.0</v>
      </c>
      <c r="I40" s="1">
        <v>52.0</v>
      </c>
      <c r="J40" s="1">
        <v>82.0</v>
      </c>
      <c r="K40" s="1">
        <v>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-6.0</v>
      </c>
      <c r="C41" s="1">
        <v>10.0</v>
      </c>
      <c r="D41" s="1">
        <v>-38.0</v>
      </c>
      <c r="E41" s="1">
        <v>39.0</v>
      </c>
      <c r="F41" s="1">
        <v>54.0</v>
      </c>
      <c r="G41" s="1">
        <v>20.0</v>
      </c>
      <c r="H41" s="1">
        <v>14.0</v>
      </c>
      <c r="I41" s="1">
        <v>48.0</v>
      </c>
      <c r="J41" s="1">
        <v>60.0</v>
      </c>
      <c r="K41" s="1">
        <v>-36.0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-43.0</v>
      </c>
      <c r="C42" s="1">
        <v>52.0</v>
      </c>
      <c r="D42" s="1">
        <v>-30.0</v>
      </c>
      <c r="E42" s="1">
        <v>2.0</v>
      </c>
      <c r="F42" s="1">
        <v>238.0</v>
      </c>
      <c r="G42" s="1">
        <v>58.0</v>
      </c>
      <c r="H42" s="1">
        <v>-116.0</v>
      </c>
      <c r="I42" s="1">
        <v>-29.0</v>
      </c>
      <c r="J42" s="1">
        <v>73.0</v>
      </c>
      <c r="K42" s="1">
        <v>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168.0</v>
      </c>
      <c r="C3" s="1">
        <v>228.0</v>
      </c>
      <c r="D3" s="1">
        <v>294.0</v>
      </c>
      <c r="E3" s="1">
        <v>246.0</v>
      </c>
      <c r="F3" s="1">
        <v>83.0</v>
      </c>
      <c r="G3" s="1">
        <v>217.0</v>
      </c>
      <c r="H3" s="1">
        <v>233.0</v>
      </c>
      <c r="I3" s="1">
        <v>172.0</v>
      </c>
      <c r="J3" s="1">
        <v>157.0</v>
      </c>
      <c r="K3" s="1">
        <v>162.0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1.0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168.0</v>
      </c>
      <c r="C5" s="1">
        <v>228.0</v>
      </c>
      <c r="D5" s="1">
        <v>294.0</v>
      </c>
      <c r="E5" s="1">
        <v>246.0</v>
      </c>
      <c r="F5" s="1">
        <v>83.0</v>
      </c>
      <c r="G5" s="1">
        <v>217.0</v>
      </c>
      <c r="H5" s="1">
        <v>233.0</v>
      </c>
      <c r="I5" s="1">
        <v>172.0</v>
      </c>
      <c r="J5" s="1">
        <v>159.0</v>
      </c>
      <c r="K5" s="1">
        <v>162.0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170.0</v>
      </c>
      <c r="C6" s="1">
        <v>176.0</v>
      </c>
      <c r="D6" s="1">
        <v>165.0</v>
      </c>
      <c r="E6" s="1">
        <v>203.0</v>
      </c>
      <c r="F6" s="1">
        <v>220.0</v>
      </c>
      <c r="G6" s="1">
        <v>189.0</v>
      </c>
      <c r="H6" s="1">
        <v>283.0</v>
      </c>
      <c r="I6" s="1">
        <v>273.0</v>
      </c>
      <c r="J6" s="1">
        <v>315.0</v>
      </c>
      <c r="K6" s="1">
        <v>263.0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0.0</v>
      </c>
      <c r="C7" s="1">
        <v>0.0</v>
      </c>
      <c r="D7" s="1">
        <v>0.0</v>
      </c>
      <c r="E7" s="1">
        <v>0.0</v>
      </c>
      <c r="F7" s="1">
        <v>14.0</v>
      </c>
      <c r="G7" s="1">
        <v>12.0</v>
      </c>
      <c r="H7" s="1">
        <v>11.0</v>
      </c>
      <c r="I7" s="1">
        <v>8.0</v>
      </c>
      <c r="J7" s="1">
        <v>12.0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170.0</v>
      </c>
      <c r="C8" s="1">
        <v>176.0</v>
      </c>
      <c r="D8" s="1">
        <v>165.0</v>
      </c>
      <c r="E8" s="1">
        <v>203.0</v>
      </c>
      <c r="F8" s="1">
        <v>234.0</v>
      </c>
      <c r="G8" s="1">
        <v>202.0</v>
      </c>
      <c r="H8" s="1">
        <v>295.0</v>
      </c>
      <c r="I8" s="1">
        <v>282.0</v>
      </c>
      <c r="J8" s="1">
        <v>328.0</v>
      </c>
      <c r="K8" s="1">
        <v>267.0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70.0</v>
      </c>
      <c r="C9" s="1">
        <v>66.0</v>
      </c>
      <c r="D9" s="1">
        <v>57.0</v>
      </c>
      <c r="E9" s="1">
        <v>84.0</v>
      </c>
      <c r="F9" s="1">
        <v>117.0</v>
      </c>
      <c r="G9" s="1">
        <v>131.0</v>
      </c>
      <c r="H9" s="1">
        <v>124.0</v>
      </c>
      <c r="I9" s="1">
        <v>158.0</v>
      </c>
      <c r="J9" s="1">
        <v>160.0</v>
      </c>
      <c r="K9" s="1">
        <v>186.0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12.0</v>
      </c>
      <c r="C10" s="1">
        <v>13.0</v>
      </c>
      <c r="D10" s="1">
        <v>12.0</v>
      </c>
      <c r="E10" s="1">
        <v>14.0</v>
      </c>
      <c r="F10" s="1">
        <v>19.0</v>
      </c>
      <c r="G10" s="1">
        <v>15.0</v>
      </c>
      <c r="H10" s="1">
        <v>22.0</v>
      </c>
      <c r="I10" s="1">
        <v>16.0</v>
      </c>
      <c r="J10" s="1">
        <v>18.0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15.0</v>
      </c>
      <c r="C11" s="1">
        <v>11.0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1.0</v>
      </c>
      <c r="C12" s="1">
        <v>1.0</v>
      </c>
      <c r="D12" s="1">
        <v>60.0</v>
      </c>
      <c r="E12" s="1">
        <v>2.0</v>
      </c>
      <c r="F12" s="1">
        <v>0.0</v>
      </c>
      <c r="G12" s="1">
        <v>0.0</v>
      </c>
      <c r="H12" s="1">
        <v>0.0</v>
      </c>
      <c r="I12" s="1">
        <v>0.0</v>
      </c>
      <c r="J12" s="1">
        <v>10.0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438.0</v>
      </c>
      <c r="C13" s="1">
        <v>496.0</v>
      </c>
      <c r="D13" s="1">
        <v>530.0</v>
      </c>
      <c r="E13" s="1">
        <v>550.0</v>
      </c>
      <c r="F13" s="1">
        <v>454.0</v>
      </c>
      <c r="G13" s="1">
        <v>566.0</v>
      </c>
      <c r="H13" s="1">
        <v>674.0</v>
      </c>
      <c r="I13" s="1">
        <v>629.0</v>
      </c>
      <c r="J13" s="1">
        <v>664.0</v>
      </c>
      <c r="K13" s="1">
        <v>638.0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309.0</v>
      </c>
      <c r="C14" s="1">
        <v>326.0</v>
      </c>
      <c r="D14" s="1">
        <v>337.0</v>
      </c>
      <c r="E14" s="1">
        <v>435.0</v>
      </c>
      <c r="F14" s="1">
        <v>476.0</v>
      </c>
      <c r="G14" s="1">
        <v>526.0</v>
      </c>
      <c r="H14" s="1">
        <v>547.0</v>
      </c>
      <c r="I14" s="1">
        <v>542.0</v>
      </c>
      <c r="J14" s="1">
        <v>585.0</v>
      </c>
      <c r="K14" s="1">
        <v>574.0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-216.0</v>
      </c>
      <c r="C15" s="1">
        <v>-233.0</v>
      </c>
      <c r="D15" s="1">
        <v>-246.0</v>
      </c>
      <c r="E15" s="1">
        <v>-272.0</v>
      </c>
      <c r="F15" s="1">
        <v>-284.0</v>
      </c>
      <c r="G15" s="1">
        <v>-301.0</v>
      </c>
      <c r="H15" s="1">
        <v>-321.0</v>
      </c>
      <c r="I15" s="1">
        <v>-324.0</v>
      </c>
      <c r="J15" s="1">
        <v>-336.0</v>
      </c>
      <c r="K15" s="1">
        <v>-335.0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93.0</v>
      </c>
      <c r="C16" s="1">
        <v>93.0</v>
      </c>
      <c r="D16" s="1">
        <v>90.0</v>
      </c>
      <c r="E16" s="1">
        <v>162.0</v>
      </c>
      <c r="F16" s="1">
        <v>192.0</v>
      </c>
      <c r="G16" s="1">
        <v>225.0</v>
      </c>
      <c r="H16" s="1">
        <v>226.0</v>
      </c>
      <c r="I16" s="1">
        <v>217.0</v>
      </c>
      <c r="J16" s="1">
        <v>249.0</v>
      </c>
      <c r="K16" s="1">
        <v>239.0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1.0</v>
      </c>
      <c r="C17" s="1">
        <v>1.0</v>
      </c>
      <c r="D17" s="1">
        <v>1.0</v>
      </c>
      <c r="E17" s="1">
        <v>59.0</v>
      </c>
      <c r="F17" s="1">
        <v>233.0</v>
      </c>
      <c r="G17" s="1">
        <v>232.0</v>
      </c>
      <c r="H17" s="1">
        <v>236.0</v>
      </c>
      <c r="I17" s="1">
        <v>233.0</v>
      </c>
      <c r="J17" s="1">
        <v>302.0</v>
      </c>
      <c r="K17" s="1">
        <v>170.0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11.0</v>
      </c>
      <c r="C18" s="1">
        <v>8.0</v>
      </c>
      <c r="D18" s="1">
        <v>6.0</v>
      </c>
      <c r="E18" s="1">
        <v>61.0</v>
      </c>
      <c r="F18" s="1">
        <v>265.0</v>
      </c>
      <c r="G18" s="1">
        <v>245.0</v>
      </c>
      <c r="H18" s="1">
        <v>229.0</v>
      </c>
      <c r="I18" s="1">
        <v>208.0</v>
      </c>
      <c r="J18" s="1">
        <v>257.0</v>
      </c>
      <c r="K18" s="1">
        <v>257.0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32.0</v>
      </c>
      <c r="C19" s="1">
        <v>27.0</v>
      </c>
      <c r="D19" s="1">
        <v>40.0</v>
      </c>
      <c r="E19" s="1">
        <v>42.0</v>
      </c>
      <c r="F19" s="1">
        <v>34.0</v>
      </c>
      <c r="G19" s="1">
        <v>31.0</v>
      </c>
      <c r="H19" s="1">
        <v>41.0</v>
      </c>
      <c r="I19" s="1">
        <v>36.0</v>
      </c>
      <c r="J19" s="1">
        <v>33.0</v>
      </c>
      <c r="K19" s="1">
        <v>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10.0</v>
      </c>
      <c r="C20" s="1">
        <v>9.0</v>
      </c>
      <c r="D20" s="1">
        <v>15.0</v>
      </c>
      <c r="E20" s="1">
        <v>20.0</v>
      </c>
      <c r="F20" s="1">
        <v>32.0</v>
      </c>
      <c r="G20" s="1">
        <v>37.0</v>
      </c>
      <c r="H20" s="1">
        <v>25.0</v>
      </c>
      <c r="I20" s="1">
        <v>27.0</v>
      </c>
      <c r="J20" s="1">
        <v>36.0</v>
      </c>
      <c r="K20" s="1">
        <v>44.0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1">
        <v>18.0</v>
      </c>
      <c r="C21" s="1">
        <v>18.0</v>
      </c>
      <c r="D21" s="1">
        <v>19.0</v>
      </c>
      <c r="E21" s="1">
        <v>20.0</v>
      </c>
      <c r="F21" s="1">
        <v>21.0</v>
      </c>
      <c r="G21" s="1">
        <v>34.0</v>
      </c>
      <c r="H21" s="1">
        <v>35.0</v>
      </c>
      <c r="I21" s="1">
        <v>38.0</v>
      </c>
      <c r="J21" s="1">
        <v>37.0</v>
      </c>
      <c r="K21" s="1">
        <v>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606.0</v>
      </c>
      <c r="C22" s="1">
        <v>656.0</v>
      </c>
      <c r="D22" s="1">
        <v>704.0</v>
      </c>
      <c r="E22" s="1">
        <v>916.0</v>
      </c>
      <c r="F22" s="1">
        <v>1230.0</v>
      </c>
      <c r="G22" s="1">
        <v>1370.0</v>
      </c>
      <c r="H22" s="1">
        <v>1470.0</v>
      </c>
      <c r="I22" s="1">
        <v>1390.0</v>
      </c>
      <c r="J22" s="1">
        <v>1580.0</v>
      </c>
      <c r="K22" s="1">
        <v>1400.0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70.0</v>
      </c>
      <c r="C24" s="1">
        <v>68.0</v>
      </c>
      <c r="D24" s="1">
        <v>75.0</v>
      </c>
      <c r="E24" s="1">
        <v>89.0</v>
      </c>
      <c r="F24" s="1">
        <v>91.0</v>
      </c>
      <c r="G24" s="1">
        <v>73.0</v>
      </c>
      <c r="H24" s="1">
        <v>123.0</v>
      </c>
      <c r="I24" s="1">
        <v>108.0</v>
      </c>
      <c r="J24" s="1">
        <v>139.0</v>
      </c>
      <c r="K24" s="1">
        <v>132.0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47.0</v>
      </c>
      <c r="C25" s="1">
        <v>34.0</v>
      </c>
      <c r="D25" s="1">
        <v>36.0</v>
      </c>
      <c r="E25" s="1">
        <v>44.0</v>
      </c>
      <c r="F25" s="1">
        <v>53.0</v>
      </c>
      <c r="G25" s="1">
        <v>37.0</v>
      </c>
      <c r="H25" s="1">
        <v>57.0</v>
      </c>
      <c r="I25" s="1">
        <v>54.0</v>
      </c>
      <c r="J25" s="1">
        <v>70.0</v>
      </c>
      <c r="K25" s="1">
        <v>83.0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0.0</v>
      </c>
      <c r="C26" s="1">
        <v>0.0</v>
      </c>
      <c r="D26" s="1">
        <v>0.0</v>
      </c>
      <c r="E26" s="1">
        <v>3.0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0.0</v>
      </c>
      <c r="C27" s="1">
        <v>0.0</v>
      </c>
      <c r="D27" s="1">
        <v>0.0</v>
      </c>
      <c r="E27" s="1">
        <v>80.0</v>
      </c>
      <c r="F27" s="1">
        <v>15.0</v>
      </c>
      <c r="G27" s="1">
        <v>15.0</v>
      </c>
      <c r="H27" s="1">
        <v>14.0</v>
      </c>
      <c r="I27" s="1">
        <v>13.0</v>
      </c>
      <c r="J27" s="1">
        <v>3.0</v>
      </c>
      <c r="K27" s="1">
        <v>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0.0</v>
      </c>
      <c r="E28" s="1">
        <v>0.0</v>
      </c>
      <c r="F28" s="1">
        <v>60.0</v>
      </c>
      <c r="G28" s="1">
        <v>6.0</v>
      </c>
      <c r="H28" s="1">
        <v>6.0</v>
      </c>
      <c r="I28" s="1">
        <v>6.0</v>
      </c>
      <c r="J28" s="1">
        <v>7.0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11.0</v>
      </c>
      <c r="C29" s="1">
        <v>13.0</v>
      </c>
      <c r="D29" s="1">
        <v>12.0</v>
      </c>
      <c r="E29" s="1">
        <v>18.0</v>
      </c>
      <c r="F29" s="1">
        <v>19.0</v>
      </c>
      <c r="G29" s="1">
        <v>11.0</v>
      </c>
      <c r="H29" s="1">
        <v>20.0</v>
      </c>
      <c r="I29" s="1">
        <v>6.0</v>
      </c>
      <c r="J29" s="1">
        <v>8.0</v>
      </c>
      <c r="K29" s="1">
        <v>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1.0</v>
      </c>
      <c r="C30" s="1">
        <v>2.0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2.0</v>
      </c>
      <c r="I31" s="1">
        <v>20.0</v>
      </c>
      <c r="J31" s="1">
        <v>60.0</v>
      </c>
      <c r="K31" s="1">
        <v>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131.0</v>
      </c>
      <c r="C32" s="1">
        <v>118.0</v>
      </c>
      <c r="D32" s="1">
        <v>124.0</v>
      </c>
      <c r="E32" s="1">
        <v>157.0</v>
      </c>
      <c r="F32" s="1">
        <v>181.0</v>
      </c>
      <c r="G32" s="1">
        <v>144.0</v>
      </c>
      <c r="H32" s="1">
        <v>223.0</v>
      </c>
      <c r="I32" s="1">
        <v>189.0</v>
      </c>
      <c r="J32" s="1">
        <v>228.0</v>
      </c>
      <c r="K32" s="1">
        <v>231.0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5.0</v>
      </c>
      <c r="C33" s="1">
        <v>57.0</v>
      </c>
      <c r="D33" s="1">
        <v>27.0</v>
      </c>
      <c r="E33" s="1">
        <v>53.0</v>
      </c>
      <c r="F33" s="1">
        <v>277.0</v>
      </c>
      <c r="G33" s="1">
        <v>337.0</v>
      </c>
      <c r="H33" s="1">
        <v>225.0</v>
      </c>
      <c r="I33" s="1">
        <v>198.0</v>
      </c>
      <c r="J33" s="1">
        <v>304.0</v>
      </c>
      <c r="K33" s="1">
        <v>333.0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0.0</v>
      </c>
      <c r="D34" s="1">
        <v>0.0</v>
      </c>
      <c r="E34" s="1">
        <v>0.0</v>
      </c>
      <c r="F34" s="1">
        <v>1.0</v>
      </c>
      <c r="G34" s="1">
        <v>21.0</v>
      </c>
      <c r="H34" s="1">
        <v>18.0</v>
      </c>
      <c r="I34" s="1">
        <v>14.0</v>
      </c>
      <c r="J34" s="1">
        <v>22.0</v>
      </c>
      <c r="K34" s="1">
        <v>20.0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0.0</v>
      </c>
      <c r="C35" s="1">
        <v>0.0</v>
      </c>
      <c r="D35" s="1">
        <v>0.0</v>
      </c>
      <c r="E35" s="1">
        <v>0.0</v>
      </c>
      <c r="F35" s="1">
        <v>30.0</v>
      </c>
      <c r="G35" s="1">
        <v>30.0</v>
      </c>
      <c r="H35" s="1">
        <v>30.0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0.0</v>
      </c>
      <c r="C36" s="1">
        <v>0.0</v>
      </c>
      <c r="D36" s="1">
        <v>0.0</v>
      </c>
      <c r="E36" s="1">
        <v>18.0</v>
      </c>
      <c r="F36" s="1">
        <v>36.0</v>
      </c>
      <c r="G36" s="1">
        <v>41.0</v>
      </c>
      <c r="H36" s="1">
        <v>38.0</v>
      </c>
      <c r="I36" s="1">
        <v>38.0</v>
      </c>
      <c r="J36" s="1">
        <v>41.0</v>
      </c>
      <c r="K36" s="1">
        <v>28.0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11.0</v>
      </c>
      <c r="C37" s="1">
        <v>10.0</v>
      </c>
      <c r="D37" s="1">
        <v>11.0</v>
      </c>
      <c r="E37" s="1">
        <v>57.0</v>
      </c>
      <c r="F37" s="1">
        <v>46.0</v>
      </c>
      <c r="G37" s="1">
        <v>43.0</v>
      </c>
      <c r="H37" s="1">
        <v>44.0</v>
      </c>
      <c r="I37" s="1">
        <v>36.0</v>
      </c>
      <c r="J37" s="1">
        <v>30.0</v>
      </c>
      <c r="K37" s="1">
        <v>24.0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147.0</v>
      </c>
      <c r="C38" s="1">
        <v>186.0</v>
      </c>
      <c r="D38" s="1">
        <v>163.0</v>
      </c>
      <c r="E38" s="1">
        <v>286.0</v>
      </c>
      <c r="F38" s="1">
        <v>542.0</v>
      </c>
      <c r="G38" s="1">
        <v>587.0</v>
      </c>
      <c r="H38" s="1">
        <v>549.0</v>
      </c>
      <c r="I38" s="1">
        <v>475.0</v>
      </c>
      <c r="J38" s="1">
        <v>626.0</v>
      </c>
      <c r="K38" s="1">
        <v>638.0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19.0</v>
      </c>
      <c r="C39" s="1">
        <v>19.0</v>
      </c>
      <c r="D39" s="1">
        <v>19.0</v>
      </c>
      <c r="E39" s="1">
        <v>19.0</v>
      </c>
      <c r="F39" s="1">
        <v>19.0</v>
      </c>
      <c r="G39" s="1">
        <v>19.0</v>
      </c>
      <c r="H39" s="1">
        <v>19.0</v>
      </c>
      <c r="I39" s="1">
        <v>19.0</v>
      </c>
      <c r="J39" s="1">
        <v>18.0</v>
      </c>
      <c r="K39" s="1">
        <v>18.0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102.0</v>
      </c>
      <c r="C40" s="1">
        <v>112.0</v>
      </c>
      <c r="D40" s="1">
        <v>132.0</v>
      </c>
      <c r="E40" s="1">
        <v>136.0</v>
      </c>
      <c r="F40" s="1">
        <v>150.0</v>
      </c>
      <c r="G40" s="1">
        <v>151.0</v>
      </c>
      <c r="H40" s="1">
        <v>158.0</v>
      </c>
      <c r="I40" s="1">
        <v>169.0</v>
      </c>
      <c r="J40" s="1">
        <v>181.0</v>
      </c>
      <c r="K40" s="1">
        <v>184.0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356.0</v>
      </c>
      <c r="C41" s="1">
        <v>359.0</v>
      </c>
      <c r="D41" s="1">
        <v>427.0</v>
      </c>
      <c r="E41" s="1">
        <v>472.0</v>
      </c>
      <c r="F41" s="1">
        <v>545.0</v>
      </c>
      <c r="G41" s="1">
        <v>652.0</v>
      </c>
      <c r="H41" s="1">
        <v>746.0</v>
      </c>
      <c r="I41" s="1">
        <v>764.0</v>
      </c>
      <c r="J41" s="1">
        <v>773.0</v>
      </c>
      <c r="K41" s="1">
        <v>612.0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-11.0</v>
      </c>
      <c r="C42" s="1">
        <v>-11.0</v>
      </c>
      <c r="D42" s="1">
        <v>-11.0</v>
      </c>
      <c r="E42" s="1">
        <v>-11.0</v>
      </c>
      <c r="F42" s="1">
        <v>-11.0</v>
      </c>
      <c r="G42" s="1">
        <v>-11.0</v>
      </c>
      <c r="H42" s="1">
        <v>-11.0</v>
      </c>
      <c r="I42" s="1">
        <v>-11.0</v>
      </c>
      <c r="J42" s="1">
        <v>-11.0</v>
      </c>
      <c r="K42" s="1">
        <v>-11.0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-8.0</v>
      </c>
      <c r="C43" s="1">
        <v>-8.0</v>
      </c>
      <c r="D43" s="1">
        <v>-25.0</v>
      </c>
      <c r="E43" s="1">
        <v>13.0</v>
      </c>
      <c r="F43" s="1">
        <v>-13.0</v>
      </c>
      <c r="G43" s="1">
        <v>-26.0</v>
      </c>
      <c r="H43" s="1">
        <v>6.0</v>
      </c>
      <c r="I43" s="1">
        <v>-26.0</v>
      </c>
      <c r="J43" s="1">
        <v>-19.0</v>
      </c>
      <c r="K43" s="1">
        <v>-36.0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459.0</v>
      </c>
      <c r="C44" s="1">
        <v>470.0</v>
      </c>
      <c r="D44" s="1">
        <v>541.0</v>
      </c>
      <c r="E44" s="1">
        <v>630.0</v>
      </c>
      <c r="F44" s="1">
        <v>690.0</v>
      </c>
      <c r="G44" s="1">
        <v>783.0</v>
      </c>
      <c r="H44" s="1">
        <v>918.0</v>
      </c>
      <c r="I44" s="1">
        <v>914.0</v>
      </c>
      <c r="J44" s="1">
        <v>942.0</v>
      </c>
      <c r="K44" s="1">
        <v>766.0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>
        <v>20.0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11.0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110</v>
      </c>
      <c r="B46" s="1">
        <v>459.0</v>
      </c>
      <c r="C46" s="1">
        <v>470.0</v>
      </c>
      <c r="D46" s="1">
        <v>541.0</v>
      </c>
      <c r="E46" s="1">
        <v>630.0</v>
      </c>
      <c r="F46" s="1">
        <v>690.0</v>
      </c>
      <c r="G46" s="1">
        <v>783.0</v>
      </c>
      <c r="H46" s="1">
        <v>918.0</v>
      </c>
      <c r="I46" s="1">
        <v>914.0</v>
      </c>
      <c r="J46" s="1">
        <v>953.0</v>
      </c>
      <c r="K46" s="1">
        <v>766.0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111</v>
      </c>
      <c r="B47" s="1">
        <v>606.0</v>
      </c>
      <c r="C47" s="1">
        <v>656.0</v>
      </c>
      <c r="D47" s="1">
        <v>704.0</v>
      </c>
      <c r="E47" s="1">
        <v>916.0</v>
      </c>
      <c r="F47" s="1">
        <v>1230.0</v>
      </c>
      <c r="G47" s="1">
        <v>1370.0</v>
      </c>
      <c r="H47" s="1">
        <v>1470.0</v>
      </c>
      <c r="I47" s="1">
        <v>1390.0</v>
      </c>
      <c r="J47" s="1">
        <v>1580.0</v>
      </c>
      <c r="K47" s="1">
        <v>1400.0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38.0</v>
      </c>
      <c r="C49" s="1">
        <v>36.0</v>
      </c>
      <c r="D49" s="1">
        <v>36.0</v>
      </c>
      <c r="E49" s="1">
        <v>37.0</v>
      </c>
      <c r="F49" s="1">
        <v>37.0</v>
      </c>
      <c r="G49" s="1">
        <v>37.0</v>
      </c>
      <c r="H49" s="1">
        <v>38.0</v>
      </c>
      <c r="I49" s="1">
        <v>38.0</v>
      </c>
      <c r="J49" s="1">
        <v>37.0</v>
      </c>
      <c r="K49" s="1">
        <v>35.0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>
        <v>38.0</v>
      </c>
      <c r="C50" s="1">
        <v>36.0</v>
      </c>
      <c r="D50" s="1">
        <v>36.0</v>
      </c>
      <c r="E50" s="1">
        <v>36.0</v>
      </c>
      <c r="F50" s="1">
        <v>36.0</v>
      </c>
      <c r="G50" s="1">
        <v>37.0</v>
      </c>
      <c r="H50" s="1">
        <v>38.0</v>
      </c>
      <c r="I50" s="1">
        <v>36.0</v>
      </c>
      <c r="J50" s="1">
        <v>35.0</v>
      </c>
      <c r="K50" s="1">
        <v>35.0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114</v>
      </c>
      <c r="B51" s="1" t="s">
        <v>115</v>
      </c>
      <c r="C51" s="1" t="s">
        <v>116</v>
      </c>
      <c r="D51" s="1" t="s">
        <v>117</v>
      </c>
      <c r="E51" s="1" t="s">
        <v>118</v>
      </c>
      <c r="F51" s="1" t="s">
        <v>119</v>
      </c>
      <c r="G51" s="1" t="s">
        <v>120</v>
      </c>
      <c r="H51" s="1" t="s">
        <v>121</v>
      </c>
      <c r="I51" s="1" t="s">
        <v>122</v>
      </c>
      <c r="J51" s="1" t="s">
        <v>123</v>
      </c>
      <c r="K51" s="1" t="s">
        <v>124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446.0</v>
      </c>
      <c r="C52" s="1">
        <v>460.0</v>
      </c>
      <c r="D52" s="1">
        <v>533.0</v>
      </c>
      <c r="E52" s="1">
        <v>510.0</v>
      </c>
      <c r="F52" s="1">
        <v>192.0</v>
      </c>
      <c r="G52" s="1">
        <v>307.0</v>
      </c>
      <c r="H52" s="1">
        <v>453.0</v>
      </c>
      <c r="I52" s="1">
        <v>473.0</v>
      </c>
      <c r="J52" s="1">
        <v>383.0</v>
      </c>
      <c r="K52" s="1">
        <v>339.0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 t="s">
        <v>127</v>
      </c>
      <c r="C53" s="1" t="s">
        <v>128</v>
      </c>
      <c r="D53" s="1" t="s">
        <v>129</v>
      </c>
      <c r="E53" s="1" t="s">
        <v>130</v>
      </c>
      <c r="F53" s="1" t="s">
        <v>131</v>
      </c>
      <c r="G53" s="1" t="s">
        <v>132</v>
      </c>
      <c r="H53" s="1" t="s">
        <v>133</v>
      </c>
      <c r="I53" s="1" t="s">
        <v>134</v>
      </c>
      <c r="J53" s="1" t="s">
        <v>135</v>
      </c>
      <c r="K53" s="1" t="s">
        <v>136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5.0</v>
      </c>
      <c r="C54" s="1">
        <v>57.0</v>
      </c>
      <c r="D54" s="1">
        <v>27.0</v>
      </c>
      <c r="E54" s="1">
        <v>57.0</v>
      </c>
      <c r="F54" s="1">
        <v>294.0</v>
      </c>
      <c r="G54" s="1">
        <v>379.0</v>
      </c>
      <c r="H54" s="1">
        <v>265.0</v>
      </c>
      <c r="I54" s="1">
        <v>231.0</v>
      </c>
      <c r="J54" s="1">
        <v>336.0</v>
      </c>
      <c r="K54" s="1">
        <v>360.0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-163.0</v>
      </c>
      <c r="C55" s="1">
        <v>-171.0</v>
      </c>
      <c r="D55" s="1">
        <v>-267.0</v>
      </c>
      <c r="E55" s="1">
        <v>-188.0</v>
      </c>
      <c r="F55" s="1">
        <v>211.0</v>
      </c>
      <c r="G55" s="1">
        <v>162.0</v>
      </c>
      <c r="H55" s="1">
        <v>31.0</v>
      </c>
      <c r="I55" s="1">
        <v>59.0</v>
      </c>
      <c r="J55" s="1">
        <v>177.0</v>
      </c>
      <c r="K55" s="1">
        <v>199.0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0.0</v>
      </c>
      <c r="C56" s="1">
        <v>0.0</v>
      </c>
      <c r="D56" s="1">
        <v>0.0</v>
      </c>
      <c r="E56" s="1">
        <v>0.0</v>
      </c>
      <c r="F56" s="1">
        <v>6.0</v>
      </c>
      <c r="G56" s="1">
        <v>5.0</v>
      </c>
      <c r="H56" s="1">
        <v>6.0</v>
      </c>
      <c r="I56" s="1">
        <v>7.0</v>
      </c>
      <c r="J56" s="1">
        <v>9.0</v>
      </c>
      <c r="K56" s="1">
        <v>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140</v>
      </c>
      <c r="B57" s="1">
        <v>44.0</v>
      </c>
      <c r="C57" s="1">
        <v>40.0</v>
      </c>
      <c r="D57" s="1">
        <v>39.0</v>
      </c>
      <c r="E57" s="1">
        <v>47.0</v>
      </c>
      <c r="F57" s="1">
        <v>60.0</v>
      </c>
      <c r="G57" s="1">
        <v>82.0</v>
      </c>
      <c r="H57" s="1">
        <v>80.0</v>
      </c>
      <c r="I57" s="1">
        <v>84.0</v>
      </c>
      <c r="J57" s="1">
        <v>81.0</v>
      </c>
      <c r="K57" s="1">
        <v>98.0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141</v>
      </c>
      <c r="B58" s="1">
        <v>20.0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11.0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142</v>
      </c>
      <c r="B59" s="1">
        <v>5.0</v>
      </c>
      <c r="C59" s="1">
        <v>5.0</v>
      </c>
      <c r="D59" s="1">
        <v>5.0</v>
      </c>
      <c r="E59" s="1">
        <v>5.0</v>
      </c>
      <c r="F59" s="1">
        <v>5.0</v>
      </c>
      <c r="G59" s="1">
        <v>5.0</v>
      </c>
      <c r="H59" s="1">
        <v>5.0</v>
      </c>
      <c r="I59" s="1">
        <v>5.0</v>
      </c>
      <c r="J59" s="1">
        <v>5.0</v>
      </c>
      <c r="K59" s="1">
        <v>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143</v>
      </c>
      <c r="B60" s="1">
        <v>42.0</v>
      </c>
      <c r="C60" s="1">
        <v>44.0</v>
      </c>
      <c r="D60" s="1">
        <v>38.0</v>
      </c>
      <c r="E60" s="1">
        <v>54.0</v>
      </c>
      <c r="F60" s="1">
        <v>67.0</v>
      </c>
      <c r="G60" s="1">
        <v>74.0</v>
      </c>
      <c r="H60" s="1">
        <v>85.0</v>
      </c>
      <c r="I60" s="1">
        <v>114.0</v>
      </c>
      <c r="J60" s="1">
        <v>109.0</v>
      </c>
      <c r="K60" s="1">
        <v>124.0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144</v>
      </c>
      <c r="B61" s="1">
        <v>12.0</v>
      </c>
      <c r="C61" s="1">
        <v>9.0</v>
      </c>
      <c r="D61" s="1">
        <v>8.0</v>
      </c>
      <c r="E61" s="1">
        <v>14.0</v>
      </c>
      <c r="F61" s="1">
        <v>9.0</v>
      </c>
      <c r="G61" s="1">
        <v>10.0</v>
      </c>
      <c r="H61" s="1">
        <v>14.0</v>
      </c>
      <c r="I61" s="1">
        <v>12.0</v>
      </c>
      <c r="J61" s="1">
        <v>14.0</v>
      </c>
      <c r="K61" s="1">
        <v>16.0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145</v>
      </c>
      <c r="B62" s="1">
        <v>16.0</v>
      </c>
      <c r="C62" s="1">
        <v>11.0</v>
      </c>
      <c r="D62" s="1">
        <v>10.0</v>
      </c>
      <c r="E62" s="1">
        <v>15.0</v>
      </c>
      <c r="F62" s="1">
        <v>40.0</v>
      </c>
      <c r="G62" s="1">
        <v>45.0</v>
      </c>
      <c r="H62" s="1">
        <v>24.0</v>
      </c>
      <c r="I62" s="1">
        <v>31.0</v>
      </c>
      <c r="J62" s="1">
        <v>36.0</v>
      </c>
      <c r="K62" s="1">
        <v>45.0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146</v>
      </c>
      <c r="B63" s="1">
        <v>80.0</v>
      </c>
      <c r="C63" s="1">
        <v>60.0</v>
      </c>
      <c r="D63" s="1">
        <v>60.0</v>
      </c>
      <c r="E63" s="1">
        <v>80.0</v>
      </c>
      <c r="F63" s="1">
        <v>3.0</v>
      </c>
      <c r="G63" s="1">
        <v>3.0</v>
      </c>
      <c r="H63" s="1">
        <v>3.0</v>
      </c>
      <c r="I63" s="1">
        <v>3.0</v>
      </c>
      <c r="J63" s="1">
        <v>3.0</v>
      </c>
      <c r="K63" s="1">
        <v>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147</v>
      </c>
      <c r="B64" s="1">
        <v>44.0</v>
      </c>
      <c r="C64" s="1">
        <v>46.0</v>
      </c>
      <c r="D64" s="1">
        <v>48.0</v>
      </c>
      <c r="E64" s="1">
        <v>69.0</v>
      </c>
      <c r="F64" s="1">
        <v>81.0</v>
      </c>
      <c r="G64" s="1">
        <v>87.0</v>
      </c>
      <c r="H64" s="1">
        <v>88.0</v>
      </c>
      <c r="I64" s="1">
        <v>89.0</v>
      </c>
      <c r="J64" s="1">
        <v>98.0</v>
      </c>
      <c r="K64" s="1">
        <v>98.0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148</v>
      </c>
      <c r="B65" s="1">
        <v>264.0</v>
      </c>
      <c r="C65" s="1">
        <v>278.0</v>
      </c>
      <c r="D65" s="1">
        <v>288.0</v>
      </c>
      <c r="E65" s="1">
        <v>365.0</v>
      </c>
      <c r="F65" s="1">
        <v>391.0</v>
      </c>
      <c r="G65" s="1">
        <v>412.0</v>
      </c>
      <c r="H65" s="1">
        <v>408.0</v>
      </c>
      <c r="I65" s="1">
        <v>408.0</v>
      </c>
      <c r="J65" s="1">
        <v>414.0</v>
      </c>
      <c r="K65" s="1">
        <v>395.0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0.0</v>
      </c>
      <c r="I66" s="1">
        <v>0.0</v>
      </c>
      <c r="J66" s="1">
        <v>0.0</v>
      </c>
      <c r="K66" s="1">
        <v>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150</v>
      </c>
      <c r="B67" s="1">
        <v>50.0</v>
      </c>
      <c r="C67" s="1">
        <v>50.0</v>
      </c>
      <c r="D67" s="1">
        <v>60.0</v>
      </c>
      <c r="E67" s="1">
        <v>50.0</v>
      </c>
      <c r="F67" s="1">
        <v>90.0</v>
      </c>
      <c r="G67" s="1">
        <v>70.0</v>
      </c>
      <c r="H67" s="1">
        <v>70.0</v>
      </c>
      <c r="I67" s="1">
        <v>1.0</v>
      </c>
      <c r="J67" s="1">
        <v>1.0</v>
      </c>
      <c r="K67" s="1">
        <v>1.0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151</v>
      </c>
      <c r="B68" s="1">
        <v>150.0</v>
      </c>
      <c r="C68" s="1">
        <v>138.0</v>
      </c>
      <c r="D68" s="1">
        <v>203.0</v>
      </c>
      <c r="E68" s="1">
        <v>249.0</v>
      </c>
      <c r="F68" s="1">
        <v>275.0</v>
      </c>
      <c r="G68" s="1">
        <v>0.0</v>
      </c>
      <c r="H68" s="1">
        <v>0.0</v>
      </c>
      <c r="I68" s="1">
        <v>0.0</v>
      </c>
      <c r="J68" s="1">
        <v>0.0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1">
        <v>881.0</v>
      </c>
      <c r="C2" s="1">
        <v>809.0</v>
      </c>
      <c r="D2" s="1">
        <v>816.0</v>
      </c>
      <c r="E2" s="1">
        <v>908.0</v>
      </c>
      <c r="F2" s="1">
        <v>1000.0</v>
      </c>
      <c r="G2" s="1">
        <v>1020.0</v>
      </c>
      <c r="H2" s="1">
        <v>1090.0</v>
      </c>
      <c r="I2" s="1">
        <v>1160.0</v>
      </c>
      <c r="J2" s="1">
        <v>1180.0</v>
      </c>
      <c r="K2" s="1">
        <v>1110.0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881.0</v>
      </c>
      <c r="C3" s="1">
        <v>809.0</v>
      </c>
      <c r="D3" s="1">
        <v>816.0</v>
      </c>
      <c r="E3" s="1">
        <v>908.0</v>
      </c>
      <c r="F3" s="1">
        <v>1000.0</v>
      </c>
      <c r="G3" s="1">
        <v>1020.0</v>
      </c>
      <c r="H3" s="1">
        <v>1090.0</v>
      </c>
      <c r="I3" s="1">
        <v>1160.0</v>
      </c>
      <c r="J3" s="1">
        <v>1180.0</v>
      </c>
      <c r="K3" s="1">
        <v>1110.0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662.0</v>
      </c>
      <c r="C4" s="1">
        <v>597.0</v>
      </c>
      <c r="D4" s="1">
        <v>596.0</v>
      </c>
      <c r="E4" s="1">
        <v>668.0</v>
      </c>
      <c r="F4" s="1">
        <v>726.0</v>
      </c>
      <c r="G4" s="1">
        <v>740.0</v>
      </c>
      <c r="H4" s="1">
        <v>809.0</v>
      </c>
      <c r="I4" s="1">
        <v>897.0</v>
      </c>
      <c r="J4" s="1">
        <v>915.0</v>
      </c>
      <c r="K4" s="1">
        <v>934.0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219.0</v>
      </c>
      <c r="C5" s="1">
        <v>212.0</v>
      </c>
      <c r="D5" s="1">
        <v>221.0</v>
      </c>
      <c r="E5" s="1">
        <v>240.0</v>
      </c>
      <c r="F5" s="1">
        <v>274.0</v>
      </c>
      <c r="G5" s="1">
        <v>284.0</v>
      </c>
      <c r="H5" s="1">
        <v>279.0</v>
      </c>
      <c r="I5" s="1">
        <v>266.0</v>
      </c>
      <c r="J5" s="1">
        <v>265.0</v>
      </c>
      <c r="K5" s="1">
        <v>180.0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94.0</v>
      </c>
      <c r="C6" s="1">
        <v>90.0</v>
      </c>
      <c r="D6" s="1">
        <v>92.0</v>
      </c>
      <c r="E6" s="1">
        <v>102.0</v>
      </c>
      <c r="F6" s="1">
        <v>126.0</v>
      </c>
      <c r="G6" s="1">
        <v>110.0</v>
      </c>
      <c r="H6" s="1">
        <v>118.0</v>
      </c>
      <c r="I6" s="1">
        <v>128.0</v>
      </c>
      <c r="J6" s="1">
        <v>144.0</v>
      </c>
      <c r="K6" s="1">
        <v>156.0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1">
        <v>1.0</v>
      </c>
      <c r="C7" s="1">
        <v>2.0</v>
      </c>
      <c r="D7" s="1">
        <v>2.0</v>
      </c>
      <c r="E7" s="1">
        <v>5.0</v>
      </c>
      <c r="F7" s="1">
        <v>16.0</v>
      </c>
      <c r="G7" s="1">
        <v>19.0</v>
      </c>
      <c r="H7" s="1">
        <v>19.0</v>
      </c>
      <c r="I7" s="1">
        <v>19.0</v>
      </c>
      <c r="J7" s="1">
        <v>18.0</v>
      </c>
      <c r="K7" s="1">
        <v>24.0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>
        <v>95.0</v>
      </c>
      <c r="C8" s="1">
        <v>93.0</v>
      </c>
      <c r="D8" s="1">
        <v>95.0</v>
      </c>
      <c r="E8" s="1">
        <v>107.0</v>
      </c>
      <c r="F8" s="1">
        <v>142.0</v>
      </c>
      <c r="G8" s="1">
        <v>129.0</v>
      </c>
      <c r="H8" s="1">
        <v>137.0</v>
      </c>
      <c r="I8" s="1">
        <v>148.0</v>
      </c>
      <c r="J8" s="1">
        <v>162.0</v>
      </c>
      <c r="K8" s="1">
        <v>180.0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>
        <v>123.0</v>
      </c>
      <c r="C9" s="1">
        <v>118.0</v>
      </c>
      <c r="D9" s="1">
        <v>126.0</v>
      </c>
      <c r="E9" s="1">
        <v>133.0</v>
      </c>
      <c r="F9" s="1">
        <v>133.0</v>
      </c>
      <c r="G9" s="1">
        <v>154.0</v>
      </c>
      <c r="H9" s="1">
        <v>142.0</v>
      </c>
      <c r="I9" s="1">
        <v>119.0</v>
      </c>
      <c r="J9" s="1">
        <v>102.0</v>
      </c>
      <c r="K9" s="1">
        <v>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160</v>
      </c>
      <c r="B10" s="1">
        <v>0.0</v>
      </c>
      <c r="C10" s="1">
        <v>0.0</v>
      </c>
      <c r="D10" s="1">
        <v>0.0</v>
      </c>
      <c r="E10" s="1">
        <v>-90.0</v>
      </c>
      <c r="F10" s="1">
        <v>-8.0</v>
      </c>
      <c r="G10" s="1">
        <v>-10.0</v>
      </c>
      <c r="H10" s="1">
        <v>-5.0</v>
      </c>
      <c r="I10" s="1">
        <v>-3.0</v>
      </c>
      <c r="J10" s="1">
        <v>-4.0</v>
      </c>
      <c r="K10" s="1">
        <v>-17.0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161</v>
      </c>
      <c r="B11" s="1">
        <v>70.0</v>
      </c>
      <c r="C11" s="1">
        <v>70.0</v>
      </c>
      <c r="D11" s="1">
        <v>40.0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162</v>
      </c>
      <c r="B12" s="1">
        <v>70.0</v>
      </c>
      <c r="C12" s="1">
        <v>70.0</v>
      </c>
      <c r="D12" s="1">
        <v>40.0</v>
      </c>
      <c r="E12" s="1">
        <v>-90.0</v>
      </c>
      <c r="F12" s="1">
        <v>-8.0</v>
      </c>
      <c r="G12" s="1">
        <v>-10.0</v>
      </c>
      <c r="H12" s="1">
        <v>-5.0</v>
      </c>
      <c r="I12" s="1">
        <v>-3.0</v>
      </c>
      <c r="J12" s="1">
        <v>-4.0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20.0</v>
      </c>
      <c r="C13" s="1">
        <v>50.0</v>
      </c>
      <c r="D13" s="1">
        <v>40.0</v>
      </c>
      <c r="E13" s="1">
        <v>-2.0</v>
      </c>
      <c r="F13" s="1">
        <v>-1.0</v>
      </c>
      <c r="G13" s="1">
        <v>-3.0</v>
      </c>
      <c r="H13" s="1">
        <v>-30.0</v>
      </c>
      <c r="I13" s="1">
        <v>-1.0</v>
      </c>
      <c r="J13" s="1">
        <v>-5.0</v>
      </c>
      <c r="K13" s="1">
        <v>-1.0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0.0</v>
      </c>
      <c r="C14" s="1">
        <v>0.0</v>
      </c>
      <c r="D14" s="1">
        <v>4.0</v>
      </c>
      <c r="E14" s="1">
        <v>7.0</v>
      </c>
      <c r="F14" s="1">
        <v>6.0</v>
      </c>
      <c r="G14" s="1">
        <v>12.0</v>
      </c>
      <c r="H14" s="1">
        <v>1.0</v>
      </c>
      <c r="I14" s="1">
        <v>1.0</v>
      </c>
      <c r="J14" s="1">
        <v>5.0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124.0</v>
      </c>
      <c r="C15" s="1">
        <v>120.0</v>
      </c>
      <c r="D15" s="1">
        <v>131.0</v>
      </c>
      <c r="E15" s="1">
        <v>137.0</v>
      </c>
      <c r="F15" s="1">
        <v>129.0</v>
      </c>
      <c r="G15" s="1">
        <v>154.0</v>
      </c>
      <c r="H15" s="1">
        <v>138.0</v>
      </c>
      <c r="I15" s="1">
        <v>114.0</v>
      </c>
      <c r="J15" s="1">
        <v>97.0</v>
      </c>
      <c r="K15" s="1">
        <v>-17.0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0.0</v>
      </c>
      <c r="C16" s="1">
        <v>-1.0</v>
      </c>
      <c r="D16" s="1">
        <v>-2.0</v>
      </c>
      <c r="E16" s="1">
        <v>0.0</v>
      </c>
      <c r="F16" s="1">
        <v>-6.0</v>
      </c>
      <c r="G16" s="1">
        <v>-1.0</v>
      </c>
      <c r="H16" s="1">
        <v>-8.0</v>
      </c>
      <c r="I16" s="1">
        <v>-3.0</v>
      </c>
      <c r="J16" s="1">
        <v>-3.0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0.0</v>
      </c>
      <c r="C17" s="1">
        <v>0.0</v>
      </c>
      <c r="D17" s="1">
        <v>-1.0</v>
      </c>
      <c r="E17" s="1">
        <v>-6.0</v>
      </c>
      <c r="F17" s="1">
        <v>-15.0</v>
      </c>
      <c r="G17" s="1">
        <v>0.0</v>
      </c>
      <c r="H17" s="1">
        <v>0.0</v>
      </c>
      <c r="I17" s="1">
        <v>0.0</v>
      </c>
      <c r="J17" s="1">
        <v>-6.0</v>
      </c>
      <c r="K17" s="1">
        <v>-50.0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-11.0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-106.0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7.0</v>
      </c>
      <c r="C19" s="1">
        <v>0.0</v>
      </c>
      <c r="D19" s="1">
        <v>0.0</v>
      </c>
      <c r="E19" s="1">
        <v>1.0</v>
      </c>
      <c r="F19" s="1">
        <v>0.0</v>
      </c>
      <c r="G19" s="1">
        <v>50.0</v>
      </c>
      <c r="H19" s="1">
        <v>0.0</v>
      </c>
      <c r="I19" s="1">
        <v>0.0</v>
      </c>
      <c r="J19" s="1">
        <v>0.0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0.0</v>
      </c>
      <c r="C20" s="1">
        <v>-9.0</v>
      </c>
      <c r="D20" s="1">
        <v>-11.0</v>
      </c>
      <c r="E20" s="1">
        <v>-8.0</v>
      </c>
      <c r="F20" s="1">
        <v>-3.0</v>
      </c>
      <c r="G20" s="1">
        <v>-5.0</v>
      </c>
      <c r="H20" s="1">
        <v>-5.0</v>
      </c>
      <c r="I20" s="1">
        <v>-3.0</v>
      </c>
      <c r="J20" s="1">
        <v>-3.0</v>
      </c>
      <c r="K20" s="1">
        <v>-2.0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0.0</v>
      </c>
      <c r="C21" s="1">
        <v>2.0</v>
      </c>
      <c r="D21" s="1">
        <v>0.0</v>
      </c>
      <c r="E21" s="1">
        <v>0.0</v>
      </c>
      <c r="F21" s="1">
        <v>0.0</v>
      </c>
      <c r="G21" s="1">
        <v>1.0</v>
      </c>
      <c r="H21" s="1">
        <v>11.0</v>
      </c>
      <c r="I21" s="1">
        <v>11.0</v>
      </c>
      <c r="J21" s="1">
        <v>6.0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121.0</v>
      </c>
      <c r="C22" s="1">
        <v>111.0</v>
      </c>
      <c r="D22" s="1">
        <v>116.0</v>
      </c>
      <c r="E22" s="1">
        <v>124.0</v>
      </c>
      <c r="F22" s="1">
        <v>104.0</v>
      </c>
      <c r="G22" s="1">
        <v>149.0</v>
      </c>
      <c r="H22" s="1">
        <v>135.0</v>
      </c>
      <c r="I22" s="1">
        <v>118.0</v>
      </c>
      <c r="J22" s="1">
        <v>90.0</v>
      </c>
      <c r="K22" s="1">
        <v>-128.0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19.0</v>
      </c>
      <c r="C23" s="1">
        <v>26.0</v>
      </c>
      <c r="D23" s="1">
        <v>23.0</v>
      </c>
      <c r="E23" s="1">
        <v>66.0</v>
      </c>
      <c r="F23" s="1">
        <v>12.0</v>
      </c>
      <c r="G23" s="1">
        <v>25.0</v>
      </c>
      <c r="H23" s="1">
        <v>12.0</v>
      </c>
      <c r="I23" s="1">
        <v>16.0</v>
      </c>
      <c r="J23" s="1">
        <v>13.0</v>
      </c>
      <c r="K23" s="1">
        <v>-4.0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>
        <v>101.0</v>
      </c>
      <c r="C24" s="1">
        <v>84.0</v>
      </c>
      <c r="D24" s="1">
        <v>92.0</v>
      </c>
      <c r="E24" s="1">
        <v>57.0</v>
      </c>
      <c r="F24" s="1">
        <v>91.0</v>
      </c>
      <c r="G24" s="1">
        <v>123.0</v>
      </c>
      <c r="H24" s="1">
        <v>122.0</v>
      </c>
      <c r="I24" s="1">
        <v>102.0</v>
      </c>
      <c r="J24" s="1">
        <v>77.0</v>
      </c>
      <c r="K24" s="1">
        <v>-123.0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175</v>
      </c>
      <c r="B25" s="1">
        <v>101.0</v>
      </c>
      <c r="C25" s="1">
        <v>84.0</v>
      </c>
      <c r="D25" s="1">
        <v>92.0</v>
      </c>
      <c r="E25" s="1">
        <v>57.0</v>
      </c>
      <c r="F25" s="1">
        <v>91.0</v>
      </c>
      <c r="G25" s="1">
        <v>123.0</v>
      </c>
      <c r="H25" s="1">
        <v>122.0</v>
      </c>
      <c r="I25" s="1">
        <v>102.0</v>
      </c>
      <c r="J25" s="1">
        <v>77.0</v>
      </c>
      <c r="K25" s="1">
        <v>-123.0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</v>
      </c>
      <c r="B26" s="1">
        <v>10.0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101.0</v>
      </c>
      <c r="C27" s="1">
        <v>84.0</v>
      </c>
      <c r="D27" s="1">
        <v>92.0</v>
      </c>
      <c r="E27" s="1">
        <v>57.0</v>
      </c>
      <c r="F27" s="1">
        <v>91.0</v>
      </c>
      <c r="G27" s="1">
        <v>123.0</v>
      </c>
      <c r="H27" s="1">
        <v>122.0</v>
      </c>
      <c r="I27" s="1">
        <v>102.0</v>
      </c>
      <c r="J27" s="1">
        <v>77.0</v>
      </c>
      <c r="K27" s="1">
        <v>-123.0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>
        <v>101.0</v>
      </c>
      <c r="C28" s="1">
        <v>84.0</v>
      </c>
      <c r="D28" s="1">
        <v>92.0</v>
      </c>
      <c r="E28" s="1">
        <v>57.0</v>
      </c>
      <c r="F28" s="1">
        <v>91.0</v>
      </c>
      <c r="G28" s="1">
        <v>123.0</v>
      </c>
      <c r="H28" s="1">
        <v>122.0</v>
      </c>
      <c r="I28" s="1">
        <v>102.0</v>
      </c>
      <c r="J28" s="1">
        <v>77.0</v>
      </c>
      <c r="K28" s="1">
        <v>-123.0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>
        <v>101.0</v>
      </c>
      <c r="C29" s="1">
        <v>84.0</v>
      </c>
      <c r="D29" s="1">
        <v>92.0</v>
      </c>
      <c r="E29" s="1">
        <v>57.0</v>
      </c>
      <c r="F29" s="1">
        <v>91.0</v>
      </c>
      <c r="G29" s="1">
        <v>123.0</v>
      </c>
      <c r="H29" s="1">
        <v>122.0</v>
      </c>
      <c r="I29" s="1">
        <v>102.0</v>
      </c>
      <c r="J29" s="1">
        <v>77.0</v>
      </c>
      <c r="K29" s="1">
        <v>-123.0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 t="s">
        <v>181</v>
      </c>
      <c r="C31" s="1" t="s">
        <v>182</v>
      </c>
      <c r="D31" s="1" t="s">
        <v>183</v>
      </c>
      <c r="E31" s="1" t="s">
        <v>184</v>
      </c>
      <c r="F31" s="1" t="s">
        <v>185</v>
      </c>
      <c r="G31" s="1" t="s">
        <v>186</v>
      </c>
      <c r="H31" s="1" t="s">
        <v>187</v>
      </c>
      <c r="I31" s="1" t="s">
        <v>188</v>
      </c>
      <c r="J31" s="1" t="s">
        <v>189</v>
      </c>
      <c r="K31" s="1" t="s">
        <v>190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1" t="s">
        <v>181</v>
      </c>
      <c r="C32" s="1" t="s">
        <v>182</v>
      </c>
      <c r="D32" s="1" t="s">
        <v>183</v>
      </c>
      <c r="E32" s="1" t="s">
        <v>184</v>
      </c>
      <c r="F32" s="1" t="s">
        <v>185</v>
      </c>
      <c r="G32" s="1" t="s">
        <v>186</v>
      </c>
      <c r="H32" s="1" t="s">
        <v>187</v>
      </c>
      <c r="I32" s="1" t="s">
        <v>188</v>
      </c>
      <c r="J32" s="1" t="s">
        <v>189</v>
      </c>
      <c r="K32" s="1" t="s">
        <v>190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192</v>
      </c>
      <c r="B33" s="1">
        <v>38.0</v>
      </c>
      <c r="C33" s="1">
        <v>38.0</v>
      </c>
      <c r="D33" s="1">
        <v>37.0</v>
      </c>
      <c r="E33" s="1">
        <v>37.0</v>
      </c>
      <c r="F33" s="1">
        <v>37.0</v>
      </c>
      <c r="G33" s="1">
        <v>37.0</v>
      </c>
      <c r="H33" s="1">
        <v>38.0</v>
      </c>
      <c r="I33" s="1">
        <v>37.0</v>
      </c>
      <c r="J33" s="1">
        <v>36.0</v>
      </c>
      <c r="K33" s="1">
        <v>35.0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193</v>
      </c>
      <c r="B34" s="1" t="s">
        <v>194</v>
      </c>
      <c r="C34" s="1" t="s">
        <v>195</v>
      </c>
      <c r="D34" s="1" t="s">
        <v>196</v>
      </c>
      <c r="E34" s="1" t="s">
        <v>197</v>
      </c>
      <c r="F34" s="1" t="s">
        <v>198</v>
      </c>
      <c r="G34" s="1" t="s">
        <v>199</v>
      </c>
      <c r="H34" s="1" t="s">
        <v>200</v>
      </c>
      <c r="I34" s="1" t="s">
        <v>201</v>
      </c>
      <c r="J34" s="1" t="s">
        <v>202</v>
      </c>
      <c r="K34" s="1" t="s">
        <v>190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203</v>
      </c>
      <c r="B35" s="1" t="s">
        <v>194</v>
      </c>
      <c r="C35" s="1" t="s">
        <v>195</v>
      </c>
      <c r="D35" s="1" t="s">
        <v>196</v>
      </c>
      <c r="E35" s="1" t="s">
        <v>197</v>
      </c>
      <c r="F35" s="1" t="s">
        <v>198</v>
      </c>
      <c r="G35" s="1" t="s">
        <v>199</v>
      </c>
      <c r="H35" s="1" t="s">
        <v>200</v>
      </c>
      <c r="I35" s="1" t="s">
        <v>201</v>
      </c>
      <c r="J35" s="1" t="s">
        <v>202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204</v>
      </c>
      <c r="B36" s="1">
        <v>39.0</v>
      </c>
      <c r="C36" s="1">
        <v>38.0</v>
      </c>
      <c r="D36" s="1">
        <v>37.0</v>
      </c>
      <c r="E36" s="1">
        <v>37.0</v>
      </c>
      <c r="F36" s="1">
        <v>37.0</v>
      </c>
      <c r="G36" s="1">
        <v>37.0</v>
      </c>
      <c r="H36" s="1">
        <v>38.0</v>
      </c>
      <c r="I36" s="1">
        <v>37.0</v>
      </c>
      <c r="J36" s="1">
        <v>36.0</v>
      </c>
      <c r="K36" s="1">
        <v>35.0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 t="s">
        <v>206</v>
      </c>
      <c r="C37" s="1" t="s">
        <v>207</v>
      </c>
      <c r="D37" s="1" t="s">
        <v>208</v>
      </c>
      <c r="E37" s="1" t="s">
        <v>209</v>
      </c>
      <c r="F37" s="1" t="s">
        <v>210</v>
      </c>
      <c r="G37" s="1" t="s">
        <v>211</v>
      </c>
      <c r="H37" s="1" t="s">
        <v>212</v>
      </c>
      <c r="I37" s="1" t="s">
        <v>213</v>
      </c>
      <c r="J37" s="1" t="s">
        <v>214</v>
      </c>
      <c r="K37" s="1" t="s">
        <v>215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216</v>
      </c>
      <c r="B38" s="1" t="s">
        <v>217</v>
      </c>
      <c r="C38" s="1" t="s">
        <v>218</v>
      </c>
      <c r="D38" s="1" t="s">
        <v>219</v>
      </c>
      <c r="E38" s="1" t="s">
        <v>220</v>
      </c>
      <c r="F38" s="1" t="s">
        <v>221</v>
      </c>
      <c r="G38" s="1" t="s">
        <v>222</v>
      </c>
      <c r="H38" s="1" t="s">
        <v>223</v>
      </c>
      <c r="I38" s="1" t="s">
        <v>224</v>
      </c>
      <c r="J38" s="1" t="s">
        <v>225</v>
      </c>
      <c r="K38" s="1" t="s">
        <v>215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226</v>
      </c>
      <c r="B39" s="1" t="s">
        <v>227</v>
      </c>
      <c r="C39" s="1" t="s">
        <v>227</v>
      </c>
      <c r="D39" s="1" t="s">
        <v>227</v>
      </c>
      <c r="E39" s="1" t="s">
        <v>228</v>
      </c>
      <c r="F39" s="1" t="s">
        <v>229</v>
      </c>
      <c r="G39" s="1" t="s">
        <v>229</v>
      </c>
      <c r="H39" s="1" t="s">
        <v>229</v>
      </c>
      <c r="I39" s="1" t="s">
        <v>230</v>
      </c>
      <c r="J39" s="1" t="s">
        <v>230</v>
      </c>
      <c r="K39" s="1" t="s">
        <v>230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231</v>
      </c>
      <c r="B40" s="1" t="s">
        <v>232</v>
      </c>
      <c r="C40" s="1" t="s">
        <v>233</v>
      </c>
      <c r="D40" s="1" t="s">
        <v>234</v>
      </c>
      <c r="E40" s="1" t="s">
        <v>235</v>
      </c>
      <c r="F40" s="1" t="s">
        <v>236</v>
      </c>
      <c r="G40" s="1" t="s">
        <v>237</v>
      </c>
      <c r="H40" s="1" t="s">
        <v>238</v>
      </c>
      <c r="I40" s="1" t="s">
        <v>239</v>
      </c>
      <c r="J40" s="1" t="s">
        <v>240</v>
      </c>
      <c r="K40" s="1" t="s">
        <v>241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242</v>
      </c>
      <c r="B42" s="1">
        <v>147.0</v>
      </c>
      <c r="C42" s="1">
        <v>142.0</v>
      </c>
      <c r="D42" s="1">
        <v>150.0</v>
      </c>
      <c r="E42" s="1">
        <v>161.0</v>
      </c>
      <c r="F42" s="1">
        <v>176.0</v>
      </c>
      <c r="G42" s="1">
        <v>203.0</v>
      </c>
      <c r="H42" s="1">
        <v>193.0</v>
      </c>
      <c r="I42" s="1">
        <v>171.0</v>
      </c>
      <c r="J42" s="1">
        <v>152.0</v>
      </c>
      <c r="K42" s="1">
        <v>58.0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243</v>
      </c>
      <c r="B43" s="1">
        <v>125.0</v>
      </c>
      <c r="C43" s="1">
        <v>121.0</v>
      </c>
      <c r="D43" s="1">
        <v>128.0</v>
      </c>
      <c r="E43" s="1">
        <v>139.0</v>
      </c>
      <c r="F43" s="1">
        <v>149.0</v>
      </c>
      <c r="G43" s="1">
        <v>173.0</v>
      </c>
      <c r="H43" s="1">
        <v>161.0</v>
      </c>
      <c r="I43" s="1">
        <v>138.0</v>
      </c>
      <c r="J43" s="1">
        <v>121.0</v>
      </c>
      <c r="K43" s="1">
        <v>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244</v>
      </c>
      <c r="B44" s="1">
        <v>123.0</v>
      </c>
      <c r="C44" s="1">
        <v>118.0</v>
      </c>
      <c r="D44" s="1">
        <v>126.0</v>
      </c>
      <c r="E44" s="1">
        <v>133.0</v>
      </c>
      <c r="F44" s="1">
        <v>133.0</v>
      </c>
      <c r="G44" s="1">
        <v>154.0</v>
      </c>
      <c r="H44" s="1">
        <v>142.0</v>
      </c>
      <c r="I44" s="1">
        <v>119.0</v>
      </c>
      <c r="J44" s="1">
        <v>102.0</v>
      </c>
      <c r="K44" s="1">
        <v>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245</v>
      </c>
      <c r="B45" s="1">
        <v>152.0</v>
      </c>
      <c r="C45" s="1">
        <v>147.0</v>
      </c>
      <c r="D45" s="1">
        <v>155.0</v>
      </c>
      <c r="E45" s="1">
        <v>167.0</v>
      </c>
      <c r="F45" s="1">
        <v>184.0</v>
      </c>
      <c r="G45" s="1">
        <v>213.0</v>
      </c>
      <c r="H45" s="1">
        <v>203.0</v>
      </c>
      <c r="I45" s="1">
        <v>182.0</v>
      </c>
      <c r="J45" s="1">
        <v>162.0</v>
      </c>
      <c r="K45" s="1">
        <v>70.0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246</v>
      </c>
      <c r="B46" s="1" t="s">
        <v>247</v>
      </c>
      <c r="C46" s="1" t="s">
        <v>248</v>
      </c>
      <c r="D46" s="1" t="s">
        <v>249</v>
      </c>
      <c r="E46" s="1" t="s">
        <v>250</v>
      </c>
      <c r="F46" s="1" t="s">
        <v>251</v>
      </c>
      <c r="G46" s="1" t="s">
        <v>252</v>
      </c>
      <c r="H46" s="1" t="s">
        <v>253</v>
      </c>
      <c r="I46" s="1" t="s">
        <v>254</v>
      </c>
      <c r="J46" s="1" t="s">
        <v>255</v>
      </c>
      <c r="K46" s="1" t="s">
        <v>256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257</v>
      </c>
      <c r="B47" s="1">
        <v>6.0</v>
      </c>
      <c r="C47" s="1">
        <v>3.0</v>
      </c>
      <c r="D47" s="1">
        <v>9.0</v>
      </c>
      <c r="E47" s="1">
        <v>46.0</v>
      </c>
      <c r="F47" s="1">
        <v>-5.0</v>
      </c>
      <c r="G47" s="1">
        <v>5.0</v>
      </c>
      <c r="H47" s="1">
        <v>5.0</v>
      </c>
      <c r="I47" s="1">
        <v>5.0</v>
      </c>
      <c r="J47" s="1">
        <v>10.0</v>
      </c>
      <c r="K47" s="1">
        <v>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258</v>
      </c>
      <c r="B48" s="1">
        <v>13.0</v>
      </c>
      <c r="C48" s="1">
        <v>14.0</v>
      </c>
      <c r="D48" s="1">
        <v>17.0</v>
      </c>
      <c r="E48" s="1">
        <v>18.0</v>
      </c>
      <c r="F48" s="1">
        <v>21.0</v>
      </c>
      <c r="G48" s="1">
        <v>12.0</v>
      </c>
      <c r="H48" s="1">
        <v>15.0</v>
      </c>
      <c r="I48" s="1">
        <v>13.0</v>
      </c>
      <c r="J48" s="1">
        <v>16.0</v>
      </c>
      <c r="K48" s="1">
        <v>16.0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259</v>
      </c>
      <c r="B49" s="1">
        <v>20.0</v>
      </c>
      <c r="C49" s="1">
        <v>18.0</v>
      </c>
      <c r="D49" s="1">
        <v>26.0</v>
      </c>
      <c r="E49" s="1">
        <v>65.0</v>
      </c>
      <c r="F49" s="1">
        <v>15.0</v>
      </c>
      <c r="G49" s="1">
        <v>17.0</v>
      </c>
      <c r="H49" s="1">
        <v>21.0</v>
      </c>
      <c r="I49" s="1">
        <v>18.0</v>
      </c>
      <c r="J49" s="1">
        <v>17.0</v>
      </c>
      <c r="K49" s="1">
        <v>16.0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260</v>
      </c>
      <c r="B50" s="1">
        <v>6.0</v>
      </c>
      <c r="C50" s="1">
        <v>5.0</v>
      </c>
      <c r="D50" s="1">
        <v>-1.0</v>
      </c>
      <c r="E50" s="1">
        <v>11.0</v>
      </c>
      <c r="F50" s="1">
        <v>2.0</v>
      </c>
      <c r="G50" s="1">
        <v>6.0</v>
      </c>
      <c r="H50" s="1">
        <v>1.0</v>
      </c>
      <c r="I50" s="1">
        <v>20.0</v>
      </c>
      <c r="J50" s="1">
        <v>-5.0</v>
      </c>
      <c r="K50" s="1">
        <v>-17.0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261</v>
      </c>
      <c r="B51" s="1">
        <v>-6.0</v>
      </c>
      <c r="C51" s="1">
        <v>2.0</v>
      </c>
      <c r="D51" s="1">
        <v>-2.0</v>
      </c>
      <c r="E51" s="1">
        <v>-10.0</v>
      </c>
      <c r="F51" s="1">
        <v>-6.0</v>
      </c>
      <c r="G51" s="1">
        <v>1.0</v>
      </c>
      <c r="H51" s="1">
        <v>-10.0</v>
      </c>
      <c r="I51" s="1">
        <v>-2.0</v>
      </c>
      <c r="J51" s="1">
        <v>1.0</v>
      </c>
      <c r="K51" s="1">
        <v>-3.0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262</v>
      </c>
      <c r="B52" s="1">
        <v>-30.0</v>
      </c>
      <c r="C52" s="1">
        <v>8.0</v>
      </c>
      <c r="D52" s="1">
        <v>-3.0</v>
      </c>
      <c r="E52" s="1">
        <v>1.0</v>
      </c>
      <c r="F52" s="1">
        <v>-3.0</v>
      </c>
      <c r="G52" s="1">
        <v>7.0</v>
      </c>
      <c r="H52" s="1">
        <v>-9.0</v>
      </c>
      <c r="I52" s="1">
        <v>-2.0</v>
      </c>
      <c r="J52" s="1">
        <v>-4.0</v>
      </c>
      <c r="K52" s="1">
        <v>-21.0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263</v>
      </c>
      <c r="B53" s="1">
        <v>77.0</v>
      </c>
      <c r="C53" s="1">
        <v>74.0</v>
      </c>
      <c r="D53" s="1">
        <v>81.0</v>
      </c>
      <c r="E53" s="1">
        <v>85.0</v>
      </c>
      <c r="F53" s="1">
        <v>80.0</v>
      </c>
      <c r="G53" s="1">
        <v>96.0</v>
      </c>
      <c r="H53" s="1">
        <v>86.0</v>
      </c>
      <c r="I53" s="1">
        <v>71.0</v>
      </c>
      <c r="J53" s="1">
        <v>61.0</v>
      </c>
      <c r="K53" s="1">
        <v>-10.0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264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265</v>
      </c>
      <c r="B55" s="1">
        <v>24.0</v>
      </c>
      <c r="C55" s="1">
        <v>27.0</v>
      </c>
      <c r="D55" s="1">
        <v>27.0</v>
      </c>
      <c r="E55" s="1">
        <v>37.0</v>
      </c>
      <c r="F55" s="1">
        <v>41.0</v>
      </c>
      <c r="G55" s="1">
        <v>34.0</v>
      </c>
      <c r="H55" s="1">
        <v>37.0</v>
      </c>
      <c r="I55" s="1">
        <v>35.0</v>
      </c>
      <c r="J55" s="1">
        <v>35.0</v>
      </c>
      <c r="K55" s="1">
        <v>49.0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266</v>
      </c>
      <c r="B56" s="1">
        <v>5.0</v>
      </c>
      <c r="C56" s="1">
        <v>5.0</v>
      </c>
      <c r="D56" s="1">
        <v>4.0</v>
      </c>
      <c r="E56" s="1">
        <v>5.0</v>
      </c>
      <c r="F56" s="1">
        <v>7.0</v>
      </c>
      <c r="G56" s="1">
        <v>10.0</v>
      </c>
      <c r="H56" s="1">
        <v>10.0</v>
      </c>
      <c r="I56" s="1">
        <v>10.0</v>
      </c>
      <c r="J56" s="1">
        <v>10.0</v>
      </c>
      <c r="K56" s="1">
        <v>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267</v>
      </c>
      <c r="B57" s="1">
        <v>0.0</v>
      </c>
      <c r="C57" s="1">
        <v>0.0</v>
      </c>
      <c r="D57" s="1">
        <v>0.0</v>
      </c>
      <c r="E57" s="1">
        <v>1.0</v>
      </c>
      <c r="F57" s="1">
        <v>2.0</v>
      </c>
      <c r="G57" s="1">
        <v>2.0</v>
      </c>
      <c r="H57" s="1">
        <v>1.0</v>
      </c>
      <c r="I57" s="1">
        <v>1.0</v>
      </c>
      <c r="J57" s="1">
        <v>1.0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268</v>
      </c>
      <c r="B58" s="1">
        <v>0.0</v>
      </c>
      <c r="C58" s="1">
        <v>0.0</v>
      </c>
      <c r="D58" s="1">
        <v>0.0</v>
      </c>
      <c r="E58" s="1">
        <v>4.0</v>
      </c>
      <c r="F58" s="1">
        <v>4.0</v>
      </c>
      <c r="G58" s="1">
        <v>7.0</v>
      </c>
      <c r="H58" s="1">
        <v>8.0</v>
      </c>
      <c r="I58" s="1">
        <v>9.0</v>
      </c>
      <c r="J58" s="1">
        <v>9.0</v>
      </c>
      <c r="K58" s="1">
        <v>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269</v>
      </c>
      <c r="B59" s="1">
        <v>4.0</v>
      </c>
      <c r="C59" s="1">
        <v>7.0</v>
      </c>
      <c r="D59" s="1">
        <v>12.0</v>
      </c>
      <c r="E59" s="1">
        <v>4.0</v>
      </c>
      <c r="F59" s="1">
        <v>14.0</v>
      </c>
      <c r="G59" s="1">
        <v>30.0</v>
      </c>
      <c r="H59" s="1">
        <v>6.0</v>
      </c>
      <c r="I59" s="1">
        <v>11.0</v>
      </c>
      <c r="J59" s="1">
        <v>11.0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270</v>
      </c>
      <c r="B60" s="1">
        <v>4.0</v>
      </c>
      <c r="C60" s="1">
        <v>7.0</v>
      </c>
      <c r="D60" s="1">
        <v>12.0</v>
      </c>
      <c r="E60" s="1">
        <v>4.0</v>
      </c>
      <c r="F60" s="1">
        <v>14.0</v>
      </c>
      <c r="G60" s="1">
        <v>30.0</v>
      </c>
      <c r="H60" s="1">
        <v>6.0</v>
      </c>
      <c r="I60" s="1">
        <v>11.0</v>
      </c>
      <c r="J60" s="1">
        <v>11.0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272</v>
      </c>
      <c r="B3" s="1" t="s">
        <v>273</v>
      </c>
      <c r="C3" s="1" t="s">
        <v>274</v>
      </c>
      <c r="D3" s="1" t="s">
        <v>275</v>
      </c>
      <c r="E3" s="1" t="s">
        <v>276</v>
      </c>
      <c r="F3" s="1" t="s">
        <v>277</v>
      </c>
      <c r="G3" s="1" t="s">
        <v>278</v>
      </c>
      <c r="H3" s="1" t="s">
        <v>279</v>
      </c>
      <c r="I3" s="1" t="s">
        <v>280</v>
      </c>
      <c r="J3" s="1" t="s">
        <v>281</v>
      </c>
      <c r="K3" s="1" t="s">
        <v>282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283</v>
      </c>
      <c r="B4" s="1" t="s">
        <v>284</v>
      </c>
      <c r="C4" s="1" t="s">
        <v>285</v>
      </c>
      <c r="D4" s="1" t="s">
        <v>286</v>
      </c>
      <c r="E4" s="1" t="s">
        <v>287</v>
      </c>
      <c r="F4" s="1" t="s">
        <v>288</v>
      </c>
      <c r="G4" s="1" t="s">
        <v>289</v>
      </c>
      <c r="H4" s="1" t="s">
        <v>290</v>
      </c>
      <c r="I4" s="1" t="s">
        <v>291</v>
      </c>
      <c r="J4" s="1" t="s">
        <v>292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293</v>
      </c>
      <c r="B5" s="1" t="s">
        <v>294</v>
      </c>
      <c r="C5" s="1" t="s">
        <v>295</v>
      </c>
      <c r="D5" s="1" t="s">
        <v>296</v>
      </c>
      <c r="E5" s="1" t="s">
        <v>297</v>
      </c>
      <c r="F5" s="1" t="s">
        <v>298</v>
      </c>
      <c r="G5" s="1" t="s">
        <v>299</v>
      </c>
      <c r="H5" s="1" t="s">
        <v>300</v>
      </c>
      <c r="I5" s="1" t="s">
        <v>301</v>
      </c>
      <c r="J5" s="1" t="s">
        <v>302</v>
      </c>
      <c r="K5" s="1" t="s">
        <v>303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304</v>
      </c>
      <c r="B6" s="1" t="s">
        <v>305</v>
      </c>
      <c r="C6" s="1" t="s">
        <v>306</v>
      </c>
      <c r="D6" s="1" t="s">
        <v>296</v>
      </c>
      <c r="E6" s="1" t="s">
        <v>297</v>
      </c>
      <c r="F6" s="1" t="s">
        <v>298</v>
      </c>
      <c r="G6" s="1" t="s">
        <v>299</v>
      </c>
      <c r="H6" s="1" t="s">
        <v>300</v>
      </c>
      <c r="I6" s="1" t="s">
        <v>301</v>
      </c>
      <c r="J6" s="1" t="s">
        <v>307</v>
      </c>
      <c r="K6" s="1" t="s">
        <v>308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310</v>
      </c>
      <c r="B8" s="1" t="s">
        <v>311</v>
      </c>
      <c r="C8" s="1" t="s">
        <v>312</v>
      </c>
      <c r="D8" s="1" t="s">
        <v>313</v>
      </c>
      <c r="E8" s="1" t="s">
        <v>314</v>
      </c>
      <c r="F8" s="1" t="s">
        <v>315</v>
      </c>
      <c r="G8" s="1" t="s">
        <v>316</v>
      </c>
      <c r="H8" s="1" t="s">
        <v>317</v>
      </c>
      <c r="I8" s="1" t="s">
        <v>318</v>
      </c>
      <c r="J8" s="1" t="s">
        <v>319</v>
      </c>
      <c r="K8" s="1" t="s">
        <v>320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321</v>
      </c>
      <c r="B9" s="1" t="s">
        <v>322</v>
      </c>
      <c r="C9" s="1" t="s">
        <v>323</v>
      </c>
      <c r="D9" s="1" t="s">
        <v>324</v>
      </c>
      <c r="E9" s="1" t="s">
        <v>325</v>
      </c>
      <c r="F9" s="1" t="s">
        <v>326</v>
      </c>
      <c r="G9" s="1" t="s">
        <v>327</v>
      </c>
      <c r="H9" s="1" t="s">
        <v>328</v>
      </c>
      <c r="I9" s="1" t="s">
        <v>329</v>
      </c>
      <c r="J9" s="1" t="s">
        <v>330</v>
      </c>
      <c r="K9" s="1" t="s">
        <v>331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332</v>
      </c>
      <c r="B10" s="1" t="s">
        <v>333</v>
      </c>
      <c r="C10" s="1" t="s">
        <v>334</v>
      </c>
      <c r="D10" s="1" t="s">
        <v>335</v>
      </c>
      <c r="E10" s="1" t="s">
        <v>336</v>
      </c>
      <c r="F10" s="1" t="s">
        <v>337</v>
      </c>
      <c r="G10" s="1" t="s">
        <v>338</v>
      </c>
      <c r="H10" s="1" t="s">
        <v>339</v>
      </c>
      <c r="I10" s="1" t="s">
        <v>117</v>
      </c>
      <c r="J10" s="1" t="s">
        <v>340</v>
      </c>
      <c r="K10" s="1" t="s">
        <v>341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342</v>
      </c>
      <c r="B11" s="1" t="s">
        <v>343</v>
      </c>
      <c r="C11" s="1" t="s">
        <v>344</v>
      </c>
      <c r="D11" s="1" t="s">
        <v>345</v>
      </c>
      <c r="E11" s="1" t="s">
        <v>346</v>
      </c>
      <c r="F11" s="1" t="s">
        <v>347</v>
      </c>
      <c r="G11" s="1" t="s">
        <v>348</v>
      </c>
      <c r="H11" s="1" t="s">
        <v>349</v>
      </c>
      <c r="I11" s="1" t="s">
        <v>133</v>
      </c>
      <c r="J11" s="1" t="s">
        <v>350</v>
      </c>
      <c r="K11" s="1" t="s">
        <v>182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351</v>
      </c>
      <c r="B12" s="1" t="s">
        <v>331</v>
      </c>
      <c r="C12" s="1" t="s">
        <v>352</v>
      </c>
      <c r="D12" s="1" t="s">
        <v>353</v>
      </c>
      <c r="E12" s="1" t="s">
        <v>354</v>
      </c>
      <c r="F12" s="1" t="s">
        <v>287</v>
      </c>
      <c r="G12" s="1" t="s">
        <v>355</v>
      </c>
      <c r="H12" s="1" t="s">
        <v>356</v>
      </c>
      <c r="I12" s="1" t="s">
        <v>357</v>
      </c>
      <c r="J12" s="1" t="s">
        <v>358</v>
      </c>
      <c r="K12" s="1" t="s">
        <v>359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360</v>
      </c>
      <c r="B13" s="1" t="s">
        <v>361</v>
      </c>
      <c r="C13" s="1" t="s">
        <v>362</v>
      </c>
      <c r="D13" s="1" t="s">
        <v>363</v>
      </c>
      <c r="E13" s="1" t="s">
        <v>364</v>
      </c>
      <c r="F13" s="1" t="s">
        <v>365</v>
      </c>
      <c r="G13" s="1" t="s">
        <v>366</v>
      </c>
      <c r="H13" s="1" t="s">
        <v>367</v>
      </c>
      <c r="I13" s="1" t="s">
        <v>368</v>
      </c>
      <c r="J13" s="1" t="s">
        <v>369</v>
      </c>
      <c r="K13" s="1" t="s">
        <v>370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371</v>
      </c>
      <c r="B14" s="1" t="s">
        <v>372</v>
      </c>
      <c r="C14" s="1" t="s">
        <v>362</v>
      </c>
      <c r="D14" s="1" t="s">
        <v>363</v>
      </c>
      <c r="E14" s="1" t="s">
        <v>364</v>
      </c>
      <c r="F14" s="1" t="s">
        <v>365</v>
      </c>
      <c r="G14" s="1" t="s">
        <v>366</v>
      </c>
      <c r="H14" s="1" t="s">
        <v>367</v>
      </c>
      <c r="I14" s="1" t="s">
        <v>368</v>
      </c>
      <c r="J14" s="1" t="s">
        <v>369</v>
      </c>
      <c r="K14" s="1" t="s">
        <v>370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373</v>
      </c>
      <c r="B15" s="1" t="s">
        <v>372</v>
      </c>
      <c r="C15" s="1" t="s">
        <v>362</v>
      </c>
      <c r="D15" s="1" t="s">
        <v>363</v>
      </c>
      <c r="E15" s="1" t="s">
        <v>364</v>
      </c>
      <c r="F15" s="1" t="s">
        <v>365</v>
      </c>
      <c r="G15" s="1" t="s">
        <v>366</v>
      </c>
      <c r="H15" s="1" t="s">
        <v>367</v>
      </c>
      <c r="I15" s="1" t="s">
        <v>368</v>
      </c>
      <c r="J15" s="1" t="s">
        <v>369</v>
      </c>
      <c r="K15" s="1" t="s">
        <v>370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375</v>
      </c>
      <c r="C16" s="1" t="s">
        <v>376</v>
      </c>
      <c r="D16" s="1">
        <v>10.0</v>
      </c>
      <c r="E16" s="1" t="s">
        <v>377</v>
      </c>
      <c r="F16" s="1" t="s">
        <v>378</v>
      </c>
      <c r="G16" s="1" t="s">
        <v>379</v>
      </c>
      <c r="H16" s="1" t="s">
        <v>380</v>
      </c>
      <c r="I16" s="1" t="s">
        <v>381</v>
      </c>
      <c r="J16" s="1" t="s">
        <v>382</v>
      </c>
      <c r="K16" s="1" t="s">
        <v>383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384</v>
      </c>
      <c r="B17" s="1" t="s">
        <v>385</v>
      </c>
      <c r="C17" s="1" t="s">
        <v>386</v>
      </c>
      <c r="D17" s="1" t="s">
        <v>387</v>
      </c>
      <c r="E17" s="1" t="s">
        <v>388</v>
      </c>
      <c r="F17" s="1" t="s">
        <v>389</v>
      </c>
      <c r="G17" s="1" t="s">
        <v>390</v>
      </c>
      <c r="H17" s="1" t="s">
        <v>391</v>
      </c>
      <c r="I17" s="1" t="s">
        <v>392</v>
      </c>
      <c r="J17" s="1" t="s">
        <v>393</v>
      </c>
      <c r="K17" s="1" t="s">
        <v>394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395</v>
      </c>
      <c r="B18" s="1" t="s">
        <v>385</v>
      </c>
      <c r="C18" s="1" t="s">
        <v>386</v>
      </c>
      <c r="D18" s="1" t="s">
        <v>387</v>
      </c>
      <c r="E18" s="1" t="s">
        <v>396</v>
      </c>
      <c r="F18" s="1" t="s">
        <v>397</v>
      </c>
      <c r="G18" s="1" t="s">
        <v>398</v>
      </c>
      <c r="H18" s="1" t="s">
        <v>399</v>
      </c>
      <c r="I18" s="1" t="s">
        <v>400</v>
      </c>
      <c r="J18" s="1" t="s">
        <v>401</v>
      </c>
      <c r="K18" s="1" t="s">
        <v>402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403</v>
      </c>
      <c r="B20" s="1" t="s">
        <v>404</v>
      </c>
      <c r="C20" s="1" t="s">
        <v>405</v>
      </c>
      <c r="D20" s="1" t="s">
        <v>406</v>
      </c>
      <c r="E20" s="1" t="s">
        <v>407</v>
      </c>
      <c r="F20" s="1" t="s">
        <v>408</v>
      </c>
      <c r="G20" s="1" t="s">
        <v>409</v>
      </c>
      <c r="H20" s="1" t="s">
        <v>410</v>
      </c>
      <c r="I20" s="1" t="s">
        <v>411</v>
      </c>
      <c r="J20" s="1" t="s">
        <v>409</v>
      </c>
      <c r="K20" s="1" t="s">
        <v>412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413</v>
      </c>
      <c r="B21" s="1" t="s">
        <v>414</v>
      </c>
      <c r="C21" s="1" t="s">
        <v>415</v>
      </c>
      <c r="D21" s="1" t="s">
        <v>416</v>
      </c>
      <c r="E21" s="1" t="s">
        <v>390</v>
      </c>
      <c r="F21" s="1" t="s">
        <v>417</v>
      </c>
      <c r="G21" s="1" t="s">
        <v>418</v>
      </c>
      <c r="H21" s="1" t="s">
        <v>419</v>
      </c>
      <c r="I21" s="1" t="s">
        <v>341</v>
      </c>
      <c r="J21" s="1" t="s">
        <v>420</v>
      </c>
      <c r="K21" s="1" t="s">
        <v>421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422</v>
      </c>
      <c r="B22" s="1" t="s">
        <v>423</v>
      </c>
      <c r="C22" s="1" t="s">
        <v>424</v>
      </c>
      <c r="D22" s="1" t="s">
        <v>425</v>
      </c>
      <c r="E22" s="1" t="s">
        <v>426</v>
      </c>
      <c r="F22" s="1" t="s">
        <v>427</v>
      </c>
      <c r="G22" s="1" t="s">
        <v>428</v>
      </c>
      <c r="H22" s="1" t="s">
        <v>429</v>
      </c>
      <c r="I22" s="1" t="s">
        <v>430</v>
      </c>
      <c r="J22" s="1" t="s">
        <v>431</v>
      </c>
      <c r="K22" s="1" t="s">
        <v>432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 t="s">
        <v>437</v>
      </c>
      <c r="F23" s="1" t="s">
        <v>438</v>
      </c>
      <c r="G23" s="1" t="s">
        <v>439</v>
      </c>
      <c r="H23" s="1" t="s">
        <v>440</v>
      </c>
      <c r="I23" s="1" t="s">
        <v>441</v>
      </c>
      <c r="J23" s="1" t="s">
        <v>442</v>
      </c>
      <c r="K23" s="1" t="s">
        <v>443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449</v>
      </c>
      <c r="F25" s="1" t="s">
        <v>450</v>
      </c>
      <c r="G25" s="1" t="s">
        <v>451</v>
      </c>
      <c r="H25" s="1" t="s">
        <v>396</v>
      </c>
      <c r="I25" s="1" t="s">
        <v>452</v>
      </c>
      <c r="J25" s="1" t="s">
        <v>453</v>
      </c>
      <c r="K25" s="1" t="s">
        <v>454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455</v>
      </c>
      <c r="B26" s="1" t="s">
        <v>456</v>
      </c>
      <c r="C26" s="1" t="s">
        <v>457</v>
      </c>
      <c r="D26" s="1" t="s">
        <v>458</v>
      </c>
      <c r="E26" s="1" t="s">
        <v>459</v>
      </c>
      <c r="F26" s="1" t="s">
        <v>460</v>
      </c>
      <c r="G26" s="1" t="s">
        <v>461</v>
      </c>
      <c r="H26" s="1" t="s">
        <v>462</v>
      </c>
      <c r="I26" s="1" t="s">
        <v>463</v>
      </c>
      <c r="J26" s="1" t="s">
        <v>464</v>
      </c>
      <c r="K26" s="1" t="s">
        <v>465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466</v>
      </c>
      <c r="B27" s="1" t="s">
        <v>467</v>
      </c>
      <c r="C27" s="1" t="s">
        <v>467</v>
      </c>
      <c r="D27" s="1" t="s">
        <v>468</v>
      </c>
      <c r="E27" s="1" t="s">
        <v>412</v>
      </c>
      <c r="F27" s="1" t="s">
        <v>230</v>
      </c>
      <c r="G27" s="1" t="s">
        <v>469</v>
      </c>
      <c r="H27" s="1" t="s">
        <v>411</v>
      </c>
      <c r="I27" s="1" t="s">
        <v>470</v>
      </c>
      <c r="J27" s="1" t="s">
        <v>471</v>
      </c>
      <c r="K27" s="1" t="s">
        <v>472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473</v>
      </c>
      <c r="B28" s="1" t="s">
        <v>474</v>
      </c>
      <c r="C28" s="1" t="s">
        <v>475</v>
      </c>
      <c r="D28" s="1" t="s">
        <v>476</v>
      </c>
      <c r="E28" s="1" t="s">
        <v>477</v>
      </c>
      <c r="F28" s="1" t="s">
        <v>478</v>
      </c>
      <c r="G28" s="1" t="s">
        <v>479</v>
      </c>
      <c r="H28" s="1" t="s">
        <v>480</v>
      </c>
      <c r="I28" s="1" t="s">
        <v>481</v>
      </c>
      <c r="J28" s="1" t="s">
        <v>482</v>
      </c>
      <c r="K28" s="1" t="s">
        <v>483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484</v>
      </c>
      <c r="B29" s="1" t="s">
        <v>485</v>
      </c>
      <c r="C29" s="1" t="s">
        <v>486</v>
      </c>
      <c r="D29" s="1" t="s">
        <v>487</v>
      </c>
      <c r="E29" s="1" t="s">
        <v>488</v>
      </c>
      <c r="F29" s="1" t="s">
        <v>489</v>
      </c>
      <c r="G29" s="1" t="s">
        <v>490</v>
      </c>
      <c r="H29" s="1" t="s">
        <v>491</v>
      </c>
      <c r="I29" s="1" t="s">
        <v>492</v>
      </c>
      <c r="J29" s="1" t="s">
        <v>493</v>
      </c>
      <c r="K29" s="1" t="s">
        <v>494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495</v>
      </c>
      <c r="B30" s="1" t="s">
        <v>496</v>
      </c>
      <c r="C30" s="1" t="s">
        <v>497</v>
      </c>
      <c r="D30" s="1" t="s">
        <v>498</v>
      </c>
      <c r="E30" s="1" t="s">
        <v>499</v>
      </c>
      <c r="F30" s="1" t="s">
        <v>500</v>
      </c>
      <c r="G30" s="1" t="s">
        <v>501</v>
      </c>
      <c r="H30" s="1" t="s">
        <v>502</v>
      </c>
      <c r="I30" s="1" t="s">
        <v>503</v>
      </c>
      <c r="J30" s="1" t="s">
        <v>504</v>
      </c>
      <c r="K30" s="1" t="s">
        <v>505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506</v>
      </c>
      <c r="B31" s="1" t="s">
        <v>507</v>
      </c>
      <c r="C31" s="1" t="s">
        <v>508</v>
      </c>
      <c r="D31" s="1" t="s">
        <v>509</v>
      </c>
      <c r="E31" s="1" t="s">
        <v>510</v>
      </c>
      <c r="F31" s="1" t="s">
        <v>511</v>
      </c>
      <c r="G31" s="1" t="s">
        <v>512</v>
      </c>
      <c r="H31" s="1" t="s">
        <v>513</v>
      </c>
      <c r="I31" s="1" t="s">
        <v>514</v>
      </c>
      <c r="J31" s="1" t="s">
        <v>515</v>
      </c>
      <c r="K31" s="1" t="s">
        <v>516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518</v>
      </c>
      <c r="B33" s="1" t="s">
        <v>519</v>
      </c>
      <c r="C33" s="1" t="s">
        <v>520</v>
      </c>
      <c r="D33" s="1" t="s">
        <v>521</v>
      </c>
      <c r="E33" s="1" t="s">
        <v>522</v>
      </c>
      <c r="F33" s="1" t="s">
        <v>523</v>
      </c>
      <c r="G33" s="1" t="s">
        <v>524</v>
      </c>
      <c r="H33" s="1" t="s">
        <v>525</v>
      </c>
      <c r="I33" s="1" t="s">
        <v>526</v>
      </c>
      <c r="J33" s="1" t="s">
        <v>527</v>
      </c>
      <c r="K33" s="1" t="s">
        <v>528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529</v>
      </c>
      <c r="B34" s="1" t="s">
        <v>530</v>
      </c>
      <c r="C34" s="1" t="s">
        <v>531</v>
      </c>
      <c r="D34" s="1" t="s">
        <v>532</v>
      </c>
      <c r="E34" s="1" t="s">
        <v>533</v>
      </c>
      <c r="F34" s="1" t="s">
        <v>534</v>
      </c>
      <c r="G34" s="1" t="s">
        <v>535</v>
      </c>
      <c r="H34" s="1" t="s">
        <v>536</v>
      </c>
      <c r="I34" s="1" t="s">
        <v>537</v>
      </c>
      <c r="J34" s="1" t="s">
        <v>538</v>
      </c>
      <c r="K34" s="1" t="s">
        <v>539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540</v>
      </c>
      <c r="B35" s="1" t="s">
        <v>519</v>
      </c>
      <c r="C35" s="1" t="s">
        <v>520</v>
      </c>
      <c r="D35" s="1" t="s">
        <v>521</v>
      </c>
      <c r="E35" s="1" t="s">
        <v>541</v>
      </c>
      <c r="F35" s="1" t="s">
        <v>542</v>
      </c>
      <c r="G35" s="1" t="s">
        <v>543</v>
      </c>
      <c r="H35" s="1" t="s">
        <v>544</v>
      </c>
      <c r="I35" s="1" t="s">
        <v>545</v>
      </c>
      <c r="J35" s="1" t="s">
        <v>546</v>
      </c>
      <c r="K35" s="1" t="s">
        <v>547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548</v>
      </c>
      <c r="B36" s="1" t="s">
        <v>530</v>
      </c>
      <c r="C36" s="1" t="s">
        <v>531</v>
      </c>
      <c r="D36" s="1" t="s">
        <v>532</v>
      </c>
      <c r="E36" s="1" t="s">
        <v>549</v>
      </c>
      <c r="F36" s="1" t="s">
        <v>550</v>
      </c>
      <c r="G36" s="1" t="s">
        <v>551</v>
      </c>
      <c r="H36" s="1" t="s">
        <v>552</v>
      </c>
      <c r="I36" s="1" t="s">
        <v>553</v>
      </c>
      <c r="J36" s="1" t="s">
        <v>554</v>
      </c>
      <c r="K36" s="1" t="s">
        <v>555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556</v>
      </c>
      <c r="B37" s="1" t="s">
        <v>557</v>
      </c>
      <c r="C37" s="1" t="s">
        <v>558</v>
      </c>
      <c r="D37" s="1" t="s">
        <v>559</v>
      </c>
      <c r="E37" s="1" t="s">
        <v>560</v>
      </c>
      <c r="F37" s="1">
        <v>44.0</v>
      </c>
      <c r="G37" s="1" t="s">
        <v>561</v>
      </c>
      <c r="H37" s="1" t="s">
        <v>562</v>
      </c>
      <c r="I37" s="1" t="s">
        <v>563</v>
      </c>
      <c r="J37" s="1" t="s">
        <v>564</v>
      </c>
      <c r="K37" s="1" t="s">
        <v>565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566</v>
      </c>
      <c r="B38" s="1">
        <v>0.0</v>
      </c>
      <c r="C38" s="1">
        <v>0.0</v>
      </c>
      <c r="D38" s="1">
        <v>0.0</v>
      </c>
      <c r="E38" s="1">
        <v>148.0</v>
      </c>
      <c r="F38" s="1" t="s">
        <v>567</v>
      </c>
      <c r="G38" s="1" t="s">
        <v>346</v>
      </c>
      <c r="H38" s="1" t="s">
        <v>568</v>
      </c>
      <c r="I38" s="1" t="s">
        <v>569</v>
      </c>
      <c r="J38" s="1" t="s">
        <v>570</v>
      </c>
      <c r="K38" s="1" t="s">
        <v>282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571</v>
      </c>
      <c r="B39" s="1">
        <v>0.0</v>
      </c>
      <c r="C39" s="1">
        <v>0.0</v>
      </c>
      <c r="D39" s="1">
        <v>0.0</v>
      </c>
      <c r="E39" s="1" t="s">
        <v>572</v>
      </c>
      <c r="F39" s="1" t="s">
        <v>573</v>
      </c>
      <c r="G39" s="1" t="s">
        <v>574</v>
      </c>
      <c r="H39" s="1" t="s">
        <v>575</v>
      </c>
      <c r="I39" s="1" t="s">
        <v>576</v>
      </c>
      <c r="J39" s="1" t="s">
        <v>577</v>
      </c>
      <c r="K39" s="1" t="s">
        <v>578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579</v>
      </c>
      <c r="B40" s="1">
        <v>0.0</v>
      </c>
      <c r="C40" s="1">
        <v>0.0</v>
      </c>
      <c r="D40" s="1">
        <v>0.0</v>
      </c>
      <c r="E40" s="1" t="s">
        <v>580</v>
      </c>
      <c r="F40" s="1" t="s">
        <v>581</v>
      </c>
      <c r="G40" s="1" t="s">
        <v>582</v>
      </c>
      <c r="H40" s="1" t="s">
        <v>583</v>
      </c>
      <c r="I40" s="1" t="s">
        <v>584</v>
      </c>
      <c r="J40" s="1" t="s">
        <v>585</v>
      </c>
      <c r="K40" s="1" t="s">
        <v>586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587</v>
      </c>
      <c r="B41" s="1" t="s">
        <v>282</v>
      </c>
      <c r="C41" s="1" t="s">
        <v>228</v>
      </c>
      <c r="D41" s="1" t="s">
        <v>588</v>
      </c>
      <c r="E41" s="1" t="s">
        <v>227</v>
      </c>
      <c r="F41" s="1" t="s">
        <v>589</v>
      </c>
      <c r="G41" s="1" t="s">
        <v>590</v>
      </c>
      <c r="H41" s="1" t="s">
        <v>591</v>
      </c>
      <c r="I41" s="1" t="s">
        <v>592</v>
      </c>
      <c r="J41" s="1" t="s">
        <v>593</v>
      </c>
      <c r="K41" s="1" t="s">
        <v>594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595</v>
      </c>
      <c r="B42" s="1" t="s">
        <v>596</v>
      </c>
      <c r="C42" s="1" t="s">
        <v>597</v>
      </c>
      <c r="D42" s="1" t="s">
        <v>598</v>
      </c>
      <c r="E42" s="1" t="s">
        <v>599</v>
      </c>
      <c r="F42" s="1" t="s">
        <v>406</v>
      </c>
      <c r="G42" s="1" t="s">
        <v>600</v>
      </c>
      <c r="H42" s="1" t="s">
        <v>601</v>
      </c>
      <c r="I42" s="1" t="s">
        <v>602</v>
      </c>
      <c r="J42" s="1" t="s">
        <v>603</v>
      </c>
      <c r="K42" s="1" t="s">
        <v>604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605</v>
      </c>
      <c r="B43" s="1" t="s">
        <v>606</v>
      </c>
      <c r="C43" s="1" t="s">
        <v>607</v>
      </c>
      <c r="D43" s="1" t="s">
        <v>472</v>
      </c>
      <c r="E43" s="1" t="s">
        <v>608</v>
      </c>
      <c r="F43" s="1" t="s">
        <v>609</v>
      </c>
      <c r="G43" s="1" t="s">
        <v>212</v>
      </c>
      <c r="H43" s="1" t="s">
        <v>610</v>
      </c>
      <c r="I43" s="1" t="s">
        <v>611</v>
      </c>
      <c r="J43" s="1" t="s">
        <v>612</v>
      </c>
      <c r="K43" s="1" t="s">
        <v>613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614</v>
      </c>
      <c r="B44" s="1" t="s">
        <v>615</v>
      </c>
      <c r="C44" s="1" t="s">
        <v>616</v>
      </c>
      <c r="D44" s="1" t="s">
        <v>617</v>
      </c>
      <c r="E44" s="1" t="s">
        <v>618</v>
      </c>
      <c r="F44" s="1" t="s">
        <v>589</v>
      </c>
      <c r="G44" s="1" t="s">
        <v>619</v>
      </c>
      <c r="H44" s="1" t="s">
        <v>588</v>
      </c>
      <c r="I44" s="1" t="s">
        <v>620</v>
      </c>
      <c r="J44" s="1" t="s">
        <v>610</v>
      </c>
      <c r="K44" s="1" t="s">
        <v>621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623</v>
      </c>
      <c r="B46" s="1" t="s">
        <v>624</v>
      </c>
      <c r="C46" s="1" t="s">
        <v>625</v>
      </c>
      <c r="D46" s="1" t="s">
        <v>626</v>
      </c>
      <c r="E46" s="1" t="s">
        <v>367</v>
      </c>
      <c r="F46" s="1" t="s">
        <v>627</v>
      </c>
      <c r="G46" s="1" t="s">
        <v>628</v>
      </c>
      <c r="H46" s="1" t="s">
        <v>629</v>
      </c>
      <c r="I46" s="1" t="s">
        <v>630</v>
      </c>
      <c r="J46" s="1" t="s">
        <v>631</v>
      </c>
      <c r="K46" s="1" t="s">
        <v>632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633</v>
      </c>
      <c r="B47" s="1" t="s">
        <v>634</v>
      </c>
      <c r="C47" s="1" t="s">
        <v>635</v>
      </c>
      <c r="D47" s="1" t="s">
        <v>636</v>
      </c>
      <c r="E47" s="1" t="s">
        <v>637</v>
      </c>
      <c r="F47" s="1" t="s">
        <v>638</v>
      </c>
      <c r="G47" s="1" t="s">
        <v>639</v>
      </c>
      <c r="H47" s="1" t="s">
        <v>640</v>
      </c>
      <c r="I47" s="1" t="s">
        <v>641</v>
      </c>
      <c r="J47" s="1" t="s">
        <v>642</v>
      </c>
      <c r="K47" s="1" t="s">
        <v>643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644</v>
      </c>
      <c r="B48" s="1" t="s">
        <v>645</v>
      </c>
      <c r="C48" s="1" t="s">
        <v>646</v>
      </c>
      <c r="D48" s="1" t="s">
        <v>647</v>
      </c>
      <c r="E48" s="1" t="s">
        <v>648</v>
      </c>
      <c r="F48" s="1" t="s">
        <v>649</v>
      </c>
      <c r="G48" s="1" t="s">
        <v>650</v>
      </c>
      <c r="H48" s="1" t="s">
        <v>651</v>
      </c>
      <c r="I48" s="1" t="s">
        <v>652</v>
      </c>
      <c r="J48" s="1" t="s">
        <v>653</v>
      </c>
      <c r="K48" s="1" t="s">
        <v>654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655</v>
      </c>
      <c r="B49" s="1" t="s">
        <v>656</v>
      </c>
      <c r="C49" s="1" t="s">
        <v>657</v>
      </c>
      <c r="D49" s="1" t="s">
        <v>658</v>
      </c>
      <c r="E49" s="1" t="s">
        <v>659</v>
      </c>
      <c r="F49" s="1" t="s">
        <v>660</v>
      </c>
      <c r="G49" s="1" t="s">
        <v>661</v>
      </c>
      <c r="H49" s="1" t="s">
        <v>662</v>
      </c>
      <c r="I49" s="1" t="s">
        <v>663</v>
      </c>
      <c r="J49" s="1" t="s">
        <v>664</v>
      </c>
      <c r="K49" s="1" t="s">
        <v>665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666</v>
      </c>
      <c r="B50" s="1" t="s">
        <v>667</v>
      </c>
      <c r="C50" s="1" t="s">
        <v>668</v>
      </c>
      <c r="D50" s="1" t="s">
        <v>669</v>
      </c>
      <c r="E50" s="1" t="s">
        <v>670</v>
      </c>
      <c r="F50" s="1" t="s">
        <v>671</v>
      </c>
      <c r="G50" s="1" t="s">
        <v>672</v>
      </c>
      <c r="H50" s="1" t="s">
        <v>673</v>
      </c>
      <c r="I50" s="1" t="s">
        <v>674</v>
      </c>
      <c r="J50" s="1" t="s">
        <v>675</v>
      </c>
      <c r="K50" s="1" t="s">
        <v>676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677</v>
      </c>
      <c r="B51" s="1" t="s">
        <v>521</v>
      </c>
      <c r="C51" s="1" t="s">
        <v>678</v>
      </c>
      <c r="D51" s="1" t="s">
        <v>679</v>
      </c>
      <c r="E51" s="1" t="s">
        <v>680</v>
      </c>
      <c r="F51" s="1" t="s">
        <v>681</v>
      </c>
      <c r="G51" s="1" t="s">
        <v>682</v>
      </c>
      <c r="H51" s="1" t="s">
        <v>683</v>
      </c>
      <c r="I51" s="1" t="s">
        <v>684</v>
      </c>
      <c r="J51" s="1" t="s">
        <v>685</v>
      </c>
      <c r="K51" s="1" t="s">
        <v>686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687</v>
      </c>
      <c r="B52" s="1" t="s">
        <v>688</v>
      </c>
      <c r="C52" s="1" t="s">
        <v>689</v>
      </c>
      <c r="D52" s="1" t="s">
        <v>679</v>
      </c>
      <c r="E52" s="1" t="s">
        <v>680</v>
      </c>
      <c r="F52" s="1" t="s">
        <v>681</v>
      </c>
      <c r="G52" s="1" t="s">
        <v>682</v>
      </c>
      <c r="H52" s="1" t="s">
        <v>683</v>
      </c>
      <c r="I52" s="1" t="s">
        <v>684</v>
      </c>
      <c r="J52" s="1" t="s">
        <v>685</v>
      </c>
      <c r="K52" s="1" t="s">
        <v>686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690</v>
      </c>
      <c r="B53" s="1" t="s">
        <v>691</v>
      </c>
      <c r="C53" s="1" t="s">
        <v>692</v>
      </c>
      <c r="D53" s="1" t="s">
        <v>693</v>
      </c>
      <c r="E53" s="1" t="s">
        <v>694</v>
      </c>
      <c r="F53" s="1" t="s">
        <v>695</v>
      </c>
      <c r="G53" s="1" t="s">
        <v>696</v>
      </c>
      <c r="H53" s="1" t="s">
        <v>697</v>
      </c>
      <c r="I53" s="1" t="s">
        <v>698</v>
      </c>
      <c r="J53" s="1" t="s">
        <v>699</v>
      </c>
      <c r="K53" s="1" t="s">
        <v>700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701</v>
      </c>
      <c r="B54" s="1" t="s">
        <v>702</v>
      </c>
      <c r="C54" s="1" t="s">
        <v>703</v>
      </c>
      <c r="D54" s="1" t="s">
        <v>704</v>
      </c>
      <c r="E54" s="1" t="s">
        <v>705</v>
      </c>
      <c r="F54" s="1" t="s">
        <v>706</v>
      </c>
      <c r="G54" s="1" t="s">
        <v>707</v>
      </c>
      <c r="H54" s="1" t="s">
        <v>708</v>
      </c>
      <c r="I54" s="1" t="s">
        <v>709</v>
      </c>
      <c r="J54" s="1" t="s">
        <v>710</v>
      </c>
      <c r="K54" s="1" t="s">
        <v>711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712</v>
      </c>
      <c r="B55" s="1" t="s">
        <v>713</v>
      </c>
      <c r="C55" s="1" t="s">
        <v>714</v>
      </c>
      <c r="D55" s="1" t="s">
        <v>715</v>
      </c>
      <c r="E55" s="1" t="s">
        <v>716</v>
      </c>
      <c r="F55" s="1" t="s">
        <v>717</v>
      </c>
      <c r="G55" s="1" t="s">
        <v>718</v>
      </c>
      <c r="H55" s="1" t="s">
        <v>719</v>
      </c>
      <c r="I55" s="1" t="s">
        <v>720</v>
      </c>
      <c r="J55" s="1" t="s">
        <v>721</v>
      </c>
      <c r="K55" s="1" t="s">
        <v>722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723</v>
      </c>
      <c r="B56" s="1" t="s">
        <v>724</v>
      </c>
      <c r="C56" s="1" t="s">
        <v>725</v>
      </c>
      <c r="D56" s="1" t="s">
        <v>726</v>
      </c>
      <c r="E56" s="1" t="s">
        <v>727</v>
      </c>
      <c r="F56" s="1" t="s">
        <v>728</v>
      </c>
      <c r="G56" s="1" t="s">
        <v>729</v>
      </c>
      <c r="H56" s="1" t="s">
        <v>730</v>
      </c>
      <c r="I56" s="1" t="s">
        <v>731</v>
      </c>
      <c r="J56" s="1" t="s">
        <v>600</v>
      </c>
      <c r="K56" s="1" t="s">
        <v>732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733</v>
      </c>
      <c r="B57" s="1" t="s">
        <v>734</v>
      </c>
      <c r="C57" s="1" t="s">
        <v>735</v>
      </c>
      <c r="D57" s="1" t="s">
        <v>736</v>
      </c>
      <c r="E57" s="1" t="s">
        <v>737</v>
      </c>
      <c r="F57" s="1" t="s">
        <v>738</v>
      </c>
      <c r="G57" s="1" t="s">
        <v>739</v>
      </c>
      <c r="H57" s="1" t="s">
        <v>228</v>
      </c>
      <c r="I57" s="1" t="s">
        <v>740</v>
      </c>
      <c r="J57" s="1" t="s">
        <v>741</v>
      </c>
      <c r="K57" s="1" t="s">
        <v>742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743</v>
      </c>
      <c r="B58" s="1" t="s">
        <v>744</v>
      </c>
      <c r="C58" s="1" t="s">
        <v>745</v>
      </c>
      <c r="D58" s="1" t="s">
        <v>746</v>
      </c>
      <c r="E58" s="1" t="s">
        <v>747</v>
      </c>
      <c r="F58" s="1" t="s">
        <v>748</v>
      </c>
      <c r="G58" s="1" t="s">
        <v>749</v>
      </c>
      <c r="H58" s="1" t="s">
        <v>750</v>
      </c>
      <c r="I58" s="1" t="s">
        <v>751</v>
      </c>
      <c r="J58" s="1" t="s">
        <v>752</v>
      </c>
      <c r="K58" s="1" t="s">
        <v>753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754</v>
      </c>
      <c r="B59" s="1" t="s">
        <v>755</v>
      </c>
      <c r="C59" s="1" t="s">
        <v>756</v>
      </c>
      <c r="D59" s="1" t="s">
        <v>757</v>
      </c>
      <c r="E59" s="1" t="s">
        <v>758</v>
      </c>
      <c r="F59" s="1" t="s">
        <v>759</v>
      </c>
      <c r="G59" s="1" t="s">
        <v>760</v>
      </c>
      <c r="H59" s="1" t="s">
        <v>761</v>
      </c>
      <c r="I59" s="1" t="s">
        <v>762</v>
      </c>
      <c r="J59" s="1">
        <v>-19.0</v>
      </c>
      <c r="K59" s="1" t="s">
        <v>652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763</v>
      </c>
      <c r="B60" s="1" t="s">
        <v>764</v>
      </c>
      <c r="C60" s="1" t="s">
        <v>765</v>
      </c>
      <c r="D60" s="1" t="s">
        <v>766</v>
      </c>
      <c r="E60" s="1" t="s">
        <v>767</v>
      </c>
      <c r="F60" s="1" t="s">
        <v>768</v>
      </c>
      <c r="G60" s="1" t="s">
        <v>769</v>
      </c>
      <c r="H60" s="1" t="s">
        <v>770</v>
      </c>
      <c r="I60" s="1" t="s">
        <v>771</v>
      </c>
      <c r="J60" s="1" t="s">
        <v>772</v>
      </c>
      <c r="K60" s="1" t="s">
        <v>773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774</v>
      </c>
      <c r="B61" s="1" t="s">
        <v>775</v>
      </c>
      <c r="C61" s="1" t="s">
        <v>776</v>
      </c>
      <c r="D61" s="1" t="s">
        <v>777</v>
      </c>
      <c r="E61" s="1" t="s">
        <v>778</v>
      </c>
      <c r="F61" s="1" t="s">
        <v>779</v>
      </c>
      <c r="G61" s="1" t="s">
        <v>780</v>
      </c>
      <c r="H61" s="1" t="s">
        <v>781</v>
      </c>
      <c r="I61" s="1" t="s">
        <v>782</v>
      </c>
      <c r="J61" s="1" t="s">
        <v>783</v>
      </c>
      <c r="K61" s="1" t="s">
        <v>784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785</v>
      </c>
      <c r="B62" s="1" t="s">
        <v>786</v>
      </c>
      <c r="C62" s="1" t="s">
        <v>787</v>
      </c>
      <c r="D62" s="1" t="s">
        <v>788</v>
      </c>
      <c r="E62" s="1" t="s">
        <v>789</v>
      </c>
      <c r="F62" s="1" t="s">
        <v>790</v>
      </c>
      <c r="G62" s="1" t="s">
        <v>791</v>
      </c>
      <c r="H62" s="1" t="s">
        <v>792</v>
      </c>
      <c r="I62" s="1" t="s">
        <v>793</v>
      </c>
      <c r="J62" s="1" t="s">
        <v>794</v>
      </c>
      <c r="K62" s="1" t="s">
        <v>795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796</v>
      </c>
      <c r="B63" s="1">
        <v>0.0</v>
      </c>
      <c r="C63" s="1" t="s">
        <v>797</v>
      </c>
      <c r="D63" s="1" t="s">
        <v>798</v>
      </c>
      <c r="E63" s="1" t="s">
        <v>799</v>
      </c>
      <c r="F63" s="1" t="s">
        <v>800</v>
      </c>
      <c r="G63" s="1" t="s">
        <v>801</v>
      </c>
      <c r="H63" s="1" t="s">
        <v>802</v>
      </c>
      <c r="I63" s="1" t="s">
        <v>803</v>
      </c>
      <c r="J63" s="1" t="s">
        <v>804</v>
      </c>
      <c r="K63" s="1" t="s">
        <v>805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806</v>
      </c>
      <c r="B64" s="1">
        <v>0.0</v>
      </c>
      <c r="C64" s="1" t="s">
        <v>797</v>
      </c>
      <c r="D64" s="1" t="s">
        <v>798</v>
      </c>
      <c r="E64" s="1" t="s">
        <v>807</v>
      </c>
      <c r="F64" s="1" t="s">
        <v>808</v>
      </c>
      <c r="G64" s="1" t="s">
        <v>809</v>
      </c>
      <c r="H64" s="1" t="s">
        <v>810</v>
      </c>
      <c r="I64" s="1" t="s">
        <v>811</v>
      </c>
      <c r="J64" s="1" t="s">
        <v>812</v>
      </c>
      <c r="K64" s="1" t="s">
        <v>813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814</v>
      </c>
      <c r="B65" s="1">
        <v>20.0</v>
      </c>
      <c r="C65" s="1" t="s">
        <v>815</v>
      </c>
      <c r="D65" s="1" t="s">
        <v>815</v>
      </c>
      <c r="E65" s="1" t="s">
        <v>816</v>
      </c>
      <c r="F65" s="1">
        <v>10.0</v>
      </c>
      <c r="G65" s="1" t="s">
        <v>815</v>
      </c>
      <c r="H65" s="1" t="s">
        <v>815</v>
      </c>
      <c r="I65" s="1" t="s">
        <v>568</v>
      </c>
      <c r="J65" s="1" t="s">
        <v>815</v>
      </c>
      <c r="K65" s="1" t="s">
        <v>815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817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818</v>
      </c>
      <c r="B67" s="1" t="s">
        <v>819</v>
      </c>
      <c r="C67" s="1" t="s">
        <v>820</v>
      </c>
      <c r="D67" s="1" t="s">
        <v>821</v>
      </c>
      <c r="E67" s="1" t="s">
        <v>822</v>
      </c>
      <c r="F67" s="1" t="s">
        <v>823</v>
      </c>
      <c r="G67" s="1" t="s">
        <v>824</v>
      </c>
      <c r="H67" s="1" t="s">
        <v>402</v>
      </c>
      <c r="I67" s="1" t="s">
        <v>825</v>
      </c>
      <c r="J67" s="1" t="s">
        <v>826</v>
      </c>
      <c r="K67" s="1" t="s">
        <v>827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828</v>
      </c>
      <c r="B68" s="1" t="s">
        <v>829</v>
      </c>
      <c r="C68" s="1" t="s">
        <v>830</v>
      </c>
      <c r="D68" s="1" t="s">
        <v>620</v>
      </c>
      <c r="E68" s="1" t="s">
        <v>831</v>
      </c>
      <c r="F68" s="1" t="s">
        <v>832</v>
      </c>
      <c r="G68" s="1" t="s">
        <v>833</v>
      </c>
      <c r="H68" s="1" t="s">
        <v>834</v>
      </c>
      <c r="I68" s="1">
        <v>-3.0</v>
      </c>
      <c r="J68" s="1" t="s">
        <v>835</v>
      </c>
      <c r="K68" s="1" t="s">
        <v>836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837</v>
      </c>
      <c r="B69" s="1" t="s">
        <v>838</v>
      </c>
      <c r="C69" s="1" t="s">
        <v>839</v>
      </c>
      <c r="D69" s="1" t="s">
        <v>282</v>
      </c>
      <c r="E69" s="1" t="s">
        <v>417</v>
      </c>
      <c r="F69" s="1" t="s">
        <v>840</v>
      </c>
      <c r="G69" s="1" t="s">
        <v>832</v>
      </c>
      <c r="H69" s="1" t="s">
        <v>630</v>
      </c>
      <c r="I69" s="1" t="s">
        <v>841</v>
      </c>
      <c r="J69" s="1" t="s">
        <v>842</v>
      </c>
      <c r="K69" s="1" t="s">
        <v>843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844</v>
      </c>
      <c r="B70" s="1" t="s">
        <v>845</v>
      </c>
      <c r="C70" s="1" t="s">
        <v>846</v>
      </c>
      <c r="D70" s="1" t="s">
        <v>815</v>
      </c>
      <c r="E70" s="1" t="s">
        <v>847</v>
      </c>
      <c r="F70" s="1" t="s">
        <v>848</v>
      </c>
      <c r="G70" s="1" t="s">
        <v>274</v>
      </c>
      <c r="H70" s="1" t="s">
        <v>849</v>
      </c>
      <c r="I70" s="1" t="s">
        <v>850</v>
      </c>
      <c r="J70" s="1" t="s">
        <v>851</v>
      </c>
      <c r="K70" s="1" t="s">
        <v>852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853</v>
      </c>
      <c r="B71" s="1" t="s">
        <v>854</v>
      </c>
      <c r="C71" s="1" t="s">
        <v>855</v>
      </c>
      <c r="D71" s="1" t="s">
        <v>735</v>
      </c>
      <c r="E71" s="1" t="s">
        <v>594</v>
      </c>
      <c r="F71" s="1" t="s">
        <v>856</v>
      </c>
      <c r="G71" s="1" t="s">
        <v>857</v>
      </c>
      <c r="H71" s="1" t="s">
        <v>858</v>
      </c>
      <c r="I71" s="1" t="s">
        <v>859</v>
      </c>
      <c r="J71" s="1" t="s">
        <v>860</v>
      </c>
      <c r="K71" s="1" t="s">
        <v>861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862</v>
      </c>
      <c r="B72" s="1" t="s">
        <v>863</v>
      </c>
      <c r="C72" s="1" t="s">
        <v>864</v>
      </c>
      <c r="D72" s="1" t="s">
        <v>865</v>
      </c>
      <c r="E72" s="1" t="s">
        <v>866</v>
      </c>
      <c r="F72" s="1" t="s">
        <v>867</v>
      </c>
      <c r="G72" s="1" t="s">
        <v>868</v>
      </c>
      <c r="H72" s="1" t="s">
        <v>869</v>
      </c>
      <c r="I72" s="1" t="s">
        <v>870</v>
      </c>
      <c r="J72" s="1" t="s">
        <v>871</v>
      </c>
      <c r="K72" s="1" t="s">
        <v>872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873</v>
      </c>
      <c r="B73" s="1" t="s">
        <v>874</v>
      </c>
      <c r="C73" s="1" t="s">
        <v>875</v>
      </c>
      <c r="D73" s="1" t="s">
        <v>876</v>
      </c>
      <c r="E73" s="1" t="s">
        <v>866</v>
      </c>
      <c r="F73" s="1" t="s">
        <v>867</v>
      </c>
      <c r="G73" s="1" t="s">
        <v>868</v>
      </c>
      <c r="H73" s="1" t="s">
        <v>869</v>
      </c>
      <c r="I73" s="1" t="s">
        <v>870</v>
      </c>
      <c r="J73" s="1" t="s">
        <v>871</v>
      </c>
      <c r="K73" s="1" t="s">
        <v>872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877</v>
      </c>
      <c r="B74" s="1" t="s">
        <v>878</v>
      </c>
      <c r="C74" s="1" t="s">
        <v>879</v>
      </c>
      <c r="D74" s="1" t="s">
        <v>880</v>
      </c>
      <c r="E74" s="1" t="s">
        <v>881</v>
      </c>
      <c r="F74" s="1" t="s">
        <v>469</v>
      </c>
      <c r="G74" s="1" t="s">
        <v>882</v>
      </c>
      <c r="H74" s="1" t="s">
        <v>883</v>
      </c>
      <c r="I74" s="1" t="s">
        <v>884</v>
      </c>
      <c r="J74" s="1" t="s">
        <v>885</v>
      </c>
      <c r="K74" s="1" t="s">
        <v>886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887</v>
      </c>
      <c r="B75" s="1" t="s">
        <v>888</v>
      </c>
      <c r="C75" s="1" t="s">
        <v>889</v>
      </c>
      <c r="D75" s="1" t="s">
        <v>890</v>
      </c>
      <c r="E75" s="1" t="s">
        <v>891</v>
      </c>
      <c r="F75" s="1" t="s">
        <v>892</v>
      </c>
      <c r="G75" s="1" t="s">
        <v>893</v>
      </c>
      <c r="H75" s="1" t="s">
        <v>894</v>
      </c>
      <c r="I75" s="1" t="s">
        <v>870</v>
      </c>
      <c r="J75" s="1" t="s">
        <v>895</v>
      </c>
      <c r="K75" s="1" t="s">
        <v>896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897</v>
      </c>
      <c r="B76" s="1" t="s">
        <v>898</v>
      </c>
      <c r="C76" s="1" t="s">
        <v>899</v>
      </c>
      <c r="D76" s="1" t="s">
        <v>900</v>
      </c>
      <c r="E76" s="1" t="s">
        <v>901</v>
      </c>
      <c r="F76" s="1" t="s">
        <v>902</v>
      </c>
      <c r="G76" s="1" t="s">
        <v>903</v>
      </c>
      <c r="H76" s="1" t="s">
        <v>904</v>
      </c>
      <c r="I76" s="1" t="s">
        <v>905</v>
      </c>
      <c r="J76" s="1" t="s">
        <v>906</v>
      </c>
      <c r="K76" s="1" t="s">
        <v>907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908</v>
      </c>
      <c r="B77" s="1" t="s">
        <v>909</v>
      </c>
      <c r="C77" s="1" t="s">
        <v>910</v>
      </c>
      <c r="D77" s="1" t="s">
        <v>911</v>
      </c>
      <c r="E77" s="1" t="s">
        <v>912</v>
      </c>
      <c r="F77" s="1" t="s">
        <v>913</v>
      </c>
      <c r="G77" s="1" t="s">
        <v>914</v>
      </c>
      <c r="H77" s="1" t="s">
        <v>915</v>
      </c>
      <c r="I77" s="1">
        <v>10.0</v>
      </c>
      <c r="J77" s="1" t="s">
        <v>916</v>
      </c>
      <c r="K77" s="1" t="s">
        <v>917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918</v>
      </c>
      <c r="B78" s="1" t="s">
        <v>919</v>
      </c>
      <c r="C78" s="1" t="s">
        <v>876</v>
      </c>
      <c r="D78" s="1" t="s">
        <v>920</v>
      </c>
      <c r="E78" s="1" t="s">
        <v>921</v>
      </c>
      <c r="F78" s="1" t="s">
        <v>922</v>
      </c>
      <c r="G78" s="1" t="s">
        <v>923</v>
      </c>
      <c r="H78" s="1" t="s">
        <v>833</v>
      </c>
      <c r="I78" s="1" t="s">
        <v>924</v>
      </c>
      <c r="J78" s="1" t="s">
        <v>925</v>
      </c>
      <c r="K78" s="1" t="s">
        <v>694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926</v>
      </c>
      <c r="B79" s="1" t="s">
        <v>927</v>
      </c>
      <c r="C79" s="1" t="s">
        <v>928</v>
      </c>
      <c r="D79" s="1" t="s">
        <v>929</v>
      </c>
      <c r="E79" s="1" t="s">
        <v>930</v>
      </c>
      <c r="F79" s="1" t="s">
        <v>931</v>
      </c>
      <c r="G79" s="1" t="s">
        <v>932</v>
      </c>
      <c r="H79" s="1" t="s">
        <v>933</v>
      </c>
      <c r="I79" s="1" t="s">
        <v>934</v>
      </c>
      <c r="J79" s="1" t="s">
        <v>256</v>
      </c>
      <c r="K79" s="1" t="s">
        <v>470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935</v>
      </c>
      <c r="B80" s="1" t="s">
        <v>936</v>
      </c>
      <c r="C80" s="1" t="s">
        <v>937</v>
      </c>
      <c r="D80" s="1" t="s">
        <v>938</v>
      </c>
      <c r="E80" s="1" t="s">
        <v>939</v>
      </c>
      <c r="F80" s="1" t="s">
        <v>940</v>
      </c>
      <c r="G80" s="1" t="s">
        <v>941</v>
      </c>
      <c r="H80" s="1" t="s">
        <v>250</v>
      </c>
      <c r="I80" s="1" t="s">
        <v>942</v>
      </c>
      <c r="J80" s="1" t="s">
        <v>943</v>
      </c>
      <c r="K80" s="1" t="s">
        <v>944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945</v>
      </c>
      <c r="B81" s="1" t="s">
        <v>946</v>
      </c>
      <c r="C81" s="1" t="s">
        <v>947</v>
      </c>
      <c r="D81" s="1" t="s">
        <v>948</v>
      </c>
      <c r="E81" s="1" t="s">
        <v>949</v>
      </c>
      <c r="F81" s="1" t="s">
        <v>950</v>
      </c>
      <c r="G81" s="1" t="s">
        <v>951</v>
      </c>
      <c r="H81" s="1" t="s">
        <v>952</v>
      </c>
      <c r="I81" s="1">
        <v>8.0</v>
      </c>
      <c r="J81" s="1" t="s">
        <v>953</v>
      </c>
      <c r="K81" s="1" t="s">
        <v>954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955</v>
      </c>
      <c r="B82" s="1" t="s">
        <v>956</v>
      </c>
      <c r="C82" s="1" t="s">
        <v>957</v>
      </c>
      <c r="D82" s="1" t="s">
        <v>415</v>
      </c>
      <c r="E82" s="1" t="s">
        <v>915</v>
      </c>
      <c r="F82" s="1" t="s">
        <v>958</v>
      </c>
      <c r="G82" s="1" t="s">
        <v>376</v>
      </c>
      <c r="H82" s="1" t="s">
        <v>959</v>
      </c>
      <c r="I82" s="1" t="s">
        <v>960</v>
      </c>
      <c r="J82" s="1" t="s">
        <v>961</v>
      </c>
      <c r="K82" s="1" t="s">
        <v>962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963</v>
      </c>
      <c r="B83" s="1" t="s">
        <v>964</v>
      </c>
      <c r="C83" s="1" t="s">
        <v>965</v>
      </c>
      <c r="D83" s="1" t="s">
        <v>966</v>
      </c>
      <c r="E83" s="1" t="s">
        <v>967</v>
      </c>
      <c r="F83" s="1" t="s">
        <v>968</v>
      </c>
      <c r="G83" s="1" t="s">
        <v>969</v>
      </c>
      <c r="H83" s="1" t="s">
        <v>970</v>
      </c>
      <c r="I83" s="1" t="s">
        <v>971</v>
      </c>
      <c r="J83" s="1" t="s">
        <v>972</v>
      </c>
      <c r="K83" s="1" t="s">
        <v>344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973</v>
      </c>
      <c r="B84" s="1" t="s">
        <v>974</v>
      </c>
      <c r="C84" s="1" t="s">
        <v>975</v>
      </c>
      <c r="D84" s="1" t="s">
        <v>976</v>
      </c>
      <c r="E84" s="1" t="s">
        <v>977</v>
      </c>
      <c r="F84" s="1" t="s">
        <v>978</v>
      </c>
      <c r="G84" s="1" t="s">
        <v>979</v>
      </c>
      <c r="H84" s="1" t="s">
        <v>980</v>
      </c>
      <c r="I84" s="1" t="s">
        <v>981</v>
      </c>
      <c r="J84" s="1" t="s">
        <v>982</v>
      </c>
      <c r="K84" s="1" t="s">
        <v>983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984</v>
      </c>
      <c r="B85" s="1" t="s">
        <v>974</v>
      </c>
      <c r="C85" s="1" t="s">
        <v>985</v>
      </c>
      <c r="D85" s="1" t="s">
        <v>976</v>
      </c>
      <c r="E85" s="1" t="s">
        <v>986</v>
      </c>
      <c r="F85" s="1" t="s">
        <v>987</v>
      </c>
      <c r="G85" s="1" t="s">
        <v>988</v>
      </c>
      <c r="H85" s="1" t="s">
        <v>989</v>
      </c>
      <c r="I85" s="1" t="s">
        <v>990</v>
      </c>
      <c r="J85" s="1" t="s">
        <v>991</v>
      </c>
      <c r="K85" s="1" t="s">
        <v>992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993</v>
      </c>
      <c r="B86" s="1" t="s">
        <v>916</v>
      </c>
      <c r="C86" s="1" t="s">
        <v>994</v>
      </c>
      <c r="D86" s="1" t="s">
        <v>815</v>
      </c>
      <c r="E86" s="1" t="s">
        <v>995</v>
      </c>
      <c r="F86" s="1" t="s">
        <v>996</v>
      </c>
      <c r="G86" s="1" t="s">
        <v>997</v>
      </c>
      <c r="H86" s="1" t="s">
        <v>815</v>
      </c>
      <c r="I86" s="1" t="s">
        <v>998</v>
      </c>
      <c r="J86" s="1" t="s">
        <v>998</v>
      </c>
      <c r="K86" s="1" t="s">
        <v>815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999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1000</v>
      </c>
      <c r="B88" s="1" t="s">
        <v>1001</v>
      </c>
      <c r="C88" s="1" t="s">
        <v>1002</v>
      </c>
      <c r="D88" s="1" t="s">
        <v>465</v>
      </c>
      <c r="E88" s="1" t="s">
        <v>1003</v>
      </c>
      <c r="F88" s="1" t="s">
        <v>746</v>
      </c>
      <c r="G88" s="1" t="s">
        <v>1004</v>
      </c>
      <c r="H88" s="1" t="s">
        <v>1005</v>
      </c>
      <c r="I88" s="1" t="s">
        <v>382</v>
      </c>
      <c r="J88" s="1" t="s">
        <v>925</v>
      </c>
      <c r="K88" s="1" t="s">
        <v>411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1006</v>
      </c>
      <c r="B89" s="1" t="s">
        <v>1007</v>
      </c>
      <c r="C89" s="1" t="s">
        <v>1008</v>
      </c>
      <c r="D89" s="1" t="s">
        <v>1009</v>
      </c>
      <c r="E89" s="1" t="s">
        <v>200</v>
      </c>
      <c r="F89" s="1" t="s">
        <v>1010</v>
      </c>
      <c r="G89" s="1" t="s">
        <v>1011</v>
      </c>
      <c r="H89" s="1" t="s">
        <v>1012</v>
      </c>
      <c r="I89" s="1" t="s">
        <v>1013</v>
      </c>
      <c r="J89" s="1" t="s">
        <v>1014</v>
      </c>
      <c r="K89" s="1" t="s">
        <v>1015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1016</v>
      </c>
      <c r="B90" s="1" t="s">
        <v>1017</v>
      </c>
      <c r="C90" s="1" t="s">
        <v>1018</v>
      </c>
      <c r="D90" s="1" t="s">
        <v>234</v>
      </c>
      <c r="E90" s="1" t="s">
        <v>1019</v>
      </c>
      <c r="F90" s="1" t="s">
        <v>1020</v>
      </c>
      <c r="G90" s="1" t="s">
        <v>951</v>
      </c>
      <c r="H90" s="1" t="s">
        <v>1021</v>
      </c>
      <c r="I90" s="1" t="s">
        <v>1022</v>
      </c>
      <c r="J90" s="1" t="s">
        <v>1023</v>
      </c>
      <c r="K90" s="1" t="s">
        <v>1024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1025</v>
      </c>
      <c r="B91" s="1" t="s">
        <v>1026</v>
      </c>
      <c r="C91" s="1" t="s">
        <v>1027</v>
      </c>
      <c r="D91" s="1" t="s">
        <v>1028</v>
      </c>
      <c r="E91" s="1" t="s">
        <v>454</v>
      </c>
      <c r="F91" s="1" t="s">
        <v>1029</v>
      </c>
      <c r="G91" s="1" t="s">
        <v>1030</v>
      </c>
      <c r="H91" s="1" t="s">
        <v>594</v>
      </c>
      <c r="I91" s="1" t="s">
        <v>383</v>
      </c>
      <c r="J91" s="1">
        <v>-11.0</v>
      </c>
      <c r="K91" s="1" t="s">
        <v>1031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1032</v>
      </c>
      <c r="B92" s="1" t="s">
        <v>1033</v>
      </c>
      <c r="C92" s="1" t="s">
        <v>1034</v>
      </c>
      <c r="D92" s="1" t="s">
        <v>1035</v>
      </c>
      <c r="E92" s="1" t="s">
        <v>460</v>
      </c>
      <c r="F92" s="1" t="s">
        <v>1036</v>
      </c>
      <c r="G92" s="1" t="s">
        <v>1037</v>
      </c>
      <c r="H92" s="1" t="s">
        <v>1038</v>
      </c>
      <c r="I92" s="1" t="s">
        <v>1039</v>
      </c>
      <c r="J92" s="1" t="s">
        <v>1040</v>
      </c>
      <c r="K92" s="1" t="s">
        <v>1041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1042</v>
      </c>
      <c r="B93" s="1" t="s">
        <v>1043</v>
      </c>
      <c r="C93" s="1" t="s">
        <v>1044</v>
      </c>
      <c r="D93" s="1" t="s">
        <v>1045</v>
      </c>
      <c r="E93" s="1" t="s">
        <v>1046</v>
      </c>
      <c r="F93" s="1" t="s">
        <v>1047</v>
      </c>
      <c r="G93" s="1" t="s">
        <v>1048</v>
      </c>
      <c r="H93" s="1" t="s">
        <v>1049</v>
      </c>
      <c r="I93" s="1" t="s">
        <v>1050</v>
      </c>
      <c r="J93" s="1" t="s">
        <v>1051</v>
      </c>
      <c r="K93" s="1" t="s">
        <v>1052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1053</v>
      </c>
      <c r="B94" s="1" t="s">
        <v>1054</v>
      </c>
      <c r="C94" s="1" t="s">
        <v>731</v>
      </c>
      <c r="D94" s="1" t="s">
        <v>1055</v>
      </c>
      <c r="E94" s="1" t="s">
        <v>1056</v>
      </c>
      <c r="F94" s="1" t="s">
        <v>1047</v>
      </c>
      <c r="G94" s="1" t="s">
        <v>1048</v>
      </c>
      <c r="H94" s="1" t="s">
        <v>1049</v>
      </c>
      <c r="I94" s="1" t="s">
        <v>1050</v>
      </c>
      <c r="J94" s="1" t="s">
        <v>1051</v>
      </c>
      <c r="K94" s="1" t="s">
        <v>1052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1057</v>
      </c>
      <c r="B95" s="1" t="s">
        <v>1058</v>
      </c>
      <c r="C95" s="1" t="s">
        <v>1059</v>
      </c>
      <c r="D95" s="1" t="s">
        <v>1060</v>
      </c>
      <c r="E95" s="1" t="s">
        <v>765</v>
      </c>
      <c r="F95" s="1" t="s">
        <v>1061</v>
      </c>
      <c r="G95" s="1" t="s">
        <v>825</v>
      </c>
      <c r="H95" s="1" t="s">
        <v>1062</v>
      </c>
      <c r="I95" s="1" t="s">
        <v>1063</v>
      </c>
      <c r="J95" s="1" t="s">
        <v>1064</v>
      </c>
      <c r="K95" s="1" t="s">
        <v>1065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1066</v>
      </c>
      <c r="B96" s="1" t="s">
        <v>1067</v>
      </c>
      <c r="C96" s="1" t="s">
        <v>1068</v>
      </c>
      <c r="D96" s="1" t="s">
        <v>1069</v>
      </c>
      <c r="E96" s="1" t="s">
        <v>1070</v>
      </c>
      <c r="F96" s="1" t="s">
        <v>1071</v>
      </c>
      <c r="G96" s="1" t="s">
        <v>994</v>
      </c>
      <c r="H96" s="1" t="s">
        <v>1072</v>
      </c>
      <c r="I96" s="1" t="s">
        <v>1073</v>
      </c>
      <c r="J96" s="1" t="s">
        <v>1074</v>
      </c>
      <c r="K96" s="1" t="s">
        <v>1075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1076</v>
      </c>
      <c r="B97" s="1" t="s">
        <v>1077</v>
      </c>
      <c r="C97" s="1" t="s">
        <v>1078</v>
      </c>
      <c r="D97" s="1" t="s">
        <v>900</v>
      </c>
      <c r="E97" s="1" t="s">
        <v>1079</v>
      </c>
      <c r="F97" s="1" t="s">
        <v>1004</v>
      </c>
      <c r="G97" s="1" t="s">
        <v>421</v>
      </c>
      <c r="H97" s="1" t="s">
        <v>1080</v>
      </c>
      <c r="I97" s="1" t="s">
        <v>1081</v>
      </c>
      <c r="J97" s="1" t="s">
        <v>553</v>
      </c>
      <c r="K97" s="1" t="s">
        <v>1082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1083</v>
      </c>
      <c r="B98" s="1" t="s">
        <v>1084</v>
      </c>
      <c r="C98" s="1" t="s">
        <v>639</v>
      </c>
      <c r="D98" s="1" t="s">
        <v>1085</v>
      </c>
      <c r="E98" s="1" t="s">
        <v>1086</v>
      </c>
      <c r="F98" s="1" t="s">
        <v>1087</v>
      </c>
      <c r="G98" s="1" t="s">
        <v>1088</v>
      </c>
      <c r="H98" s="1" t="s">
        <v>298</v>
      </c>
      <c r="I98" s="1" t="s">
        <v>1089</v>
      </c>
      <c r="J98" s="1" t="s">
        <v>1090</v>
      </c>
      <c r="K98" s="1" t="s">
        <v>1091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1092</v>
      </c>
      <c r="B99" s="1" t="s">
        <v>369</v>
      </c>
      <c r="C99" s="1" t="s">
        <v>1093</v>
      </c>
      <c r="D99" s="1" t="s">
        <v>1094</v>
      </c>
      <c r="E99" s="1" t="s">
        <v>1095</v>
      </c>
      <c r="F99" s="1" t="s">
        <v>1096</v>
      </c>
      <c r="G99" s="1" t="s">
        <v>1097</v>
      </c>
      <c r="H99" s="1" t="s">
        <v>274</v>
      </c>
      <c r="I99" s="1" t="s">
        <v>1098</v>
      </c>
      <c r="J99" s="1" t="s">
        <v>1099</v>
      </c>
      <c r="K99" s="1" t="s">
        <v>1100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1101</v>
      </c>
      <c r="B100" s="1" t="s">
        <v>129</v>
      </c>
      <c r="C100" s="1" t="s">
        <v>1102</v>
      </c>
      <c r="D100" s="1" t="s">
        <v>630</v>
      </c>
      <c r="E100" s="1" t="s">
        <v>1103</v>
      </c>
      <c r="F100" s="1" t="s">
        <v>1104</v>
      </c>
      <c r="G100" s="1" t="s">
        <v>1105</v>
      </c>
      <c r="H100" s="1">
        <v>17.0</v>
      </c>
      <c r="I100" s="1" t="s">
        <v>1106</v>
      </c>
      <c r="J100" s="1" t="s">
        <v>925</v>
      </c>
      <c r="K100" s="1" t="s">
        <v>920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1107</v>
      </c>
      <c r="B101" s="1" t="s">
        <v>1108</v>
      </c>
      <c r="C101" s="1" t="s">
        <v>1109</v>
      </c>
      <c r="D101" s="1" t="s">
        <v>1110</v>
      </c>
      <c r="E101" s="1" t="s">
        <v>421</v>
      </c>
      <c r="F101" s="1" t="s">
        <v>1111</v>
      </c>
      <c r="G101" s="1" t="s">
        <v>1112</v>
      </c>
      <c r="H101" s="1" t="s">
        <v>1113</v>
      </c>
      <c r="I101" s="1" t="s">
        <v>1114</v>
      </c>
      <c r="J101" s="1" t="s">
        <v>1115</v>
      </c>
      <c r="K101" s="1" t="s">
        <v>1116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1117</v>
      </c>
      <c r="B102" s="1" t="s">
        <v>1118</v>
      </c>
      <c r="C102" s="1" t="s">
        <v>1119</v>
      </c>
      <c r="D102" s="1" t="s">
        <v>324</v>
      </c>
      <c r="E102" s="1" t="s">
        <v>1120</v>
      </c>
      <c r="F102" s="1" t="s">
        <v>1121</v>
      </c>
      <c r="G102" s="1" t="s">
        <v>1122</v>
      </c>
      <c r="H102" s="1" t="s">
        <v>1123</v>
      </c>
      <c r="I102" s="1" t="s">
        <v>1124</v>
      </c>
      <c r="J102" s="1" t="s">
        <v>1125</v>
      </c>
      <c r="K102" s="1" t="s">
        <v>1126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1127</v>
      </c>
      <c r="B103" s="1" t="s">
        <v>1128</v>
      </c>
      <c r="C103" s="1" t="s">
        <v>1129</v>
      </c>
      <c r="D103" s="1" t="s">
        <v>1130</v>
      </c>
      <c r="E103" s="1" t="s">
        <v>1131</v>
      </c>
      <c r="F103" s="1" t="s">
        <v>1132</v>
      </c>
      <c r="G103" s="1" t="s">
        <v>1133</v>
      </c>
      <c r="H103" s="1" t="s">
        <v>1134</v>
      </c>
      <c r="I103" s="1" t="s">
        <v>1135</v>
      </c>
      <c r="J103" s="1" t="s">
        <v>924</v>
      </c>
      <c r="K103" s="1" t="s">
        <v>1136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1137</v>
      </c>
      <c r="B104" s="1" t="s">
        <v>1138</v>
      </c>
      <c r="C104" s="1" t="s">
        <v>1139</v>
      </c>
      <c r="D104" s="1" t="s">
        <v>1140</v>
      </c>
      <c r="E104" s="1" t="s">
        <v>1141</v>
      </c>
      <c r="F104" s="1">
        <v>29.0</v>
      </c>
      <c r="G104" s="1" t="s">
        <v>1142</v>
      </c>
      <c r="H104" s="1" t="s">
        <v>1143</v>
      </c>
      <c r="I104" s="1" t="s">
        <v>1144</v>
      </c>
      <c r="J104" s="1" t="s">
        <v>1145</v>
      </c>
      <c r="K104" s="1" t="s">
        <v>1146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1147</v>
      </c>
      <c r="B105" s="1" t="s">
        <v>1148</v>
      </c>
      <c r="C105" s="1" t="s">
        <v>1149</v>
      </c>
      <c r="D105" s="1" t="s">
        <v>1150</v>
      </c>
      <c r="E105" s="1" t="s">
        <v>1151</v>
      </c>
      <c r="F105" s="1" t="s">
        <v>1152</v>
      </c>
      <c r="G105" s="1" t="s">
        <v>1153</v>
      </c>
      <c r="H105" s="1" t="s">
        <v>1154</v>
      </c>
      <c r="I105" s="1" t="s">
        <v>1155</v>
      </c>
      <c r="J105" s="1" t="s">
        <v>186</v>
      </c>
      <c r="K105" s="1" t="s">
        <v>1156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1157</v>
      </c>
      <c r="B106" s="1" t="s">
        <v>1148</v>
      </c>
      <c r="C106" s="1" t="s">
        <v>1149</v>
      </c>
      <c r="D106" s="1" t="s">
        <v>1158</v>
      </c>
      <c r="E106" s="1" t="s">
        <v>1159</v>
      </c>
      <c r="F106" s="1" t="s">
        <v>1160</v>
      </c>
      <c r="G106" s="1">
        <v>-15.0</v>
      </c>
      <c r="H106" s="1" t="s">
        <v>1161</v>
      </c>
      <c r="I106" s="1" t="s">
        <v>1162</v>
      </c>
      <c r="J106" s="1" t="s">
        <v>1163</v>
      </c>
      <c r="K106" s="1" t="s">
        <v>1164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1165</v>
      </c>
      <c r="B107" s="1" t="s">
        <v>1166</v>
      </c>
      <c r="C107" s="1" t="s">
        <v>1166</v>
      </c>
      <c r="D107" s="1" t="s">
        <v>1167</v>
      </c>
      <c r="E107" s="1" t="s">
        <v>1073</v>
      </c>
      <c r="F107" s="1" t="s">
        <v>1168</v>
      </c>
      <c r="G107" s="1" t="s">
        <v>1168</v>
      </c>
      <c r="H107" s="1" t="s">
        <v>1169</v>
      </c>
      <c r="I107" s="1" t="s">
        <v>1170</v>
      </c>
      <c r="J107" s="1" t="s">
        <v>1170</v>
      </c>
      <c r="K107" s="1" t="s">
        <v>1170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1172</v>
      </c>
      <c r="B109" s="1" t="s">
        <v>1173</v>
      </c>
      <c r="C109" s="1" t="s">
        <v>1078</v>
      </c>
      <c r="D109" s="1" t="s">
        <v>1174</v>
      </c>
      <c r="E109" s="1" t="s">
        <v>1175</v>
      </c>
      <c r="F109" s="1" t="s">
        <v>1176</v>
      </c>
      <c r="G109" s="1" t="s">
        <v>1177</v>
      </c>
      <c r="H109" s="1" t="s">
        <v>881</v>
      </c>
      <c r="I109" s="1" t="s">
        <v>1178</v>
      </c>
      <c r="J109" s="1" t="s">
        <v>1179</v>
      </c>
      <c r="K109" s="1" t="s">
        <v>208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1180</v>
      </c>
      <c r="B110" s="1" t="s">
        <v>1181</v>
      </c>
      <c r="C110" s="1" t="s">
        <v>1182</v>
      </c>
      <c r="D110" s="1" t="s">
        <v>1183</v>
      </c>
      <c r="E110" s="1" t="s">
        <v>1184</v>
      </c>
      <c r="F110" s="1" t="s">
        <v>1185</v>
      </c>
      <c r="G110" s="1" t="s">
        <v>1186</v>
      </c>
      <c r="H110" s="1" t="s">
        <v>1187</v>
      </c>
      <c r="I110" s="1" t="s">
        <v>1188</v>
      </c>
      <c r="J110" s="1" t="s">
        <v>218</v>
      </c>
      <c r="K110" s="1" t="s">
        <v>1189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1190</v>
      </c>
      <c r="B111" s="1" t="s">
        <v>1191</v>
      </c>
      <c r="C111" s="1" t="s">
        <v>1192</v>
      </c>
      <c r="D111" s="1" t="s">
        <v>1193</v>
      </c>
      <c r="E111" s="1" t="s">
        <v>1194</v>
      </c>
      <c r="F111" s="1" t="s">
        <v>1195</v>
      </c>
      <c r="G111" s="1" t="s">
        <v>1021</v>
      </c>
      <c r="H111" s="1" t="s">
        <v>669</v>
      </c>
      <c r="I111" s="1" t="s">
        <v>187</v>
      </c>
      <c r="J111" s="1" t="s">
        <v>1196</v>
      </c>
      <c r="K111" s="1" t="s">
        <v>1197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1198</v>
      </c>
      <c r="B112" s="1" t="s">
        <v>1199</v>
      </c>
      <c r="C112" s="1" t="s">
        <v>1200</v>
      </c>
      <c r="D112" s="1" t="s">
        <v>1201</v>
      </c>
      <c r="E112" s="1" t="s">
        <v>1202</v>
      </c>
      <c r="F112" s="1" t="s">
        <v>1203</v>
      </c>
      <c r="G112" s="1" t="s">
        <v>629</v>
      </c>
      <c r="H112" s="1" t="s">
        <v>1204</v>
      </c>
      <c r="I112" s="1" t="s">
        <v>202</v>
      </c>
      <c r="J112" s="1" t="s">
        <v>1205</v>
      </c>
      <c r="K112" s="1" t="s">
        <v>1206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1207</v>
      </c>
      <c r="B113" s="1" t="s">
        <v>1208</v>
      </c>
      <c r="C113" s="1" t="s">
        <v>1209</v>
      </c>
      <c r="D113" s="1" t="s">
        <v>1210</v>
      </c>
      <c r="E113" s="1" t="s">
        <v>1211</v>
      </c>
      <c r="F113" s="1" t="s">
        <v>1212</v>
      </c>
      <c r="G113" s="1" t="s">
        <v>578</v>
      </c>
      <c r="H113" s="1" t="s">
        <v>1213</v>
      </c>
      <c r="I113" s="1" t="s">
        <v>1214</v>
      </c>
      <c r="J113" s="1" t="s">
        <v>1215</v>
      </c>
      <c r="K113" s="1" t="s">
        <v>1216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1217</v>
      </c>
      <c r="B114" s="1" t="s">
        <v>1218</v>
      </c>
      <c r="C114" s="1" t="s">
        <v>1219</v>
      </c>
      <c r="D114" s="1" t="s">
        <v>1220</v>
      </c>
      <c r="E114" s="1" t="s">
        <v>1221</v>
      </c>
      <c r="F114" s="1" t="s">
        <v>724</v>
      </c>
      <c r="G114" s="1" t="s">
        <v>1106</v>
      </c>
      <c r="H114" s="1" t="s">
        <v>1222</v>
      </c>
      <c r="I114" s="1" t="s">
        <v>1223</v>
      </c>
      <c r="J114" s="1" t="s">
        <v>1224</v>
      </c>
      <c r="K114" s="1" t="s">
        <v>1225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1226</v>
      </c>
      <c r="B115" s="1" t="s">
        <v>1227</v>
      </c>
      <c r="C115" s="1" t="s">
        <v>1228</v>
      </c>
      <c r="D115" s="1" t="s">
        <v>1229</v>
      </c>
      <c r="E115" s="1" t="s">
        <v>1230</v>
      </c>
      <c r="F115" s="1" t="s">
        <v>1231</v>
      </c>
      <c r="G115" s="1" t="s">
        <v>578</v>
      </c>
      <c r="H115" s="1" t="s">
        <v>1222</v>
      </c>
      <c r="I115" s="1" t="s">
        <v>1223</v>
      </c>
      <c r="J115" s="1" t="s">
        <v>1224</v>
      </c>
      <c r="K115" s="1" t="s">
        <v>1225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1232</v>
      </c>
      <c r="B116" s="1" t="s">
        <v>1233</v>
      </c>
      <c r="C116" s="1" t="s">
        <v>1234</v>
      </c>
      <c r="D116" s="1" t="s">
        <v>1235</v>
      </c>
      <c r="E116" s="1" t="s">
        <v>1236</v>
      </c>
      <c r="F116" s="1" t="s">
        <v>1237</v>
      </c>
      <c r="G116" s="1" t="s">
        <v>1238</v>
      </c>
      <c r="H116" s="1" t="s">
        <v>196</v>
      </c>
      <c r="I116" s="1" t="s">
        <v>1239</v>
      </c>
      <c r="J116" s="1" t="s">
        <v>1240</v>
      </c>
      <c r="K116" s="1" t="s">
        <v>1241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1242</v>
      </c>
      <c r="B117" s="1" t="s">
        <v>1243</v>
      </c>
      <c r="C117" s="1" t="s">
        <v>1244</v>
      </c>
      <c r="D117" s="1" t="s">
        <v>1245</v>
      </c>
      <c r="E117" s="1" t="s">
        <v>1246</v>
      </c>
      <c r="F117" s="1" t="s">
        <v>1247</v>
      </c>
      <c r="G117" s="1" t="s">
        <v>1248</v>
      </c>
      <c r="H117" s="1" t="s">
        <v>1249</v>
      </c>
      <c r="I117" s="1" t="s">
        <v>1250</v>
      </c>
      <c r="J117" s="1" t="s">
        <v>1251</v>
      </c>
      <c r="K117" s="1" t="s">
        <v>1252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1253</v>
      </c>
      <c r="B118" s="1" t="s">
        <v>1254</v>
      </c>
      <c r="C118" s="1" t="s">
        <v>1255</v>
      </c>
      <c r="D118" s="1" t="s">
        <v>1256</v>
      </c>
      <c r="E118" s="1" t="s">
        <v>1257</v>
      </c>
      <c r="F118" s="1" t="s">
        <v>1258</v>
      </c>
      <c r="G118" s="1" t="s">
        <v>1259</v>
      </c>
      <c r="H118" s="1" t="s">
        <v>1260</v>
      </c>
      <c r="I118" s="1" t="s">
        <v>1261</v>
      </c>
      <c r="J118" s="1" t="s">
        <v>933</v>
      </c>
      <c r="K118" s="1" t="s">
        <v>1262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1263</v>
      </c>
      <c r="B119" s="1" t="s">
        <v>1264</v>
      </c>
      <c r="C119" s="1" t="s">
        <v>1265</v>
      </c>
      <c r="D119" s="1" t="s">
        <v>1086</v>
      </c>
      <c r="E119" s="1" t="s">
        <v>1266</v>
      </c>
      <c r="F119" s="1" t="s">
        <v>1267</v>
      </c>
      <c r="G119" s="1" t="s">
        <v>1268</v>
      </c>
      <c r="H119" s="1" t="s">
        <v>904</v>
      </c>
      <c r="I119" s="1" t="s">
        <v>1269</v>
      </c>
      <c r="J119" s="1" t="s">
        <v>752</v>
      </c>
      <c r="K119" s="1" t="s">
        <v>1270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1271</v>
      </c>
      <c r="B120" s="1" t="s">
        <v>1272</v>
      </c>
      <c r="C120" s="1" t="s">
        <v>1273</v>
      </c>
      <c r="D120" s="1" t="s">
        <v>1274</v>
      </c>
      <c r="E120" s="1" t="s">
        <v>1275</v>
      </c>
      <c r="F120" s="1" t="s">
        <v>232</v>
      </c>
      <c r="G120" s="1" t="s">
        <v>1276</v>
      </c>
      <c r="H120" s="1" t="s">
        <v>1277</v>
      </c>
      <c r="I120" s="1" t="s">
        <v>1278</v>
      </c>
      <c r="J120" s="1" t="s">
        <v>1279</v>
      </c>
      <c r="K120" s="1" t="s">
        <v>1280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1281</v>
      </c>
      <c r="B121" s="1" t="s">
        <v>1282</v>
      </c>
      <c r="C121" s="1" t="s">
        <v>1283</v>
      </c>
      <c r="D121" s="1" t="s">
        <v>1030</v>
      </c>
      <c r="E121" s="1" t="s">
        <v>1284</v>
      </c>
      <c r="F121" s="1" t="s">
        <v>1285</v>
      </c>
      <c r="G121" s="1" t="s">
        <v>1286</v>
      </c>
      <c r="H121" s="1" t="s">
        <v>1287</v>
      </c>
      <c r="I121" s="1" t="s">
        <v>1288</v>
      </c>
      <c r="J121" s="1" t="s">
        <v>951</v>
      </c>
      <c r="K121" s="1" t="s">
        <v>1289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1290</v>
      </c>
      <c r="B122" s="1" t="s">
        <v>1291</v>
      </c>
      <c r="C122" s="1" t="s">
        <v>1292</v>
      </c>
      <c r="D122" s="1" t="s">
        <v>1293</v>
      </c>
      <c r="E122" s="1" t="s">
        <v>1294</v>
      </c>
      <c r="F122" s="1" t="s">
        <v>1295</v>
      </c>
      <c r="G122" s="1" t="s">
        <v>1296</v>
      </c>
      <c r="H122" s="1" t="s">
        <v>1297</v>
      </c>
      <c r="I122" s="1" t="s">
        <v>1145</v>
      </c>
      <c r="J122" s="1" t="s">
        <v>1298</v>
      </c>
      <c r="K122" s="1" t="s">
        <v>1299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1300</v>
      </c>
      <c r="B123" s="1" t="s">
        <v>1301</v>
      </c>
      <c r="C123" s="1" t="s">
        <v>1302</v>
      </c>
      <c r="D123" s="1" t="s">
        <v>1303</v>
      </c>
      <c r="E123" s="1" t="s">
        <v>1304</v>
      </c>
      <c r="F123" s="1" t="s">
        <v>1305</v>
      </c>
      <c r="G123" s="1" t="s">
        <v>1306</v>
      </c>
      <c r="H123" s="1" t="s">
        <v>1307</v>
      </c>
      <c r="I123" s="1" t="s">
        <v>1308</v>
      </c>
      <c r="J123" s="1" t="s">
        <v>1170</v>
      </c>
      <c r="K123" s="1" t="s">
        <v>1309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1310</v>
      </c>
      <c r="B124" s="1" t="s">
        <v>1311</v>
      </c>
      <c r="C124" s="1" t="s">
        <v>1312</v>
      </c>
      <c r="D124" s="1" t="s">
        <v>1313</v>
      </c>
      <c r="E124" s="1" t="s">
        <v>1049</v>
      </c>
      <c r="F124" s="1" t="s">
        <v>1314</v>
      </c>
      <c r="G124" s="1" t="s">
        <v>1315</v>
      </c>
      <c r="H124" s="1" t="s">
        <v>357</v>
      </c>
      <c r="I124" s="1" t="s">
        <v>1316</v>
      </c>
      <c r="J124" s="1" t="s">
        <v>198</v>
      </c>
      <c r="K124" s="1" t="s">
        <v>1317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1318</v>
      </c>
      <c r="B125" s="1" t="s">
        <v>1319</v>
      </c>
      <c r="C125" s="1" t="s">
        <v>1320</v>
      </c>
      <c r="D125" s="1" t="s">
        <v>1321</v>
      </c>
      <c r="E125" s="1" t="s">
        <v>1322</v>
      </c>
      <c r="F125" s="1" t="s">
        <v>1265</v>
      </c>
      <c r="G125" s="1" t="s">
        <v>1323</v>
      </c>
      <c r="H125" s="1" t="s">
        <v>1324</v>
      </c>
      <c r="I125" s="1" t="s">
        <v>1120</v>
      </c>
      <c r="J125" s="1" t="s">
        <v>1325</v>
      </c>
      <c r="K125" s="1" t="s">
        <v>601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1326</v>
      </c>
      <c r="B126" s="1" t="s">
        <v>1327</v>
      </c>
      <c r="C126" s="1" t="s">
        <v>1328</v>
      </c>
      <c r="D126" s="1" t="s">
        <v>1329</v>
      </c>
      <c r="E126" s="1" t="s">
        <v>1330</v>
      </c>
      <c r="F126" s="1" t="s">
        <v>1331</v>
      </c>
      <c r="G126" s="1" t="s">
        <v>740</v>
      </c>
      <c r="H126" s="1" t="s">
        <v>1332</v>
      </c>
      <c r="I126" s="1" t="s">
        <v>1333</v>
      </c>
      <c r="J126" s="1" t="s">
        <v>1334</v>
      </c>
      <c r="K126" s="1" t="s">
        <v>1335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1336</v>
      </c>
      <c r="B127" s="1" t="s">
        <v>1337</v>
      </c>
      <c r="C127" s="1" t="s">
        <v>1338</v>
      </c>
      <c r="D127" s="1" t="s">
        <v>1329</v>
      </c>
      <c r="E127" s="1" t="s">
        <v>1339</v>
      </c>
      <c r="F127" s="1" t="s">
        <v>1340</v>
      </c>
      <c r="G127" s="1" t="s">
        <v>1132</v>
      </c>
      <c r="H127" s="1" t="s">
        <v>1341</v>
      </c>
      <c r="I127" s="1" t="s">
        <v>1342</v>
      </c>
      <c r="J127" s="1" t="s">
        <v>1343</v>
      </c>
      <c r="K127" s="1" t="s">
        <v>1344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1345</v>
      </c>
      <c r="B128" s="1" t="s">
        <v>1346</v>
      </c>
      <c r="C128" s="1" t="s">
        <v>1346</v>
      </c>
      <c r="D128" s="1" t="s">
        <v>1346</v>
      </c>
      <c r="E128" s="1" t="s">
        <v>1347</v>
      </c>
      <c r="F128" s="1" t="s">
        <v>1348</v>
      </c>
      <c r="G128" s="1" t="s">
        <v>1349</v>
      </c>
      <c r="H128" s="1" t="s">
        <v>1349</v>
      </c>
      <c r="I128" s="1" t="s">
        <v>1350</v>
      </c>
      <c r="J128" s="1" t="s">
        <v>1351</v>
      </c>
      <c r="K128" s="1" t="s">
        <v>426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1352</v>
      </c>
      <c r="C1" s="1" t="s">
        <v>1353</v>
      </c>
      <c r="D1" s="1" t="s">
        <v>1354</v>
      </c>
      <c r="E1" s="1" t="s">
        <v>1355</v>
      </c>
      <c r="F1" s="1" t="s">
        <v>1356</v>
      </c>
      <c r="G1" s="1" t="s">
        <v>1357</v>
      </c>
      <c r="H1" s="1" t="s">
        <v>1358</v>
      </c>
      <c r="I1" s="1" t="s">
        <v>1359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1360</v>
      </c>
      <c r="B2" s="1" t="s">
        <v>1361</v>
      </c>
      <c r="C2" s="1" t="s">
        <v>1362</v>
      </c>
      <c r="D2" s="1" t="s">
        <v>1363</v>
      </c>
      <c r="E2" s="1" t="s">
        <v>1364</v>
      </c>
      <c r="F2" s="1" t="s">
        <v>1365</v>
      </c>
      <c r="G2" s="1" t="s">
        <v>1366</v>
      </c>
      <c r="H2" s="1" t="s">
        <v>1367</v>
      </c>
      <c r="I2" s="1" t="s">
        <v>1367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1368</v>
      </c>
      <c r="B3" s="1" t="s">
        <v>1367</v>
      </c>
      <c r="C3" s="1" t="s">
        <v>1369</v>
      </c>
      <c r="D3" s="1" t="s">
        <v>1370</v>
      </c>
      <c r="E3" s="1" t="s">
        <v>1371</v>
      </c>
      <c r="F3" s="1" t="s">
        <v>1372</v>
      </c>
      <c r="G3" s="1" t="s">
        <v>1373</v>
      </c>
      <c r="H3" s="1" t="s">
        <v>1367</v>
      </c>
      <c r="I3" s="1" t="s">
        <v>1367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1374</v>
      </c>
      <c r="B4" s="1" t="s">
        <v>1361</v>
      </c>
      <c r="C4" s="1" t="s">
        <v>1362</v>
      </c>
      <c r="D4" s="1" t="s">
        <v>1375</v>
      </c>
      <c r="E4" s="1" t="s">
        <v>1376</v>
      </c>
      <c r="F4" s="1" t="s">
        <v>1377</v>
      </c>
      <c r="G4" s="1" t="s">
        <v>1378</v>
      </c>
      <c r="H4" s="1" t="s">
        <v>1379</v>
      </c>
      <c r="I4" s="1" t="s">
        <v>1366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1368</v>
      </c>
      <c r="B5" s="1" t="s">
        <v>1367</v>
      </c>
      <c r="C5" s="1" t="s">
        <v>1369</v>
      </c>
      <c r="D5" s="1" t="s">
        <v>1380</v>
      </c>
      <c r="E5" s="1" t="s">
        <v>1381</v>
      </c>
      <c r="F5" s="1" t="s">
        <v>1382</v>
      </c>
      <c r="G5" s="1" t="s">
        <v>1383</v>
      </c>
      <c r="H5" s="1" t="s">
        <v>1384</v>
      </c>
      <c r="I5" s="1" t="s">
        <v>1385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1386</v>
      </c>
      <c r="B6" s="1" t="s">
        <v>1387</v>
      </c>
      <c r="C6" s="1" t="s">
        <v>1388</v>
      </c>
      <c r="D6" s="1" t="s">
        <v>1389</v>
      </c>
      <c r="E6" s="1" t="s">
        <v>1390</v>
      </c>
      <c r="F6" s="1" t="s">
        <v>1391</v>
      </c>
      <c r="G6" s="1" t="s">
        <v>1392</v>
      </c>
      <c r="H6" s="1" t="s">
        <v>1393</v>
      </c>
      <c r="I6" s="1" t="s">
        <v>1367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1394</v>
      </c>
      <c r="B7" s="1" t="s">
        <v>1367</v>
      </c>
      <c r="C7" s="1" t="s">
        <v>1367</v>
      </c>
      <c r="D7" s="1" t="s">
        <v>1395</v>
      </c>
      <c r="E7" s="1" t="s">
        <v>1396</v>
      </c>
      <c r="F7" s="1" t="s">
        <v>1397</v>
      </c>
      <c r="G7" s="1" t="s">
        <v>1398</v>
      </c>
      <c r="H7" s="1" t="s">
        <v>1399</v>
      </c>
      <c r="I7" s="1" t="s">
        <v>1367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1400</v>
      </c>
      <c r="B8" s="1" t="s">
        <v>1367</v>
      </c>
      <c r="C8" s="1" t="s">
        <v>1401</v>
      </c>
      <c r="D8" s="1" t="s">
        <v>1402</v>
      </c>
      <c r="E8" s="1" t="s">
        <v>1403</v>
      </c>
      <c r="F8" s="1" t="s">
        <v>1404</v>
      </c>
      <c r="G8" s="1" t="s">
        <v>1405</v>
      </c>
      <c r="H8" s="1" t="s">
        <v>1406</v>
      </c>
      <c r="I8" s="1" t="s">
        <v>1367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1407</v>
      </c>
      <c r="B9" s="1" t="s">
        <v>1408</v>
      </c>
      <c r="C9" s="1" t="s">
        <v>1409</v>
      </c>
      <c r="D9" s="1" t="s">
        <v>1410</v>
      </c>
      <c r="E9" s="1" t="s">
        <v>1411</v>
      </c>
      <c r="F9" s="1" t="s">
        <v>1412</v>
      </c>
      <c r="G9" s="1" t="s">
        <v>1413</v>
      </c>
      <c r="H9" s="1" t="s">
        <v>1414</v>
      </c>
      <c r="I9" s="1" t="s">
        <v>1415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1416</v>
      </c>
      <c r="B10" s="1" t="s">
        <v>1408</v>
      </c>
      <c r="C10" s="1" t="s">
        <v>1409</v>
      </c>
      <c r="D10" s="1" t="s">
        <v>1417</v>
      </c>
      <c r="E10" s="1" t="s">
        <v>1418</v>
      </c>
      <c r="F10" s="1" t="s">
        <v>1398</v>
      </c>
      <c r="G10" s="1" t="s">
        <v>1419</v>
      </c>
      <c r="H10" s="1" t="s">
        <v>1420</v>
      </c>
      <c r="I10" s="1" t="s">
        <v>1415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1421</v>
      </c>
      <c r="B11" s="1" t="s">
        <v>1422</v>
      </c>
      <c r="C11" s="1" t="s">
        <v>1423</v>
      </c>
      <c r="D11" s="1" t="s">
        <v>1424</v>
      </c>
      <c r="E11" s="1" t="s">
        <v>1425</v>
      </c>
      <c r="F11" s="1" t="s">
        <v>1426</v>
      </c>
      <c r="G11" s="1" t="s">
        <v>1427</v>
      </c>
      <c r="H11" s="1" t="s">
        <v>1428</v>
      </c>
      <c r="I11" s="1" t="s">
        <v>1367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1429</v>
      </c>
      <c r="B12" s="1" t="s">
        <v>1430</v>
      </c>
      <c r="C12" s="1" t="s">
        <v>1431</v>
      </c>
      <c r="D12" s="1" t="s">
        <v>1432</v>
      </c>
      <c r="E12" s="1" t="s">
        <v>1433</v>
      </c>
      <c r="F12" s="1" t="s">
        <v>1434</v>
      </c>
      <c r="G12" s="1" t="s">
        <v>1435</v>
      </c>
      <c r="H12" s="1" t="s">
        <v>1436</v>
      </c>
      <c r="I12" s="1" t="s">
        <v>1367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1437</v>
      </c>
      <c r="B13" s="1" t="s">
        <v>1367</v>
      </c>
      <c r="C13" s="1" t="s">
        <v>1438</v>
      </c>
      <c r="D13" s="1" t="s">
        <v>1439</v>
      </c>
      <c r="E13" s="1" t="s">
        <v>1440</v>
      </c>
      <c r="F13" s="1" t="s">
        <v>1441</v>
      </c>
      <c r="G13" s="1" t="s">
        <v>1442</v>
      </c>
      <c r="H13" s="1" t="s">
        <v>1443</v>
      </c>
      <c r="I13" s="1" t="s">
        <v>1367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1444</v>
      </c>
      <c r="B14" s="1" t="s">
        <v>1367</v>
      </c>
      <c r="C14" s="1" t="s">
        <v>1445</v>
      </c>
      <c r="D14" s="1" t="s">
        <v>1446</v>
      </c>
      <c r="E14" s="1" t="s">
        <v>1447</v>
      </c>
      <c r="F14" s="1" t="s">
        <v>1448</v>
      </c>
      <c r="G14" s="1" t="s">
        <v>1449</v>
      </c>
      <c r="H14" s="1" t="s">
        <v>1450</v>
      </c>
      <c r="I14" s="1" t="s">
        <v>1367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1451</v>
      </c>
      <c r="B15" s="1" t="s">
        <v>1367</v>
      </c>
      <c r="C15" s="1" t="s">
        <v>1367</v>
      </c>
      <c r="D15" s="1" t="s">
        <v>1367</v>
      </c>
      <c r="E15" s="1" t="s">
        <v>1367</v>
      </c>
      <c r="F15" s="1" t="s">
        <v>1367</v>
      </c>
      <c r="G15" s="1" t="s">
        <v>1367</v>
      </c>
      <c r="H15" s="1" t="s">
        <v>1367</v>
      </c>
      <c r="I15" s="1" t="s">
        <v>1367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1452</v>
      </c>
      <c r="B16" s="1" t="s">
        <v>1367</v>
      </c>
      <c r="C16" s="1" t="s">
        <v>1367</v>
      </c>
      <c r="D16" s="1" t="s">
        <v>1367</v>
      </c>
      <c r="E16" s="1" t="s">
        <v>1367</v>
      </c>
      <c r="F16" s="1" t="s">
        <v>1367</v>
      </c>
      <c r="G16" s="1" t="s">
        <v>1367</v>
      </c>
      <c r="H16" s="1" t="s">
        <v>1367</v>
      </c>
      <c r="I16" s="1" t="s">
        <v>1367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1453</v>
      </c>
      <c r="B17" s="1" t="s">
        <v>199</v>
      </c>
      <c r="C17" s="1" t="s">
        <v>200</v>
      </c>
      <c r="D17" s="1" t="s">
        <v>201</v>
      </c>
      <c r="E17" s="1" t="s">
        <v>202</v>
      </c>
      <c r="F17" s="1" t="s">
        <v>190</v>
      </c>
      <c r="G17" s="1" t="s">
        <v>1454</v>
      </c>
      <c r="H17" s="1" t="s">
        <v>1455</v>
      </c>
      <c r="I17" s="1" t="s">
        <v>1367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1456</v>
      </c>
      <c r="B18" s="1" t="s">
        <v>1367</v>
      </c>
      <c r="C18" s="1" t="s">
        <v>1367</v>
      </c>
      <c r="D18" s="1" t="s">
        <v>1367</v>
      </c>
      <c r="E18" s="1" t="s">
        <v>1367</v>
      </c>
      <c r="F18" s="1" t="s">
        <v>1367</v>
      </c>
      <c r="G18" s="1" t="s">
        <v>1367</v>
      </c>
      <c r="H18" s="1" t="s">
        <v>1367</v>
      </c>
      <c r="I18" s="1" t="s">
        <v>1367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1457</v>
      </c>
      <c r="B19" s="1" t="s">
        <v>1458</v>
      </c>
      <c r="C19" s="1" t="s">
        <v>1459</v>
      </c>
      <c r="D19" s="1" t="s">
        <v>1460</v>
      </c>
      <c r="E19" s="1" t="s">
        <v>1461</v>
      </c>
      <c r="F19" s="1" t="s">
        <v>1462</v>
      </c>
      <c r="G19" s="1" t="s">
        <v>1463</v>
      </c>
      <c r="H19" s="1" t="s">
        <v>1464</v>
      </c>
      <c r="I19" s="1" t="s">
        <v>1465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1466</v>
      </c>
      <c r="B20" s="1" t="s">
        <v>1467</v>
      </c>
      <c r="C20" s="1" t="s">
        <v>1468</v>
      </c>
      <c r="D20" s="1" t="s">
        <v>1469</v>
      </c>
      <c r="E20" s="1" t="s">
        <v>1470</v>
      </c>
      <c r="F20" s="1" t="s">
        <v>1471</v>
      </c>
      <c r="G20" s="1" t="s">
        <v>1472</v>
      </c>
      <c r="H20" s="1" t="s">
        <v>1473</v>
      </c>
      <c r="I20" s="1" t="s">
        <v>1367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1474</v>
      </c>
      <c r="B21" s="1" t="s">
        <v>1475</v>
      </c>
      <c r="C21" s="1" t="s">
        <v>1476</v>
      </c>
      <c r="D21" s="1" t="s">
        <v>1477</v>
      </c>
      <c r="E21" s="1" t="s">
        <v>1478</v>
      </c>
      <c r="F21" s="1" t="s">
        <v>1131</v>
      </c>
      <c r="G21" s="1" t="s">
        <v>1479</v>
      </c>
      <c r="H21" s="1" t="s">
        <v>1480</v>
      </c>
      <c r="I21" s="1" t="s">
        <v>1367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1481</v>
      </c>
      <c r="B22" s="1" t="s">
        <v>1482</v>
      </c>
      <c r="C22" s="1" t="s">
        <v>1483</v>
      </c>
      <c r="D22" s="1" t="s">
        <v>1484</v>
      </c>
      <c r="E22" s="1" t="s">
        <v>1485</v>
      </c>
      <c r="F22" s="1" t="s">
        <v>1486</v>
      </c>
      <c r="G22" s="1" t="s">
        <v>1487</v>
      </c>
      <c r="H22" s="1" t="s">
        <v>1488</v>
      </c>
      <c r="I22" s="1" t="s">
        <v>1367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1489</v>
      </c>
      <c r="B23" s="1" t="s">
        <v>1367</v>
      </c>
      <c r="C23" s="1" t="s">
        <v>1367</v>
      </c>
      <c r="D23" s="1" t="s">
        <v>1490</v>
      </c>
      <c r="E23" s="1" t="s">
        <v>1491</v>
      </c>
      <c r="F23" s="1" t="s">
        <v>1492</v>
      </c>
      <c r="G23" s="1" t="s">
        <v>1493</v>
      </c>
      <c r="H23" s="1" t="s">
        <v>1494</v>
      </c>
      <c r="I23" s="1" t="s">
        <v>1367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1495</v>
      </c>
      <c r="B24" s="1" t="s">
        <v>1496</v>
      </c>
      <c r="C24" s="1" t="s">
        <v>1497</v>
      </c>
      <c r="D24" s="1" t="s">
        <v>1498</v>
      </c>
      <c r="E24" s="1" t="s">
        <v>1499</v>
      </c>
      <c r="F24" s="1" t="s">
        <v>1500</v>
      </c>
      <c r="G24" s="1" t="s">
        <v>1501</v>
      </c>
      <c r="H24" s="1" t="s">
        <v>1501</v>
      </c>
      <c r="I24" s="1" t="s">
        <v>1501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1502</v>
      </c>
      <c r="B25" s="1" t="s">
        <v>1503</v>
      </c>
      <c r="C25" s="1" t="s">
        <v>1504</v>
      </c>
      <c r="D25" s="1" t="s">
        <v>1505</v>
      </c>
      <c r="E25" s="1" t="s">
        <v>1506</v>
      </c>
      <c r="F25" s="1" t="s">
        <v>1507</v>
      </c>
      <c r="G25" s="1" t="s">
        <v>1508</v>
      </c>
      <c r="H25" s="1" t="s">
        <v>1367</v>
      </c>
      <c r="I25" s="1" t="s">
        <v>1367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1509</v>
      </c>
      <c r="B26" s="1" t="s">
        <v>1510</v>
      </c>
      <c r="C26" s="1" t="s">
        <v>1511</v>
      </c>
      <c r="D26" s="1" t="s">
        <v>1512</v>
      </c>
      <c r="E26" s="1" t="s">
        <v>1513</v>
      </c>
      <c r="F26" s="1" t="s">
        <v>1514</v>
      </c>
      <c r="G26" s="1" t="s">
        <v>1367</v>
      </c>
      <c r="H26" s="1" t="s">
        <v>1367</v>
      </c>
      <c r="I26" s="1" t="s">
        <v>1367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1515</v>
      </c>
      <c r="B2" s="1" t="s">
        <v>1516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1517</v>
      </c>
      <c r="B3" s="1" t="s">
        <v>1518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1519</v>
      </c>
      <c r="B4" s="1" t="s">
        <v>1520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1521</v>
      </c>
      <c r="B5" s="1" t="s">
        <v>1522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1523</v>
      </c>
      <c r="B6" s="1" t="s">
        <v>1524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1525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1526</v>
      </c>
      <c r="B8" s="1" t="s">
        <v>1527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1528</v>
      </c>
      <c r="B9" s="4" t="s">
        <v>1529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1530</v>
      </c>
      <c r="B10" s="1" t="s">
        <v>1531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1532</v>
      </c>
      <c r="B11" s="1" t="s">
        <v>1533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1534</v>
      </c>
      <c r="B12" s="1" t="s">
        <v>1531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1535</v>
      </c>
      <c r="B13" s="1" t="s">
        <v>1536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1537</v>
      </c>
      <c r="B14" s="1" t="s">
        <v>1538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1539</v>
      </c>
      <c r="B15" s="1" t="s">
        <v>1536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1540</v>
      </c>
      <c r="B16" s="1" t="s">
        <v>1541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1542</v>
      </c>
      <c r="B17" s="1">
        <v>7500.0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1543</v>
      </c>
      <c r="B18" s="1" t="s">
        <v>1544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1545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1546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1547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1548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1549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1550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1551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1552</v>
      </c>
      <c r="B26" s="4" t="s">
        <v>1553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1554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1555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1556</v>
      </c>
      <c r="B29" s="1">
        <v>11.2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1557</v>
      </c>
      <c r="B30" s="1">
        <v>11.02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1558</v>
      </c>
      <c r="B31" s="1">
        <v>10.51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1559</v>
      </c>
      <c r="B32" s="1">
        <v>11.025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1560</v>
      </c>
      <c r="B33" s="1">
        <v>11.2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1561</v>
      </c>
      <c r="B34" s="1">
        <v>11.02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1562</v>
      </c>
      <c r="B35" s="1">
        <v>10.51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1563</v>
      </c>
      <c r="B36" s="1">
        <v>11.025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1564</v>
      </c>
      <c r="B37" s="1">
        <v>0.56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1565</v>
      </c>
      <c r="B38" s="1">
        <v>0.0482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1566</v>
      </c>
      <c r="B39" s="1">
        <v>1.7292096E9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1567</v>
      </c>
      <c r="B40" s="1">
        <v>0.36360002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1568</v>
      </c>
      <c r="B41" s="1">
        <v>1.97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1569</v>
      </c>
      <c r="B42" s="1">
        <v>0.756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1570</v>
      </c>
      <c r="B43" s="1">
        <v>13.216868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1571</v>
      </c>
      <c r="B44" s="1">
        <v>360285.0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1572</v>
      </c>
      <c r="B45" s="1">
        <v>360285.0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1573</v>
      </c>
      <c r="B46" s="1">
        <v>434139.0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1574</v>
      </c>
      <c r="B47" s="1">
        <v>458220.0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1575</v>
      </c>
      <c r="B48" s="1">
        <v>458220.0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1576</v>
      </c>
      <c r="B49" s="1">
        <v>10.12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1577</v>
      </c>
      <c r="B50" s="1">
        <v>11.39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1578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1579</v>
      </c>
      <c r="B52" s="1">
        <v>1000.0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1580</v>
      </c>
      <c r="B53" s="1">
        <v>3.91152896E8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1581</v>
      </c>
      <c r="B54" s="1">
        <v>8.54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1582</v>
      </c>
      <c r="B55" s="1">
        <v>22.2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1583</v>
      </c>
      <c r="B56" s="1">
        <v>0.36107534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1584</v>
      </c>
      <c r="B57" s="1">
        <v>11.0902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1585</v>
      </c>
      <c r="B58" s="1">
        <v>11.20395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1586</v>
      </c>
      <c r="B59" s="1" t="s">
        <v>1587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1588</v>
      </c>
      <c r="B60" s="1">
        <v>6.24095168E8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1589</v>
      </c>
      <c r="B61" s="1">
        <v>-0.13154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1590</v>
      </c>
      <c r="B62" s="1">
        <v>3.4169028E7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1591</v>
      </c>
      <c r="B63" s="1">
        <v>3.56566E7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1592</v>
      </c>
      <c r="B64" s="1">
        <v>1634580.0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1593</v>
      </c>
      <c r="B65" s="1">
        <v>1338228.0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1594</v>
      </c>
      <c r="B66" s="1">
        <v>1.7289504E9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1595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1596</v>
      </c>
      <c r="B68" s="1">
        <v>0.0464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1597</v>
      </c>
      <c r="B69" s="1">
        <v>0.05975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1598</v>
      </c>
      <c r="B70" s="1">
        <v>0.97139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1599</v>
      </c>
      <c r="B71" s="1">
        <v>4.69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1600</v>
      </c>
      <c r="B72" s="1">
        <v>0.0655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1601</v>
      </c>
      <c r="B73" s="1">
        <v>3.56566E7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1602</v>
      </c>
      <c r="B74" s="1">
        <v>21.697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1603</v>
      </c>
      <c r="B75" s="1">
        <v>0.50559986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1604</v>
      </c>
      <c r="B76" s="1">
        <v>1.714176E9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1605</v>
      </c>
      <c r="B77" s="1">
        <v>1.745712E9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1606</v>
      </c>
      <c r="B78" s="1">
        <v>1.7220384E9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1607</v>
      </c>
      <c r="B79" s="1">
        <v>-1.425E8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1608</v>
      </c>
      <c r="B80" s="1">
        <v>-2.52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1609</v>
      </c>
      <c r="B81" s="1">
        <v>0.82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1610</v>
      </c>
      <c r="B82" s="1" t="s">
        <v>1611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1612</v>
      </c>
      <c r="B83" s="1">
        <v>9.885888E8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1613</v>
      </c>
      <c r="B84" s="1">
        <v>0.576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1614</v>
      </c>
      <c r="B85" s="1">
        <v>13.222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1615</v>
      </c>
      <c r="B86" s="1">
        <v>-0.46119845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1616</v>
      </c>
      <c r="B87" s="1">
        <v>0.22263205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1617</v>
      </c>
      <c r="B88" s="1">
        <v>0.14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1618</v>
      </c>
      <c r="B89" s="1">
        <v>1.7292096E9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1619</v>
      </c>
      <c r="B90" s="1" t="s">
        <v>1620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1621</v>
      </c>
      <c r="B91" s="1" t="s">
        <v>1622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1623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1624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1625</v>
      </c>
      <c r="B94" s="1" t="s">
        <v>1626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1627</v>
      </c>
      <c r="B95" s="1" t="s">
        <v>1626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1628</v>
      </c>
      <c r="B96" s="1">
        <v>4.039686E8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1629</v>
      </c>
      <c r="B97" s="1" t="s">
        <v>1630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1631</v>
      </c>
      <c r="B98" s="1" t="s">
        <v>1632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1633</v>
      </c>
      <c r="B99" s="1" t="s">
        <v>1634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1635</v>
      </c>
      <c r="B100" s="1" t="s">
        <v>1636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1637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1638</v>
      </c>
      <c r="B102" s="1">
        <v>10.97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1639</v>
      </c>
      <c r="B103" s="1">
        <v>16.0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1640</v>
      </c>
      <c r="B104" s="1">
        <v>14.0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1641</v>
      </c>
      <c r="B105" s="1">
        <v>14.66667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1642</v>
      </c>
      <c r="B106" s="1">
        <v>14.0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1643</v>
      </c>
      <c r="B107" s="1" t="s">
        <v>1644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1645</v>
      </c>
      <c r="B108" s="1">
        <v>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1646</v>
      </c>
      <c r="B109" s="1">
        <v>1.113E8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1647</v>
      </c>
      <c r="B110" s="1">
        <v>3.158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1648</v>
      </c>
      <c r="B111" s="1">
        <v>4.72E7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1649</v>
      </c>
      <c r="B112" s="1">
        <v>3.262E8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1650</v>
      </c>
      <c r="B113" s="1">
        <v>1.396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1651</v>
      </c>
      <c r="B114" s="1">
        <v>2.346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1652</v>
      </c>
      <c r="B115" s="1">
        <v>1.083299968E9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1653</v>
      </c>
      <c r="B116" s="1">
        <v>43.821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1654</v>
      </c>
      <c r="B117" s="1">
        <v>30.598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1655</v>
      </c>
      <c r="B118" s="1">
        <v>-0.00457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1656</v>
      </c>
      <c r="B119" s="1">
        <v>-0.16997999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1657</v>
      </c>
      <c r="B120" s="1">
        <v>5.79875E7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1658</v>
      </c>
      <c r="B121" s="1">
        <v>6.4E7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1659</v>
      </c>
      <c r="B122" s="1">
        <v>-0.108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1660</v>
      </c>
      <c r="B123" s="1">
        <v>0.15767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1661</v>
      </c>
      <c r="B124" s="1">
        <v>0.043569997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1662</v>
      </c>
      <c r="B125" s="1">
        <v>-0.026689999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1663</v>
      </c>
      <c r="B126" s="1" t="s">
        <v>1587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1664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88.0</v>
      </c>
      <c r="C3" s="1">
        <v>71.0</v>
      </c>
      <c r="D3" s="1">
        <v>131.0</v>
      </c>
      <c r="E3" s="1">
        <v>27.0</v>
      </c>
      <c r="F3" s="1">
        <v>35.0</v>
      </c>
      <c r="G3" s="1">
        <v>79.0</v>
      </c>
      <c r="H3" s="1">
        <v>108.0</v>
      </c>
      <c r="I3" s="1">
        <v>52.0</v>
      </c>
      <c r="J3" s="1">
        <v>82.0</v>
      </c>
      <c r="K3" s="1">
        <v>47.0</v>
      </c>
      <c r="L3" s="1">
        <f>IF(K3*FORECAST(L2,B3:K3,B2:K2)&gt;0,FORECAST(L2,B3:K3,B2:K2),K3)*$X$1</f>
        <v>58.66666667</v>
      </c>
      <c r="M3" s="1">
        <f>IF(L3*FORECAST(M2,B3:L3,B2:L2)&gt;0,FORECAST(M2,B3:L3,B2:L2),L3)*$X$1</f>
        <v>56.24242424</v>
      </c>
      <c r="N3" s="1">
        <f>IF(M3*FORECAST(N2,B3:M3,B2:M2)&gt;0,FORECAST(N2,B3:M3,B2:M2),M3)*$X$1</f>
        <v>53.81818182</v>
      </c>
      <c r="O3" s="1">
        <f>IF(N3*FORECAST(O2,B3:N3,B2:N2)&gt;0,FORECAST(O2,B3:N3,B2:N2),N3)*$X$1</f>
        <v>51.39393939</v>
      </c>
      <c r="P3" s="1">
        <f>IF(O3*FORECAST(P2,B3:O3,B2:O2)&gt;0,FORECAST(P2,B3:O3,B2:O2),O3)*$X$1</f>
        <v>48.96969697</v>
      </c>
      <c r="Q3" s="1">
        <f>IF(P3*FORECAST(Q2,B3:P3,B2:P2)&gt;0,FORECAST(Q2,B3:P3,B2:P2),P3)*$X$1</f>
        <v>46.54545455</v>
      </c>
      <c r="R3" s="1">
        <f>IF(Q3*FORECAST(R2,B3:Q3,B2:Q2)&gt;0,FORECAST(R2,B3:Q3,B2:Q2),Q3)*$X$1</f>
        <v>44.12121212</v>
      </c>
      <c r="S3" s="5">
        <f>IF(R3*FORECAST(S2,B3:R3,B2:R2)&gt;0,FORECAST(S2,B3:R3,B2:R2),R3)*$X$1</f>
        <v>41.6969697</v>
      </c>
      <c r="T3" s="5">
        <f>IF(S3*FORECAST(T2,B3:S3,B2:S2)&gt;0,FORECAST(T2,B3:S3,B2:S2),S3)*$X$1</f>
        <v>39.27272727</v>
      </c>
      <c r="U3" s="5">
        <f>IF(T3*FORECAST(U2,B3:T3,B2:T2)&gt;0,FORECAST(U2,B3:T3,B2:T2),T3)*$X$1</f>
        <v>36.84848485</v>
      </c>
      <c r="V3" s="5">
        <f>IF(U3*FORECAST(V2,B3:U3,B2:U2)&gt;0,FORECAST(V2,B3:U3,B2:U2),U3)*$X$1</f>
        <v>34.42424242</v>
      </c>
      <c r="W3" s="5">
        <f>IF(V3*FORECAST(W2,B3:V3,B2:V2)&gt;0,FORECAST(W2,B3:V3,B2:V2),V3)*$X$1</f>
        <v>32</v>
      </c>
      <c r="X3" s="2"/>
      <c r="Y3" s="2"/>
      <c r="Z3" s="2"/>
    </row>
    <row r="4">
      <c r="A4" s="3" t="s">
        <v>137</v>
      </c>
      <c r="B4" s="1">
        <v>-163.0</v>
      </c>
      <c r="C4" s="1">
        <v>-171.0</v>
      </c>
      <c r="D4" s="1">
        <v>-267.0</v>
      </c>
      <c r="E4" s="1">
        <v>-188.0</v>
      </c>
      <c r="F4" s="1">
        <v>211.0</v>
      </c>
      <c r="G4" s="1">
        <v>162.0</v>
      </c>
      <c r="H4" s="1">
        <v>31.0</v>
      </c>
      <c r="I4" s="1">
        <v>59.0</v>
      </c>
      <c r="J4" s="1">
        <v>177.0</v>
      </c>
      <c r="K4" s="1">
        <v>199.0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1665</v>
      </c>
      <c r="B5" s="1">
        <v>39.0</v>
      </c>
      <c r="C5" s="1">
        <v>38.0</v>
      </c>
      <c r="D5" s="1">
        <v>37.0</v>
      </c>
      <c r="E5" s="1">
        <v>37.0</v>
      </c>
      <c r="F5" s="1">
        <v>37.0</v>
      </c>
      <c r="G5" s="1">
        <v>37.0</v>
      </c>
      <c r="H5" s="1">
        <v>38.0</v>
      </c>
      <c r="I5" s="1">
        <v>37.0</v>
      </c>
      <c r="J5" s="1">
        <v>36.0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1666</v>
      </c>
      <c r="L7" s="1">
        <f>IF(W3*FORECAST(W2,B3:W3,B2:W2)&gt;0,FORECAST(W2,B3:W3,B2:W2),V3)*$X$1 * (1+0.02)/(0.0846-0.02)</f>
        <v>505.2631579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1667</v>
      </c>
      <c r="L8" s="6">
        <f t="array" ref="L8">NPV(0.0846,M3:W3)</f>
        <v>321.6354502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1668</v>
      </c>
      <c r="L9" s="6">
        <f t="array" ref="L9">NPV(0.0846,M16:W16)</f>
        <v>206.8007126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1669</v>
      </c>
      <c r="L10" s="6">
        <f>L8 + L9</f>
        <v>528.4361629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1670</v>
      </c>
      <c r="L12" s="6">
        <f>L10 - L11</f>
        <v>329.4361629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1671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9.412461796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505.2631579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101.0</v>
      </c>
      <c r="C3" s="1">
        <v>84.0</v>
      </c>
      <c r="D3" s="1">
        <v>92.0</v>
      </c>
      <c r="E3" s="1">
        <v>57.0</v>
      </c>
      <c r="F3" s="1">
        <v>91.0</v>
      </c>
      <c r="G3" s="1">
        <v>123.0</v>
      </c>
      <c r="H3" s="1">
        <v>122.0</v>
      </c>
      <c r="I3" s="1">
        <v>102.0</v>
      </c>
      <c r="J3" s="1">
        <v>77.0</v>
      </c>
      <c r="K3" s="1">
        <v>-123.0</v>
      </c>
      <c r="L3" s="1">
        <f>IF(K3*FORECAST(L2,B3:K3,B2:K2)&gt;0,FORECAST(L2,B3:K3,B2:K2),K3)*$X$1</f>
        <v>-123</v>
      </c>
      <c r="M3" s="1">
        <f>IF(L3*FORECAST(M2,B3:L3,B2:L2)&gt;0,FORECAST(M2,B3:L3,B2:L2),L3)*$X$1</f>
        <v>-47.29090909</v>
      </c>
      <c r="N3" s="1">
        <f>IF(M3*FORECAST(N2,B3:M3,B2:M2)&gt;0,FORECAST(N2,B3:M3,B2:M2),M3)*$X$1</f>
        <v>-64.30909091</v>
      </c>
      <c r="O3" s="1">
        <f>IF(N3*FORECAST(O2,B3:N3,B2:N2)&gt;0,FORECAST(O2,B3:N3,B2:N2),N3)*$X$1</f>
        <v>-81.32727273</v>
      </c>
      <c r="P3" s="1">
        <f>IF(O3*FORECAST(P2,B3:O3,B2:O2)&gt;0,FORECAST(P2,B3:O3,B2:O2),O3)*$X$1</f>
        <v>-98.34545455</v>
      </c>
      <c r="Q3" s="1">
        <f>IF(P3*FORECAST(Q2,B3:P3,B2:P2)&gt;0,FORECAST(Q2,B3:P3,B2:P2),P3)*$X$1</f>
        <v>-115.3636364</v>
      </c>
      <c r="R3" s="1">
        <f>IF(Q3*FORECAST(R2,B3:Q3,B2:Q2)&gt;0,FORECAST(R2,B3:Q3,B2:Q2),Q3)*$X$1</f>
        <v>-132.3818182</v>
      </c>
      <c r="S3" s="5">
        <f>IF(R3*FORECAST(S2,B3:R3,B2:R2)&gt;0,FORECAST(S2,B3:R3,B2:R2),R3)*$X$1</f>
        <v>-149.4</v>
      </c>
      <c r="T3" s="5">
        <f>IF(S3*FORECAST(T2,B3:S3,B2:S2)&gt;0,FORECAST(T2,B3:S3,B2:S2),S3)*$X$1</f>
        <v>-166.4181818</v>
      </c>
      <c r="U3" s="5">
        <f>IF(T3*FORECAST(U2,B3:T3,B2:T2)&gt;0,FORECAST(U2,B3:T3,B2:T2),T3)*$X$1</f>
        <v>-183.4363636</v>
      </c>
      <c r="V3" s="5">
        <f>IF(U3*FORECAST(V2,B3:U3,B2:U2)&gt;0,FORECAST(V2,B3:U3,B2:U2),U3)*$X$1</f>
        <v>-200.4545455</v>
      </c>
      <c r="W3" s="5">
        <f>IF(V3*FORECAST(W2,B3:V3,B2:V2)&gt;0,FORECAST(W2,B3:V3,B2:V2),V3)*$X$1</f>
        <v>-217.4727273</v>
      </c>
      <c r="X3" s="2"/>
      <c r="Y3" s="2"/>
      <c r="Z3" s="2"/>
    </row>
    <row r="4">
      <c r="A4" s="3" t="s">
        <v>137</v>
      </c>
      <c r="B4" s="1">
        <v>-163.0</v>
      </c>
      <c r="C4" s="1">
        <v>-171.0</v>
      </c>
      <c r="D4" s="1">
        <v>-267.0</v>
      </c>
      <c r="E4" s="1">
        <v>-188.0</v>
      </c>
      <c r="F4" s="1">
        <v>211.0</v>
      </c>
      <c r="G4" s="1">
        <v>162.0</v>
      </c>
      <c r="H4" s="1">
        <v>31.0</v>
      </c>
      <c r="I4" s="1">
        <v>59.0</v>
      </c>
      <c r="J4" s="1">
        <v>177.0</v>
      </c>
      <c r="K4" s="1">
        <v>199.0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1665</v>
      </c>
      <c r="B5" s="1">
        <v>39.0</v>
      </c>
      <c r="C5" s="1">
        <v>38.0</v>
      </c>
      <c r="D5" s="1">
        <v>37.0</v>
      </c>
      <c r="E5" s="1">
        <v>37.0</v>
      </c>
      <c r="F5" s="1">
        <v>37.0</v>
      </c>
      <c r="G5" s="1">
        <v>37.0</v>
      </c>
      <c r="H5" s="1">
        <v>38.0</v>
      </c>
      <c r="I5" s="1">
        <v>37.0</v>
      </c>
      <c r="J5" s="1">
        <v>36.0</v>
      </c>
      <c r="K5" s="1">
        <v>35.0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1666</v>
      </c>
      <c r="L7" s="1">
        <f>IF(W3*FORECAST(W2,B3:W3,B2:W2)&gt;0,FORECAST(W2,B3:W3,B2:W2),V3)*$X$1 * (1+0.02)/(0.0846-0.02)</f>
        <v>-3433.779904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1667</v>
      </c>
      <c r="L8" s="6">
        <f t="array" ref="L8">NPV(0.0846,M3:W3)</f>
        <v>-829.1055307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1668</v>
      </c>
      <c r="L9" s="6">
        <f t="array" ref="L9">NPV(0.0846,M16:W16)</f>
        <v>-1405.422343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1669</v>
      </c>
      <c r="L10" s="6">
        <f>L8 + L9</f>
        <v>-2234.527874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138</v>
      </c>
      <c r="L11" s="1">
        <v>199.0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1670</v>
      </c>
      <c r="L12" s="6">
        <f>L10 - L11</f>
        <v>-2433.527874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1671</v>
      </c>
      <c r="L13" s="1">
        <v>35.0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-69.52936782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(1+0.02)/(0.0846-0.02)</f>
        <v>-3433.779904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