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<sst xmlns="http://schemas.openxmlformats.org/spreadsheetml/2006/main" count="1252" uniqueCount="954">
  <si>
    <t>ticker</t>
  </si>
  <si>
    <t>MDGL</t>
  </si>
  <si>
    <t>nombre</t>
  </si>
  <si>
    <t>MADRIGAL PHARMACEUTICALS</t>
  </si>
  <si>
    <t>empresa</t>
  </si>
  <si>
    <t>Biotechnology &amp; Medical Research</t>
  </si>
  <si>
    <t>Open</t>
  </si>
  <si>
    <t>Target Price</t>
  </si>
  <si>
    <t>Upside</t>
  </si>
  <si>
    <t>-190.60%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</si>
  <si>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</si>
  <si>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</si>
  <si>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</si>
  <si>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</si>
  <si>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</si>
  <si>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</si>
  <si>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</si>
  <si>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</si>
  <si>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-12.50%</t>
  </si>
  <si>
    <t>Total Assets Growth</t>
  </si>
  <si>
    <t>-47.22%</t>
  </si>
  <si>
    <t>Net Property, Plant and Equipment Growth</t>
  </si>
  <si>
    <t>No calculado</t>
  </si>
  <si>
    <t>EBITDA Growth</t>
  </si>
  <si>
    <t>78.90%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</si>
  <si>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</si>
  <si>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</si>
  <si>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</si>
  <si>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</si>
  <si>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</si>
  <si>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</si>
  <si>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</si>
  <si>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</si>
  <si>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</si>
  <si>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</si>
  <si>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</si>
  <si>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</si>
  <si>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</si>
  <si>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</si>
  <si>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</si>
  <si>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</si>
  <si>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</si>
  <si>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</si>
  <si>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</si>
  <si>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</si>
  <si>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Issuance of Common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</si>
  <si>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</si>
  <si>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</si>
  <si>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</si>
  <si>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</si>
  <si>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</si>
  <si>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</si>
  <si>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</si>
  <si>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</si>
  <si>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</si>
  <si>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</si>
  <si>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</si>
  <si>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</si>
  <si>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Other Receivables</t>
  </si>
  <si>
    <t>Total Receivables</t>
  </si>
  <si>
    <t>Prepaid Expenses</t>
  </si>
  <si>
    <t>Total Current Assets</t>
  </si>
  <si>
    <t>Net Property Plant And Equipment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</si>
  <si>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</si>
  <si>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</si>
  <si>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</si>
  <si>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</si>
  <si>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</si>
  <si>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</si>
  <si>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</si>
  <si>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Total Current Liabilities</t>
  </si>
  <si>
    <t>Long-Term Debt</t>
  </si>
  <si>
    <t>Long-Term Leases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</si>
  <si>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</si>
  <si>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</si>
  <si>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</si>
  <si>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</si>
  <si>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</si>
  <si>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</si>
  <si>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</si>
  <si>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</si>
  <si>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</si>
  <si>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</si>
  <si>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</si>
  <si>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-40.26</t>
  </si>
  <si>
    <t>-44.23</t>
  </si>
  <si>
    <t>3.05</t>
  </si>
  <si>
    <t>12.81</t>
  </si>
  <si>
    <t>30.95</t>
  </si>
  <si>
    <t>15.47</t>
  </si>
  <si>
    <t>11.47</t>
  </si>
  <si>
    <t>10.9</t>
  </si>
  <si>
    <t>20.39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</si>
  <si>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</si>
  <si>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</si>
  <si>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</si>
  <si>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</si>
  <si>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</si>
  <si>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</si>
  <si>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</si>
  <si>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Full Time Employees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</si>
  <si>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</si>
  <si>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</si>
  <si>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</si>
  <si>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</si>
  <si>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</si>
  <si>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</si>
  <si>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</si>
  <si>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</si>
  <si>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</si>
  <si>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Merger &amp; Related Restructuring Charges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</si>
  <si>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</si>
  <si>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</si>
  <si>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</si>
  <si>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</si>
  <si>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</si>
  <si>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</si>
  <si>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</si>
  <si>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</si>
  <si>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-4.3</t>
  </si>
  <si>
    <t>-6.19</t>
  </si>
  <si>
    <t>-5.07</t>
  </si>
  <si>
    <t>-2.54</t>
  </si>
  <si>
    <t>-2.22</t>
  </si>
  <si>
    <t>-5.45</t>
  </si>
  <si>
    <t>-13.09</t>
  </si>
  <si>
    <t>-14.63</t>
  </si>
  <si>
    <t>-17.23</t>
  </si>
  <si>
    <t>-19.99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</si>
  <si>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</si>
  <si>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</si>
  <si>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</si>
  <si>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</si>
  <si>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</si>
  <si>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</si>
  <si>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-2.69</t>
  </si>
  <si>
    <t>-3.87</t>
  </si>
  <si>
    <t>-2.84</t>
  </si>
  <si>
    <t>-1.59</t>
  </si>
  <si>
    <t>-1.39</t>
  </si>
  <si>
    <t>-3.41</t>
  </si>
  <si>
    <t>-8.18</t>
  </si>
  <si>
    <t>-9.14</t>
  </si>
  <si>
    <t>-10.77</t>
  </si>
  <si>
    <t>-12.5</t>
  </si>
  <si>
    <t>Normalized Diluted EPS</t>
  </si>
  <si>
    <t>EBITDA</t>
  </si>
  <si>
    <t>EBITA</t>
  </si>
  <si>
    <t>EBIT</t>
  </si>
  <si>
    <t>EBITDAR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</si>
  <si>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</si>
  <si>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</si>
  <si>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</si>
  <si>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</si>
  <si>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</si>
  <si>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</si>
  <si>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</si>
  <si>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</si>
  <si>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</si>
  <si>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</si>
  <si>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</si>
  <si>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</si>
  <si>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</si>
  <si>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</si>
  <si>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-724.48</t>
  </si>
  <si>
    <t>-67.72</t>
  </si>
  <si>
    <t>-17.16</t>
  </si>
  <si>
    <t>-7.5</t>
  </si>
  <si>
    <t>-12.8</t>
  </si>
  <si>
    <t>-35.44</t>
  </si>
  <si>
    <t>-54.09</t>
  </si>
  <si>
    <t>-57.71</t>
  </si>
  <si>
    <t>-47.41</t>
  </si>
  <si>
    <t>Return on Total Capital</t>
  </si>
  <si>
    <t>-76.94</t>
  </si>
  <si>
    <t>-18.33</t>
  </si>
  <si>
    <t>-7.71</t>
  </si>
  <si>
    <t>-13.28</t>
  </si>
  <si>
    <t>-39.26</t>
  </si>
  <si>
    <t>-69.26</t>
  </si>
  <si>
    <t>-82.62</t>
  </si>
  <si>
    <t>-61.78</t>
  </si>
  <si>
    <t>Return On Equity %</t>
  </si>
  <si>
    <t>15.05</t>
  </si>
  <si>
    <t>422.11</t>
  </si>
  <si>
    <t>-28.49</t>
  </si>
  <si>
    <t>-9.95</t>
  </si>
  <si>
    <t>-18.79</t>
  </si>
  <si>
    <t>-61.61</t>
  </si>
  <si>
    <t>-110.92</t>
  </si>
  <si>
    <t>-150.12</t>
  </si>
  <si>
    <t>-123.98</t>
  </si>
  <si>
    <t>Return on Common Equity</t>
  </si>
  <si>
    <t>Short Term Liquidity</t>
  </si>
  <si>
    <t>Current Ratio</t>
  </si>
  <si>
    <t>2.77</t>
  </si>
  <si>
    <t>0.01</t>
  </si>
  <si>
    <t>8.59</t>
  </si>
  <si>
    <t>19.1</t>
  </si>
  <si>
    <t>57.46</t>
  </si>
  <si>
    <t>17.52</t>
  </si>
  <si>
    <t>6.13</t>
  </si>
  <si>
    <t>3.54</t>
  </si>
  <si>
    <t>3.12</t>
  </si>
  <si>
    <t>5.38</t>
  </si>
  <si>
    <t>Quick Ratio</t>
  </si>
  <si>
    <t>8.44</t>
  </si>
  <si>
    <t>19.05</t>
  </si>
  <si>
    <t>57.29</t>
  </si>
  <si>
    <t>17.47</t>
  </si>
  <si>
    <t>6.1</t>
  </si>
  <si>
    <t>3.52</t>
  </si>
  <si>
    <t>3.1</t>
  </si>
  <si>
    <t>5.35</t>
  </si>
  <si>
    <t>Operating Cash Flow to Current Liabilities</t>
  </si>
  <si>
    <t>-19.9</t>
  </si>
  <si>
    <t>-0.06</t>
  </si>
  <si>
    <t>-3.67</t>
  </si>
  <si>
    <t>-3.02</t>
  </si>
  <si>
    <t>-1.66</t>
  </si>
  <si>
    <t>-3.38</t>
  </si>
  <si>
    <t>-2.39</t>
  </si>
  <si>
    <t>-1.94</t>
  </si>
  <si>
    <t>-2.74</t>
  </si>
  <si>
    <t>Long Term Solvency</t>
  </si>
  <si>
    <t>Total Debt/Equity</t>
  </si>
  <si>
    <t>-100.29</t>
  </si>
  <si>
    <t>-100.37</t>
  </si>
  <si>
    <t>0.16</t>
  </si>
  <si>
    <t>0.33</t>
  </si>
  <si>
    <t>0.41</t>
  </si>
  <si>
    <t>25.28</t>
  </si>
  <si>
    <t>28.91</t>
  </si>
  <si>
    <t>Total Debt / Total Capital</t>
  </si>
  <si>
    <t>0.4</t>
  </si>
  <si>
    <t>20.18</t>
  </si>
  <si>
    <t>22.43</t>
  </si>
  <si>
    <t>LT Debt/Equity</t>
  </si>
  <si>
    <t>0.09</t>
  </si>
  <si>
    <t>0.2</t>
  </si>
  <si>
    <t>24.97</t>
  </si>
  <si>
    <t>28.78</t>
  </si>
  <si>
    <t>Long-Term Debt / Total Capital</t>
  </si>
  <si>
    <t>0.19</t>
  </si>
  <si>
    <t>19.93</t>
  </si>
  <si>
    <t>22.33</t>
  </si>
  <si>
    <t>Total Liabilities / Total Assets</t>
  </si>
  <si>
    <t>11.65</t>
  </si>
  <si>
    <t>5.23</t>
  </si>
  <si>
    <t>1.74</t>
  </si>
  <si>
    <t>5.77</t>
  </si>
  <si>
    <t>16.39</t>
  </si>
  <si>
    <t>28.25</t>
  </si>
  <si>
    <t>45.56</t>
  </si>
  <si>
    <t>36.72</t>
  </si>
  <si>
    <t>EBIT / Interest Expense</t>
  </si>
  <si>
    <t>-0.42</t>
  </si>
  <si>
    <t>-0.9</t>
  </si>
  <si>
    <t>-18.58</t>
  </si>
  <si>
    <t>-74.06</t>
  </si>
  <si>
    <t>-29.93</t>
  </si>
  <si>
    <t>EBITDA / Interest Expense</t>
  </si>
  <si>
    <t>-0.89</t>
  </si>
  <si>
    <t>-73.74</t>
  </si>
  <si>
    <t>-29.8</t>
  </si>
  <si>
    <t>(EBITDA - Capex) / Interest Expense</t>
  </si>
  <si>
    <t>-73.79</t>
  </si>
  <si>
    <t>-29.92</t>
  </si>
  <si>
    <t>Total Debt / EBITDA</t>
  </si>
  <si>
    <t>-31.89</t>
  </si>
  <si>
    <t>-15.2</t>
  </si>
  <si>
    <t>-0.01</t>
  </si>
  <si>
    <t>-0.17</t>
  </si>
  <si>
    <t>-0.31</t>
  </si>
  <si>
    <t>Net Debt / EBITDA</t>
  </si>
  <si>
    <t>-31.78</t>
  </si>
  <si>
    <t>-15.1</t>
  </si>
  <si>
    <t>1.8</t>
  </si>
  <si>
    <t>5.99</t>
  </si>
  <si>
    <t>11.92</t>
  </si>
  <si>
    <t>4.64</t>
  </si>
  <si>
    <t>1.38</t>
  </si>
  <si>
    <t>1.12</t>
  </si>
  <si>
    <t>1.06</t>
  </si>
  <si>
    <t>1.36</t>
  </si>
  <si>
    <t>Total Debt / (EBITDA - Capex)</t>
  </si>
  <si>
    <t>Net Debt / (EBITDA - Capex)</t>
  </si>
  <si>
    <t>5.96</t>
  </si>
  <si>
    <t>11.91</t>
  </si>
  <si>
    <t>4.63</t>
  </si>
  <si>
    <t>1.37</t>
  </si>
  <si>
    <t>1.11</t>
  </si>
  <si>
    <t>Growth Over Prior Year</t>
  </si>
  <si>
    <t>EBITDA, 1 Yr. Growth %</t>
  </si>
  <si>
    <t>144.15</t>
  </si>
  <si>
    <t>597.25</t>
  </si>
  <si>
    <t>42.01</t>
  </si>
  <si>
    <t>26.89</t>
  </si>
  <si>
    <t>133.73</t>
  </si>
  <si>
    <t>117.38</t>
  </si>
  <si>
    <t>17.4</t>
  </si>
  <si>
    <t>21.08</t>
  </si>
  <si>
    <t>29.64</t>
  </si>
  <si>
    <t>EBITA, 1 Yr. Growth %</t>
  </si>
  <si>
    <t>143.87</t>
  </si>
  <si>
    <t>596.69</t>
  </si>
  <si>
    <t>42.35</t>
  </si>
  <si>
    <t>133.45</t>
  </si>
  <si>
    <t>117.61</t>
  </si>
  <si>
    <t>17.33</t>
  </si>
  <si>
    <t>21.07</t>
  </si>
  <si>
    <t>29.61</t>
  </si>
  <si>
    <t>EBIT, 1 Yr. Growth %</t>
  </si>
  <si>
    <t>Earnings From Cont. Operations, 1 Yr. Growth %</t>
  </si>
  <si>
    <t>52.38</t>
  </si>
  <si>
    <t>285.51</t>
  </si>
  <si>
    <t>18.06</t>
  </si>
  <si>
    <t>5.32</t>
  </si>
  <si>
    <t>155.85</t>
  </si>
  <si>
    <t>140.92</t>
  </si>
  <si>
    <t>19.58</t>
  </si>
  <si>
    <t>22.12</t>
  </si>
  <si>
    <t>26.5</t>
  </si>
  <si>
    <t>Net Income, 1 Yr. Growth %</t>
  </si>
  <si>
    <t>Normalized Net Income, 1 Yr. Growth %</t>
  </si>
  <si>
    <t>246.07</t>
  </si>
  <si>
    <t>31.52</t>
  </si>
  <si>
    <t>Diluted EPS Before Extra, 1 Yr. Growth %</t>
  </si>
  <si>
    <t>-87.33</t>
  </si>
  <si>
    <t>-49.82</t>
  </si>
  <si>
    <t>-12.84</t>
  </si>
  <si>
    <t>145.92</t>
  </si>
  <si>
    <t>140.1</t>
  </si>
  <si>
    <t>11.71</t>
  </si>
  <si>
    <t>17.83</t>
  </si>
  <si>
    <t>16.01</t>
  </si>
  <si>
    <t>Net Property, Plant and Equip., 1 Yr. Growth %</t>
  </si>
  <si>
    <t>-24.58</t>
  </si>
  <si>
    <t>718.94</t>
  </si>
  <si>
    <t>-1.45</t>
  </si>
  <si>
    <t>-10.04</t>
  </si>
  <si>
    <t>171.49</t>
  </si>
  <si>
    <t>Total Assets, 1 Yr. Growth %</t>
  </si>
  <si>
    <t>87.2</t>
  </si>
  <si>
    <t>366.67</t>
  </si>
  <si>
    <t>152.42</t>
  </si>
  <si>
    <t>-8.93</t>
  </si>
  <si>
    <t>-35.08</t>
  </si>
  <si>
    <t>-4.76</t>
  </si>
  <si>
    <t>32.65</t>
  </si>
  <si>
    <t>76.67</t>
  </si>
  <si>
    <t>Tangible Book Value, 1 Yr. Growth %</t>
  </si>
  <si>
    <t>16.27</t>
  </si>
  <si>
    <t>-174.44</t>
  </si>
  <si>
    <t>400.57</t>
  </si>
  <si>
    <t>161.71</t>
  </si>
  <si>
    <t>-12.67</t>
  </si>
  <si>
    <t>-42.39</t>
  </si>
  <si>
    <t>-18.28</t>
  </si>
  <si>
    <t>0.65</t>
  </si>
  <si>
    <t>105.35</t>
  </si>
  <si>
    <t>Common Equity, 1 Yr. Growth %</t>
  </si>
  <si>
    <t>Cash From Operations, 1 Yr. Growth %</t>
  </si>
  <si>
    <t>124.82</t>
  </si>
  <si>
    <t>460.43</t>
  </si>
  <si>
    <t>26.74</t>
  </si>
  <si>
    <t>14.29</t>
  </si>
  <si>
    <t>63.19</t>
  </si>
  <si>
    <t>278.53</t>
  </si>
  <si>
    <t>16.73</t>
  </si>
  <si>
    <t>22.26</t>
  </si>
  <si>
    <t>44.19</t>
  </si>
  <si>
    <t>Capital Expenditures, 1 Yr. Growth %</t>
  </si>
  <si>
    <t>-82.4</t>
  </si>
  <si>
    <t>681.82</t>
  </si>
  <si>
    <t>94.19</t>
  </si>
  <si>
    <t>-37.43</t>
  </si>
  <si>
    <t>3.83</t>
  </si>
  <si>
    <t>581.57</t>
  </si>
  <si>
    <t>Levered Free Cash Flow, 1 Yr. Growth %</t>
  </si>
  <si>
    <t>-47.55</t>
  </si>
  <si>
    <t>418.47</t>
  </si>
  <si>
    <t>27.42</t>
  </si>
  <si>
    <t>37.9</t>
  </si>
  <si>
    <t>334.65</t>
  </si>
  <si>
    <t>9.08</t>
  </si>
  <si>
    <t>66.31</t>
  </si>
  <si>
    <t>Unlevered Free Cash Flow, 1 Yr. Growth %</t>
  </si>
  <si>
    <t>-25.35</t>
  </si>
  <si>
    <t>692.89</t>
  </si>
  <si>
    <t>20.49</t>
  </si>
  <si>
    <t>63.91</t>
  </si>
  <si>
    <t>Compound Annual Growth Rate Over Two Years</t>
  </si>
  <si>
    <t>EBITDA, 2 Yr. CAGR %</t>
  </si>
  <si>
    <t>312.59</t>
  </si>
  <si>
    <t>214.66</t>
  </si>
  <si>
    <t>34.24</t>
  </si>
  <si>
    <t>72.21</t>
  </si>
  <si>
    <t>125.4</t>
  </si>
  <si>
    <t>59.75</t>
  </si>
  <si>
    <t>19.22</t>
  </si>
  <si>
    <t>EBITA, 2 Yr. CAGR %</t>
  </si>
  <si>
    <t>312.19</t>
  </si>
  <si>
    <t>214.92</t>
  </si>
  <si>
    <t>34.4</t>
  </si>
  <si>
    <t>72.11</t>
  </si>
  <si>
    <t>125.39</t>
  </si>
  <si>
    <t>59.79</t>
  </si>
  <si>
    <t>19.18</t>
  </si>
  <si>
    <t>25.27</t>
  </si>
  <si>
    <t>EBIT, 2 Yr. CAGR %</t>
  </si>
  <si>
    <t>Earnings From Cont. Operations, 2 Yr. CAGR %</t>
  </si>
  <si>
    <t>142.37</t>
  </si>
  <si>
    <t>113.34</t>
  </si>
  <si>
    <t>11.51</t>
  </si>
  <si>
    <t>64.15</t>
  </si>
  <si>
    <t>148.27</t>
  </si>
  <si>
    <t>69.73</t>
  </si>
  <si>
    <t>20.85</t>
  </si>
  <si>
    <t>24.29</t>
  </si>
  <si>
    <t>Net Income, 2 Yr. CAGR %</t>
  </si>
  <si>
    <t>Normalized Net Income, 2 Yr. CAGR %</t>
  </si>
  <si>
    <t>129.64</t>
  </si>
  <si>
    <t>17.69</t>
  </si>
  <si>
    <t>Diluted EPS Before Extra, 2 Yr. CAGR %</t>
  </si>
  <si>
    <t>8.6</t>
  </si>
  <si>
    <t>-74.79</t>
  </si>
  <si>
    <t>-33.87</t>
  </si>
  <si>
    <t>46.4</t>
  </si>
  <si>
    <t>142.99</t>
  </si>
  <si>
    <t>63.77</t>
  </si>
  <si>
    <t>14.73</t>
  </si>
  <si>
    <t>16.92</t>
  </si>
  <si>
    <t>Net Property, Plant and Equip., 2 Yr. CAGR %</t>
  </si>
  <si>
    <t>769.87</t>
  </si>
  <si>
    <t>148.52</t>
  </si>
  <si>
    <t>184.09</t>
  </si>
  <si>
    <t>-5.85</t>
  </si>
  <si>
    <t>-18.97</t>
  </si>
  <si>
    <t>40.78</t>
  </si>
  <si>
    <t>Total Assets, 2 Yr. CAGR %</t>
  </si>
  <si>
    <t>243.21</t>
  </si>
  <si>
    <t>51.61</t>
  </si>
  <si>
    <t>-23.11</t>
  </si>
  <si>
    <t>-21.37</t>
  </si>
  <si>
    <t>12.4</t>
  </si>
  <si>
    <t>53.08</t>
  </si>
  <si>
    <t>Tangible Book Value, 2 Yr. CAGR %</t>
  </si>
  <si>
    <t>-6.97</t>
  </si>
  <si>
    <t>93.03</t>
  </si>
  <si>
    <t>261.94</t>
  </si>
  <si>
    <t>51.18</t>
  </si>
  <si>
    <t>-29.07</t>
  </si>
  <si>
    <t>-31.39</t>
  </si>
  <si>
    <t>-9.31</t>
  </si>
  <si>
    <t>43.77</t>
  </si>
  <si>
    <t>Common Equity, 2 Yr. CAGR %</t>
  </si>
  <si>
    <t>Cash From Operations, 2 Yr. CAGR %</t>
  </si>
  <si>
    <t>254.96</t>
  </si>
  <si>
    <t>166.52</t>
  </si>
  <si>
    <t>20.36</t>
  </si>
  <si>
    <t>36.57</t>
  </si>
  <si>
    <t>148.54</t>
  </si>
  <si>
    <t>110.2</t>
  </si>
  <si>
    <t>19.46</t>
  </si>
  <si>
    <t>32.77</t>
  </si>
  <si>
    <t>Capital Expenditures, 2 Yr. CAGR %</t>
  </si>
  <si>
    <t>170.8</t>
  </si>
  <si>
    <t>17.3</t>
  </si>
  <si>
    <t>289.64</t>
  </si>
  <si>
    <t>10.23</t>
  </si>
  <si>
    <t>-19.4</t>
  </si>
  <si>
    <t>166.02</t>
  </si>
  <si>
    <t>Levered Free Cash Flow, 2 Yr. CAGR %</t>
  </si>
  <si>
    <t>64.88</t>
  </si>
  <si>
    <t>157.03</t>
  </si>
  <si>
    <t>32.56</t>
  </si>
  <si>
    <t>144.83</t>
  </si>
  <si>
    <t>117.74</t>
  </si>
  <si>
    <t>15.48</t>
  </si>
  <si>
    <t>42.59</t>
  </si>
  <si>
    <t>Unlevered Free Cash Flow, 2 Yr. CAGR %</t>
  </si>
  <si>
    <t>143.19</t>
  </si>
  <si>
    <t>217.86</t>
  </si>
  <si>
    <t>14.64</t>
  </si>
  <si>
    <t>40.53</t>
  </si>
  <si>
    <t>Compound Annual Growth Rate Over Three Years</t>
  </si>
  <si>
    <t>EBITDA, 3 Yr. CAGR %</t>
  </si>
  <si>
    <t>189.15</t>
  </si>
  <si>
    <t>132.47</t>
  </si>
  <si>
    <t>61.49</t>
  </si>
  <si>
    <t>86.12</t>
  </si>
  <si>
    <t>81.35</t>
  </si>
  <si>
    <t>45.65</t>
  </si>
  <si>
    <t>22.6</t>
  </si>
  <si>
    <t>EBITA, 3 Yr. CAGR %</t>
  </si>
  <si>
    <t>189.19</t>
  </si>
  <si>
    <t>132.6</t>
  </si>
  <si>
    <t>61.56</t>
  </si>
  <si>
    <t>86.11</t>
  </si>
  <si>
    <t>81.31</t>
  </si>
  <si>
    <t>45.67</t>
  </si>
  <si>
    <t>22.56</t>
  </si>
  <si>
    <t>EBIT, 3 Yr. CAGR %</t>
  </si>
  <si>
    <t>Earnings From Cont. Operations, 3 Yr. CAGR %</t>
  </si>
  <si>
    <t>90.7</t>
  </si>
  <si>
    <t>68.61</t>
  </si>
  <si>
    <t>47.07</t>
  </si>
  <si>
    <t>86.55</t>
  </si>
  <si>
    <t>94.61</t>
  </si>
  <si>
    <t>52.09</t>
  </si>
  <si>
    <t>22.7</t>
  </si>
  <si>
    <t>Net Income, 3 Yr. CAGR %</t>
  </si>
  <si>
    <t>Normalized Net Income, 3 Yr. CAGR %</t>
  </si>
  <si>
    <t>52.46</t>
  </si>
  <si>
    <t>Diluted EPS Before Extra, 3 Yr. CAGR %</t>
  </si>
  <si>
    <t>-16.04</t>
  </si>
  <si>
    <t>-61.88</t>
  </si>
  <si>
    <t>2.46</t>
  </si>
  <si>
    <t>72.65</t>
  </si>
  <si>
    <t>87.54</t>
  </si>
  <si>
    <t>46.75</t>
  </si>
  <si>
    <t>15.15</t>
  </si>
  <si>
    <t>Net Property, Plant and Equip., 3 Yr. CAGR %</t>
  </si>
  <si>
    <t>752.55</t>
  </si>
  <si>
    <t>82.58</t>
  </si>
  <si>
    <t>93.63</t>
  </si>
  <si>
    <t>-13.5</t>
  </si>
  <si>
    <t>21.25</t>
  </si>
  <si>
    <t>Total Assets, 3 Yr. CAGR %</t>
  </si>
  <si>
    <t>896.71</t>
  </si>
  <si>
    <t>120.54</t>
  </si>
  <si>
    <t>14.28</t>
  </si>
  <si>
    <t>-17.42</t>
  </si>
  <si>
    <t>-6.39</t>
  </si>
  <si>
    <t>30.68</t>
  </si>
  <si>
    <t>Tangible Book Value, 3 Yr. CAGR %</t>
  </si>
  <si>
    <t>63.02</t>
  </si>
  <si>
    <t>113.64</t>
  </si>
  <si>
    <t>125.33</t>
  </si>
  <si>
    <t>9.6</t>
  </si>
  <si>
    <t>-25.64</t>
  </si>
  <si>
    <t>-22.04</t>
  </si>
  <si>
    <t>19.09</t>
  </si>
  <si>
    <t>Common Equity, 3 Yr. CAGR %</t>
  </si>
  <si>
    <t>Cash From Operations, 3 Yr. CAGR %</t>
  </si>
  <si>
    <t>151.82</t>
  </si>
  <si>
    <t>100.98</t>
  </si>
  <si>
    <t>33.21</t>
  </si>
  <si>
    <t>91.84</t>
  </si>
  <si>
    <t>93.19</t>
  </si>
  <si>
    <t>75.46</t>
  </si>
  <si>
    <t>27.19</t>
  </si>
  <si>
    <t>Capital Expenditures, 3 Yr. CAGR %</t>
  </si>
  <si>
    <t>285.6</t>
  </si>
  <si>
    <t>38.76</t>
  </si>
  <si>
    <t>111.79</t>
  </si>
  <si>
    <t>8.05</t>
  </si>
  <si>
    <t>64.21</t>
  </si>
  <si>
    <t>Levered Free Cash Flow, 3 Yr. CAGR %</t>
  </si>
  <si>
    <t>51.31</t>
  </si>
  <si>
    <t>108.86</t>
  </si>
  <si>
    <t>96.94</t>
  </si>
  <si>
    <t>86.99</t>
  </si>
  <si>
    <t>79.64</t>
  </si>
  <si>
    <t>30.41</t>
  </si>
  <si>
    <t>Unlevered Free Cash Flow, 3 Yr. CAGR %</t>
  </si>
  <si>
    <t>96.06</t>
  </si>
  <si>
    <t>140.63</t>
  </si>
  <si>
    <t>78.76</t>
  </si>
  <si>
    <t>29.15</t>
  </si>
  <si>
    <t>Compound Annual Growth Rate Over Five Years</t>
  </si>
  <si>
    <t>EBITDA, 5 Yr. CAGR %</t>
  </si>
  <si>
    <t>135.02</t>
  </si>
  <si>
    <t>129.62</t>
  </si>
  <si>
    <t>60.79</t>
  </si>
  <si>
    <t>55.75</t>
  </si>
  <si>
    <t>56.41</t>
  </si>
  <si>
    <t>EBITA, 5 Yr. CAGR %</t>
  </si>
  <si>
    <t>134.98</t>
  </si>
  <si>
    <t>129.69</t>
  </si>
  <si>
    <t>60.85</t>
  </si>
  <si>
    <t>55.72</t>
  </si>
  <si>
    <t>56.38</t>
  </si>
  <si>
    <t>EBIT, 5 Yr. CAGR %</t>
  </si>
  <si>
    <t>Earnings From Cont. Operations, 5 Yr. CAGR %</t>
  </si>
  <si>
    <t>79.6</t>
  </si>
  <si>
    <t>96.83</t>
  </si>
  <si>
    <t>56.81</t>
  </si>
  <si>
    <t>62.66</t>
  </si>
  <si>
    <t>Net Income, 5 Yr. CAGR %</t>
  </si>
  <si>
    <t>Normalized Net Income, 5 Yr. CAGR %</t>
  </si>
  <si>
    <t>59.15</t>
  </si>
  <si>
    <t>Diluted EPS Before Extra, 5 Yr. CAGR %</t>
  </si>
  <si>
    <t>4.87</t>
  </si>
  <si>
    <t>-20.03</t>
  </si>
  <si>
    <t>23.6</t>
  </si>
  <si>
    <t>46.61</t>
  </si>
  <si>
    <t>55.24</t>
  </si>
  <si>
    <t>Net Property, Plant and Equip., 5 Yr. CAGR %</t>
  </si>
  <si>
    <t>253.16</t>
  </si>
  <si>
    <t>31.93</t>
  </si>
  <si>
    <t>70.45</t>
  </si>
  <si>
    <t>Total Assets, 5 Yr. CAGR %</t>
  </si>
  <si>
    <t>369.28</t>
  </si>
  <si>
    <t>279.71</t>
  </si>
  <si>
    <t>45.99</t>
  </si>
  <si>
    <t>13.52</t>
  </si>
  <si>
    <t>5.7</t>
  </si>
  <si>
    <t>Tangible Book Value, 5 Yr. CAGR %</t>
  </si>
  <si>
    <t>58.18</t>
  </si>
  <si>
    <t>37.45</t>
  </si>
  <si>
    <t>40.04</t>
  </si>
  <si>
    <t>1.61</t>
  </si>
  <si>
    <t>-3.2</t>
  </si>
  <si>
    <t>Common Equity, 5 Yr. CAGR %</t>
  </si>
  <si>
    <t>Cash From Operations, 5 Yr. CAGR %</t>
  </si>
  <si>
    <t>97.15</t>
  </si>
  <si>
    <t>118.8</t>
  </si>
  <si>
    <t>59.88</t>
  </si>
  <si>
    <t>58.73</t>
  </si>
  <si>
    <t>66.28</t>
  </si>
  <si>
    <t>Capital Expenditures, 5 Yr. CAGR %</t>
  </si>
  <si>
    <t>133.67</t>
  </si>
  <si>
    <t>11.66</t>
  </si>
  <si>
    <t>132.01</t>
  </si>
  <si>
    <t>Levered Free Cash Flow, 5 Yr. CAGR %</t>
  </si>
  <si>
    <t>83.43</t>
  </si>
  <si>
    <t>112.37</t>
  </si>
  <si>
    <t>59.07</t>
  </si>
  <si>
    <t>67.78</t>
  </si>
  <si>
    <t>Unlevered Free Cash Flow, 5 Yr. CAGR %</t>
  </si>
  <si>
    <t>114.28</t>
  </si>
  <si>
    <t>131.2</t>
  </si>
  <si>
    <t>58.61</t>
  </si>
  <si>
    <t>66.8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</si>
  <si>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</si>
  <si>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</si>
  <si>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</si>
  <si>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</si>
  <si>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</si>
  <si>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</si>
  <si>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</si>
  <si>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</si>
  <si>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</si>
  <si>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1,406</t>
  </si>
  <si>
    <t>1,719</t>
  </si>
  <si>
    <t>1,449</t>
  </si>
  <si>
    <t>5,179</t>
  </si>
  <si>
    <t>4,568</t>
  </si>
  <si>
    <t>7,392</t>
  </si>
  <si>
    <t>-</t>
  </si>
  <si>
    <t>Change</t>
  </si>
  <si>
    <t>22.31%</t>
  </si>
  <si>
    <t>-15.74%</t>
  </si>
  <si>
    <t>257.45%</t>
  </si>
  <si>
    <t>-11.79%</t>
  </si>
  <si>
    <t>61.81%</t>
  </si>
  <si>
    <t>0%</t>
  </si>
  <si>
    <t>Enterprise Value (EV)
                                    1</t>
  </si>
  <si>
    <t>966.7</t>
  </si>
  <si>
    <t>1,436</t>
  </si>
  <si>
    <t>1,179</t>
  </si>
  <si>
    <t>4,869</t>
  </si>
  <si>
    <t>4,051</t>
  </si>
  <si>
    <t>6,566</t>
  </si>
  <si>
    <t>6,697</t>
  </si>
  <si>
    <t>6,442</t>
  </si>
  <si>
    <t>48.52%</t>
  </si>
  <si>
    <t>-17.89%</t>
  </si>
  <si>
    <t>313.04%</t>
  </si>
  <si>
    <t>-16.81%</t>
  </si>
  <si>
    <t>62.09%</t>
  </si>
  <si>
    <t>2%</t>
  </si>
  <si>
    <t>-3.8%</t>
  </si>
  <si>
    <t>P/E ratio</t>
  </si>
  <si>
    <t>-16.7x</t>
  </si>
  <si>
    <t>-8.49x</t>
  </si>
  <si>
    <t>-5.79x</t>
  </si>
  <si>
    <t>-16.8x</t>
  </si>
  <si>
    <t>-11.6x</t>
  </si>
  <si>
    <t>-14.4x</t>
  </si>
  <si>
    <t>-28x</t>
  </si>
  <si>
    <t>65.3x</t>
  </si>
  <si>
    <t>PBR</t>
  </si>
  <si>
    <t>3.37x</t>
  </si>
  <si>
    <t>7.18x</t>
  </si>
  <si>
    <t>7.15x</t>
  </si>
  <si>
    <t>26.6x</t>
  </si>
  <si>
    <t>11.3x</t>
  </si>
  <si>
    <t>11x</t>
  </si>
  <si>
    <t>16.1x</t>
  </si>
  <si>
    <t>9.58x</t>
  </si>
  <si>
    <t>PEG</t>
  </si>
  <si>
    <t>-0x</t>
  </si>
  <si>
    <t>-0.5x</t>
  </si>
  <si>
    <t>-0.9x</t>
  </si>
  <si>
    <t>-0.7x</t>
  </si>
  <si>
    <t>-0.8x</t>
  </si>
  <si>
    <t>0.6x</t>
  </si>
  <si>
    <t>Capitalization / Revenue</t>
  </si>
  <si>
    <t>43.9x</t>
  </si>
  <si>
    <t>15.1x</t>
  </si>
  <si>
    <t>7.32x</t>
  </si>
  <si>
    <t>EV / Revenue</t>
  </si>
  <si>
    <t>39x</t>
  </si>
  <si>
    <t>13.6x</t>
  </si>
  <si>
    <t>6.38x</t>
  </si>
  <si>
    <t>EV / EBITDA</t>
  </si>
  <si>
    <t>-10.2x</t>
  </si>
  <si>
    <t>-6.96x</t>
  </si>
  <si>
    <t>-4.87x</t>
  </si>
  <si>
    <t>-16.6x</t>
  </si>
  <si>
    <t>-10.7x</t>
  </si>
  <si>
    <t>-12.1x</t>
  </si>
  <si>
    <t>-13.5x</t>
  </si>
  <si>
    <t>-38x</t>
  </si>
  <si>
    <t>EV / EBIT</t>
  </si>
  <si>
    <t>-6.95x</t>
  </si>
  <si>
    <t>-4.86x</t>
  </si>
  <si>
    <t>-10.6x</t>
  </si>
  <si>
    <t>-12.3x</t>
  </si>
  <si>
    <t>-19.4x</t>
  </si>
  <si>
    <t>99.6x</t>
  </si>
  <si>
    <t>EV / FCF</t>
  </si>
  <si>
    <t>-23.1x</t>
  </si>
  <si>
    <t>-9.09x</t>
  </si>
  <si>
    <t>-12.4x</t>
  </si>
  <si>
    <t>-29.8x</t>
  </si>
  <si>
    <t>177x</t>
  </si>
  <si>
    <t>FCF Yield</t>
  </si>
  <si>
    <t>-4.32%</t>
  </si>
  <si>
    <t>-11%</t>
  </si>
  <si>
    <t>-20.6%</t>
  </si>
  <si>
    <t>-6.01%</t>
  </si>
  <si>
    <t>-8.04%</t>
  </si>
  <si>
    <t>-8.08%</t>
  </si>
  <si>
    <t>-3.35%</t>
  </si>
  <si>
    <t>0.56%</t>
  </si>
  <si>
    <t>Dividend per Share
                                    2</t>
  </si>
  <si>
    <t>Rate of return</t>
  </si>
  <si>
    <t>EPS
                                    2</t>
  </si>
  <si>
    <t>-23.61</t>
  </si>
  <si>
    <t>-12.12</t>
  </si>
  <si>
    <t>5.187</t>
  </si>
  <si>
    <t>Distribution rate</t>
  </si>
  <si>
    <t>Net sales
                                    1</t>
  </si>
  <si>
    <t>168.2</t>
  </si>
  <si>
    <t>490.9</t>
  </si>
  <si>
    <t>1,010</t>
  </si>
  <si>
    <t>EBITDA
                                    1</t>
  </si>
  <si>
    <t>-94.86</t>
  </si>
  <si>
    <t>-206.2</t>
  </si>
  <si>
    <t>-242.1</t>
  </si>
  <si>
    <t>-293.1</t>
  </si>
  <si>
    <t>-380</t>
  </si>
  <si>
    <t>-544.4</t>
  </si>
  <si>
    <t>-494.5</t>
  </si>
  <si>
    <t>-169.7</t>
  </si>
  <si>
    <t>EBIT
                                    1</t>
  </si>
  <si>
    <t>-94.97</t>
  </si>
  <si>
    <t>-206.7</t>
  </si>
  <si>
    <t>-242.5</t>
  </si>
  <si>
    <t>-293.6</t>
  </si>
  <si>
    <t>-380.5</t>
  </si>
  <si>
    <t>-534.6</t>
  </si>
  <si>
    <t>-345.2</t>
  </si>
  <si>
    <t>64.65</t>
  </si>
  <si>
    <t>Net income
                                    1</t>
  </si>
  <si>
    <t>-83.95</t>
  </si>
  <si>
    <t>-202.2</t>
  </si>
  <si>
    <t>-241.8</t>
  </si>
  <si>
    <t>-295.4</t>
  </si>
  <si>
    <t>-373.6</t>
  </si>
  <si>
    <t>-501.4</t>
  </si>
  <si>
    <t>-278.2</t>
  </si>
  <si>
    <t>131</t>
  </si>
  <si>
    <t>Net Debt
                                    1</t>
  </si>
  <si>
    <t>-439</t>
  </si>
  <si>
    <t>-283.7</t>
  </si>
  <si>
    <t>-269.9</t>
  </si>
  <si>
    <t>-309.5</t>
  </si>
  <si>
    <t>-517.5</t>
  </si>
  <si>
    <t>-826.3</t>
  </si>
  <si>
    <t>-694.6</t>
  </si>
  <si>
    <t>-949.3</t>
  </si>
  <si>
    <t>Reference price
                                    2</t>
  </si>
  <si>
    <t>91.11</t>
  </si>
  <si>
    <t>111.17</t>
  </si>
  <si>
    <t>84.74</t>
  </si>
  <si>
    <t>290.25</t>
  </si>
  <si>
    <t>231.38</t>
  </si>
  <si>
    <t>338.91</t>
  </si>
  <si>
    <t>Nbr of stocks (in thousands)</t>
  </si>
  <si>
    <t>15,429</t>
  </si>
  <si>
    <t>15,466</t>
  </si>
  <si>
    <t>17,097</t>
  </si>
  <si>
    <t>17,842</t>
  </si>
  <si>
    <t>19,743</t>
  </si>
  <si>
    <t>21,810</t>
  </si>
  <si>
    <t>Announcement Date</t>
  </si>
  <si>
    <t>2/26/20</t>
  </si>
  <si>
    <t>2/25/21</t>
  </si>
  <si>
    <t>2/24/22</t>
  </si>
  <si>
    <t>2/23/23</t>
  </si>
  <si>
    <t>2/28/24</t>
  </si>
  <si>
    <t>address1</t>
  </si>
  <si>
    <t>Four Tower Bridge</t>
  </si>
  <si>
    <t>address2</t>
  </si>
  <si>
    <t>Suite 200 200 Barr Harbor Drive</t>
  </si>
  <si>
    <t>city</t>
  </si>
  <si>
    <t>West Conshohocken</t>
  </si>
  <si>
    <t>state</t>
  </si>
  <si>
    <t>PA</t>
  </si>
  <si>
    <t>zip</t>
  </si>
  <si>
    <t>19428</t>
  </si>
  <si>
    <t>country</t>
  </si>
  <si>
    <t>phone</t>
  </si>
  <si>
    <t>267 824 2827</t>
  </si>
  <si>
    <t>website</t>
  </si>
  <si>
    <t>https://www.madrigalpharma.com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</si>
  <si>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</si>
  <si>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</si>
  <si>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</si>
  <si>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</si>
  <si>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</si>
  <si>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</si>
  <si>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</si>
  <si>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</si>
  <si>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</si>
  <si>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</si>
  <si>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</si>
  <si>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Madrigal Pharmaceuticals, Inc., a clinical-stage biopharmaceutical company, focuses on the development of therapeutics for the treatment of non-alcoholic steatohepatitis (NASH) in the United States. Its lead product candidate is resmetirom, a liver-directed thyroid hormone receptor beta agonist, which is in Phase 3 clinical trials for treating NASH. The company is headquartered in West Conshohocken, Pennsylvania.</t>
  </si>
  <si>
    <t>fullTimeEmployees</t>
  </si>
  <si>
    <t>companyOfficers</t>
  </si>
  <si>
    <t>[{'maxAge': 1, 'name': 'Mr. William J. Sibold', 'age': 58, 'title': 'CEO, President &amp; Director', 'yearBorn': 1966, 'fiscalYear': 2023, 'totalPay': 1666801, 'exercisedValue': 0, 'unexercisedValue': 0}, {'maxAge': 1, 'name': 'Dr. Rebecca A. Taub M.D.', 'age': 72, 'title': 'Founder, Chief Medical Officer, President of Research &amp; Development and Director', 'yearBorn': 1952, 'fiscalYear': 2023, 'totalPay': 928108, 'exercisedValue': 0, 'unexercisedValue': 64142484}, {'maxAge': 1, 'name': 'Ms. Carole  Huntsman', 'age': 59, 'title': 'Chief Commercial Officer', 'yearBorn': 1965, 'fiscalYear': 2023, 'totalPay': 94001, 'exercisedValue': 0, 'unexercisedValue': 0}, {'maxAge': 1, 'name': 'Ms. Mardi C. Dier', 'age': 60, 'title': 'CFO &amp; Senior VP', 'yearBorn': 1964, 'fiscalYear': 2023, 'exercisedValue': 0, 'unexercisedValue': 0}, {'maxAge': 1, 'name': 'Mr. Mark  Underwood', 'title': 'Senior Vice President of Business Planning &amp; Operations', 'fiscalYear': 2023, 'exercisedValue': 0, 'unexercisedValue': 0}, {'maxAge': 1, 'name': 'Mr. Ronald  Filippo', 'title': 'Chief Information Officer', 'fiscalYear': 2023, 'exercisedValue': 0, 'unexercisedValue': 0}, {'maxAge': 1, 'name': 'Ms. Tina E. Ventura', 'title': 'Chief Investor Relations Officer', 'fiscalYear': 2023, 'exercisedValue': 0, 'unexercisedValue': 0}, {'maxAge': 1, 'name': 'Ms. Shannon  Kelley', 'title': 'Chief Compliance Office &amp; General Counsel', 'fiscalYear': 2023, 'exercisedValue': 0, 'unexercisedValue': 0}, {'maxAge': 1, 'name': 'Mr. Clint  Wallace', 'title': 'Chief Human Resources Officer', 'fiscalYear': 2023, 'exercisedValue': 0, 'unexercisedValue': 0}, {'maxAge': 1, 'name': 'Mr. Edward  Chiang', 'title': 'Senior Vice President of Clinical &amp; Technical Operations',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</si>
  <si>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</si>
  <si>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</si>
  <si>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</si>
  <si>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</si>
  <si>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</si>
  <si>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</si>
  <si>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</si>
  <si>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</si>
  <si>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http://ir.syntapharma.com/phoenix.zhtml?c=147988&amp;p=irol-irhome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</si>
  <si>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</si>
  <si>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</si>
  <si>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</si>
  <si>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</si>
  <si>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</si>
  <si>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</si>
  <si>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</si>
  <si>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</si>
  <si>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</si>
  <si>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</si>
  <si>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</si>
  <si>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</si>
  <si>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</si>
  <si>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</si>
  <si>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</si>
  <si>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</si>
  <si>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</si>
  <si>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</si>
  <si>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</si>
  <si>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</si>
  <si>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</si>
  <si>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</si>
  <si>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</si>
  <si>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</si>
  <si>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</si>
  <si>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</si>
  <si>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</si>
  <si>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</si>
  <si>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</si>
  <si>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</si>
  <si>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</si>
  <si>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</si>
  <si>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</si>
  <si>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</si>
  <si>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</si>
  <si>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</si>
  <si>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</si>
  <si>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</si>
  <si>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</si>
  <si>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</si>
  <si>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</si>
  <si>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</si>
  <si>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</si>
  <si>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</si>
  <si>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</si>
  <si>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</si>
  <si>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</si>
  <si>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</si>
  <si>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</si>
  <si>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</si>
  <si>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</si>
  <si>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1:35</t>
  </si>
  <si>
    <t>lastSplitDate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</si>
  <si>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</si>
  <si>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</si>
  <si>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</si>
  <si>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</si>
  <si>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</si>
  <si>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</si>
  <si>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</si>
  <si>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</si>
  <si>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</si>
  <si>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</si>
  <si>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</si>
  <si>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Madrigal Pharmaceuticals,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</si>
  <si>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</si>
  <si>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</si>
  <si>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</si>
  <si>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</si>
  <si>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</si>
  <si>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</si>
  <si>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</si>
  <si>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33c2338b-a0af-3dc0-8aac-f252490c3f9e</t>
  </si>
  <si>
    <t>messageBoardId</t>
  </si>
  <si>
    <t>finmb_144939852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</si>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</sst>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madrigalpharma.com/" TargetMode="External"/><Relationship Id="rId2" Type="http://schemas.openxmlformats.org/officeDocument/2006/relationships/hyperlink" Target="http://ir.syntapharma.com/phoenix.zhtml?c=147988&amp;p=irol-irhome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325.18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-294.6145213611969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7.391762944E9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35.639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-25.21862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-4.0</v>
      </c>
      <c r="C2" s="1">
        <v>-6.0</v>
      </c>
      <c r="D2" s="1">
        <v>-26.0</v>
      </c>
      <c r="E2" s="1">
        <v>-31.0</v>
      </c>
      <c r="F2" s="1">
        <v>-32.0</v>
      </c>
      <c r="G2" s="1">
        <v>-83.0</v>
      </c>
      <c r="H2" s="1">
        <v>-202.0</v>
      </c>
      <c r="I2" s="1">
        <v>-242.0</v>
      </c>
      <c r="J2" s="1">
        <v>-295.0</v>
      </c>
      <c r="K2" s="1">
        <v>-374.0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0.0</v>
      </c>
      <c r="C3" s="1">
        <v>0.0</v>
      </c>
      <c r="D3" s="1">
        <v>156.0</v>
      </c>
      <c r="E3" s="1">
        <v>7.0</v>
      </c>
      <c r="F3" s="1">
        <v>9.0</v>
      </c>
      <c r="G3" s="1">
        <v>11.0</v>
      </c>
      <c r="H3" s="1">
        <v>47.0</v>
      </c>
      <c r="I3" s="1">
        <v>40.0</v>
      </c>
      <c r="J3" s="1">
        <v>46.0</v>
      </c>
      <c r="K3" s="1">
        <v>52.0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156.0</v>
      </c>
      <c r="E4" s="1">
        <v>7.0</v>
      </c>
      <c r="F4" s="1">
        <v>9.0</v>
      </c>
      <c r="G4" s="1">
        <v>11.0</v>
      </c>
      <c r="H4" s="1">
        <v>47.0</v>
      </c>
      <c r="I4" s="1">
        <v>40.0</v>
      </c>
      <c r="J4" s="1">
        <v>46.0</v>
      </c>
      <c r="K4" s="1">
        <v>52.0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79.0</v>
      </c>
      <c r="K5" s="1">
        <v>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8.0</v>
      </c>
      <c r="E6" s="1">
        <v>3.0</v>
      </c>
      <c r="F6" s="1">
        <v>13.0</v>
      </c>
      <c r="G6" s="1">
        <v>22.0</v>
      </c>
      <c r="H6" s="1">
        <v>20.0</v>
      </c>
      <c r="I6" s="1">
        <v>26.0</v>
      </c>
      <c r="J6" s="1">
        <v>31.0</v>
      </c>
      <c r="K6" s="1">
        <v>49.0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3.0</v>
      </c>
      <c r="C7" s="1">
        <v>3.0</v>
      </c>
      <c r="D7" s="1">
        <v>1.0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-4.0</v>
      </c>
      <c r="C8" s="1">
        <v>3.0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-4.0</v>
      </c>
      <c r="C9" s="1">
        <v>8.0</v>
      </c>
      <c r="D9" s="1">
        <v>-12.0</v>
      </c>
      <c r="E9" s="1">
        <v>91.0</v>
      </c>
      <c r="F9" s="1">
        <v>55.0</v>
      </c>
      <c r="G9" s="1">
        <v>-1.0</v>
      </c>
      <c r="H9" s="1">
        <v>-16.0</v>
      </c>
      <c r="I9" s="1">
        <v>20.0</v>
      </c>
      <c r="J9" s="1">
        <v>2.0</v>
      </c>
      <c r="K9" s="1">
        <v>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1.0</v>
      </c>
      <c r="C10" s="1">
        <v>-2.0</v>
      </c>
      <c r="D10" s="1">
        <v>-98.0</v>
      </c>
      <c r="E10" s="1">
        <v>4.0</v>
      </c>
      <c r="F10" s="1">
        <v>-6.0</v>
      </c>
      <c r="G10" s="1">
        <v>20.0</v>
      </c>
      <c r="H10" s="1">
        <v>23.0</v>
      </c>
      <c r="I10" s="1">
        <v>10.0</v>
      </c>
      <c r="J10" s="1">
        <v>35.0</v>
      </c>
      <c r="K10" s="1">
        <v>-7.0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-1.0</v>
      </c>
      <c r="C11" s="1">
        <v>-3.0</v>
      </c>
      <c r="D11" s="1">
        <v>-17.0</v>
      </c>
      <c r="E11" s="1">
        <v>-22.0</v>
      </c>
      <c r="F11" s="1">
        <v>-25.0</v>
      </c>
      <c r="G11" s="1">
        <v>-41.0</v>
      </c>
      <c r="H11" s="1">
        <v>-158.0</v>
      </c>
      <c r="I11" s="1">
        <v>-184.0</v>
      </c>
      <c r="J11" s="1">
        <v>-225.0</v>
      </c>
      <c r="K11" s="1">
        <v>-324.0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0.0</v>
      </c>
      <c r="C12" s="1">
        <v>0.0</v>
      </c>
      <c r="D12" s="1">
        <v>0.0</v>
      </c>
      <c r="E12" s="1">
        <v>-12.0</v>
      </c>
      <c r="F12" s="1">
        <v>-2.0</v>
      </c>
      <c r="G12" s="1">
        <v>-17.0</v>
      </c>
      <c r="H12" s="1">
        <v>-33.0</v>
      </c>
      <c r="I12" s="1">
        <v>-20.0</v>
      </c>
      <c r="J12" s="1">
        <v>-21.0</v>
      </c>
      <c r="K12" s="1">
        <v>-1.0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0.0</v>
      </c>
      <c r="C13" s="1">
        <v>0.0</v>
      </c>
      <c r="D13" s="1">
        <v>69.0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0.0</v>
      </c>
      <c r="C14" s="1">
        <v>0.0</v>
      </c>
      <c r="D14" s="1">
        <v>5.0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0.0</v>
      </c>
      <c r="D15" s="1">
        <v>15.0</v>
      </c>
      <c r="E15" s="1">
        <v>-21.0</v>
      </c>
      <c r="F15" s="1">
        <v>-380.0</v>
      </c>
      <c r="G15" s="1">
        <v>30.0</v>
      </c>
      <c r="H15" s="1">
        <v>160.0</v>
      </c>
      <c r="I15" s="1">
        <v>-4.0</v>
      </c>
      <c r="J15" s="1">
        <v>207.0</v>
      </c>
      <c r="K15" s="1">
        <v>-501.0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0.0</v>
      </c>
      <c r="D16" s="1">
        <v>8.0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21.0</v>
      </c>
      <c r="E17" s="1">
        <v>-22.0</v>
      </c>
      <c r="F17" s="1">
        <v>-380.0</v>
      </c>
      <c r="G17" s="1">
        <v>30.0</v>
      </c>
      <c r="H17" s="1">
        <v>160.0</v>
      </c>
      <c r="I17" s="1">
        <v>-5.0</v>
      </c>
      <c r="J17" s="1">
        <v>207.0</v>
      </c>
      <c r="K17" s="1">
        <v>-503.0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50.0</v>
      </c>
      <c r="D18" s="1">
        <v>8.0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1.0</v>
      </c>
      <c r="C19" s="1">
        <v>2.0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50.0</v>
      </c>
      <c r="K19" s="1">
        <v>65.0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1.0</v>
      </c>
      <c r="C20" s="1">
        <v>3.0</v>
      </c>
      <c r="D20" s="1">
        <v>8.0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50.0</v>
      </c>
      <c r="K20" s="1">
        <v>65.0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6.0</v>
      </c>
      <c r="D21" s="1">
        <v>5.0</v>
      </c>
      <c r="E21" s="1">
        <v>174.0</v>
      </c>
      <c r="F21" s="1">
        <v>314.0</v>
      </c>
      <c r="G21" s="1">
        <v>23.0</v>
      </c>
      <c r="H21" s="1">
        <v>5.0</v>
      </c>
      <c r="I21" s="1">
        <v>171.0</v>
      </c>
      <c r="J21" s="1">
        <v>264.0</v>
      </c>
      <c r="K21" s="1">
        <v>530.0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-88.0</v>
      </c>
      <c r="K22" s="1">
        <v>-36.0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1.0</v>
      </c>
      <c r="C23" s="1">
        <v>3.0</v>
      </c>
      <c r="D23" s="1">
        <v>14.0</v>
      </c>
      <c r="E23" s="1">
        <v>174.0</v>
      </c>
      <c r="F23" s="1">
        <v>314.0</v>
      </c>
      <c r="G23" s="1">
        <v>23.0</v>
      </c>
      <c r="H23" s="1">
        <v>5.0</v>
      </c>
      <c r="I23" s="1">
        <v>171.0</v>
      </c>
      <c r="J23" s="1">
        <v>313.0</v>
      </c>
      <c r="K23" s="1">
        <v>595.0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-2.0</v>
      </c>
      <c r="C24" s="1">
        <v>15.0</v>
      </c>
      <c r="D24" s="1">
        <v>18.0</v>
      </c>
      <c r="E24" s="1">
        <v>129.0</v>
      </c>
      <c r="F24" s="1">
        <v>-91.0</v>
      </c>
      <c r="G24" s="1">
        <v>-10.0</v>
      </c>
      <c r="H24" s="1">
        <v>7.0</v>
      </c>
      <c r="I24" s="1">
        <v>-17.0</v>
      </c>
      <c r="J24" s="1">
        <v>295.0</v>
      </c>
      <c r="K24" s="1">
        <v>-232.0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-4.0</v>
      </c>
      <c r="D26" s="1">
        <v>-2.0</v>
      </c>
      <c r="E26" s="1">
        <v>-11.0</v>
      </c>
      <c r="F26" s="1">
        <v>-14.0</v>
      </c>
      <c r="G26" s="1">
        <v>-19.0</v>
      </c>
      <c r="H26" s="1">
        <v>-86.0</v>
      </c>
      <c r="I26" s="1">
        <v>-94.0</v>
      </c>
      <c r="J26" s="1">
        <v>-116.0</v>
      </c>
      <c r="K26" s="1">
        <v>-192.0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-1.0</v>
      </c>
      <c r="D27" s="1">
        <v>-1.0</v>
      </c>
      <c r="E27" s="1">
        <v>-11.0</v>
      </c>
      <c r="F27" s="1">
        <v>-14.0</v>
      </c>
      <c r="G27" s="1">
        <v>-19.0</v>
      </c>
      <c r="H27" s="1">
        <v>-86.0</v>
      </c>
      <c r="I27" s="1">
        <v>-94.0</v>
      </c>
      <c r="J27" s="1">
        <v>-114.0</v>
      </c>
      <c r="K27" s="1">
        <v>-187.0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-10.0</v>
      </c>
      <c r="D28" s="1">
        <v>-3.0</v>
      </c>
      <c r="E28" s="1">
        <v>-5.0</v>
      </c>
      <c r="F28" s="1">
        <v>2.0</v>
      </c>
      <c r="G28" s="1">
        <v>-16.0</v>
      </c>
      <c r="H28" s="1">
        <v>-21.0</v>
      </c>
      <c r="I28" s="1">
        <v>-29.0</v>
      </c>
      <c r="J28" s="1">
        <v>-37.0</v>
      </c>
      <c r="K28" s="1">
        <v>-2.0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1.0</v>
      </c>
      <c r="C29" s="1">
        <v>3.0</v>
      </c>
      <c r="D29" s="1">
        <v>8.0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50.0</v>
      </c>
      <c r="K29" s="1">
        <v>65.0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55</v>
      </c>
      <c r="B3" s="1">
        <v>14.0</v>
      </c>
      <c r="C3" s="1">
        <v>30.0</v>
      </c>
      <c r="D3" s="1">
        <v>19.0</v>
      </c>
      <c r="E3" s="1">
        <v>149.0</v>
      </c>
      <c r="F3" s="1">
        <v>57.0</v>
      </c>
      <c r="G3" s="1">
        <v>46.0</v>
      </c>
      <c r="H3" s="1">
        <v>54.0</v>
      </c>
      <c r="I3" s="1">
        <v>36.0</v>
      </c>
      <c r="J3" s="1">
        <v>332.0</v>
      </c>
      <c r="K3" s="1">
        <v>99.0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56</v>
      </c>
      <c r="B4" s="1">
        <v>0.0</v>
      </c>
      <c r="C4" s="1">
        <v>0.0</v>
      </c>
      <c r="D4" s="1">
        <v>21.0</v>
      </c>
      <c r="E4" s="1">
        <v>42.0</v>
      </c>
      <c r="F4" s="1">
        <v>426.0</v>
      </c>
      <c r="G4" s="1">
        <v>392.0</v>
      </c>
      <c r="H4" s="1">
        <v>230.0</v>
      </c>
      <c r="I4" s="1">
        <v>234.0</v>
      </c>
      <c r="J4" s="1">
        <v>27.0</v>
      </c>
      <c r="K4" s="1">
        <v>534.0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57</v>
      </c>
      <c r="B5" s="1">
        <v>14.0</v>
      </c>
      <c r="C5" s="1">
        <v>30.0</v>
      </c>
      <c r="D5" s="1">
        <v>40.0</v>
      </c>
      <c r="E5" s="1">
        <v>192.0</v>
      </c>
      <c r="F5" s="1">
        <v>484.0</v>
      </c>
      <c r="G5" s="1">
        <v>439.0</v>
      </c>
      <c r="H5" s="1">
        <v>284.0</v>
      </c>
      <c r="I5" s="1">
        <v>270.0</v>
      </c>
      <c r="J5" s="1">
        <v>359.0</v>
      </c>
      <c r="K5" s="1">
        <v>634.0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58</v>
      </c>
      <c r="B6" s="1">
        <v>4.0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59</v>
      </c>
      <c r="B7" s="1">
        <v>4.0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60</v>
      </c>
      <c r="B8" s="1">
        <v>0.0</v>
      </c>
      <c r="C8" s="1">
        <v>5.0</v>
      </c>
      <c r="D8" s="1">
        <v>70.0</v>
      </c>
      <c r="E8" s="1">
        <v>48.0</v>
      </c>
      <c r="F8" s="1">
        <v>1.0</v>
      </c>
      <c r="G8" s="1">
        <v>1.0</v>
      </c>
      <c r="H8" s="1">
        <v>1.0</v>
      </c>
      <c r="I8" s="1">
        <v>1.0</v>
      </c>
      <c r="J8" s="1">
        <v>2.0</v>
      </c>
      <c r="K8" s="1">
        <v>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61</v>
      </c>
      <c r="B9" s="1">
        <v>19.0</v>
      </c>
      <c r="C9" s="1">
        <v>36.0</v>
      </c>
      <c r="D9" s="1">
        <v>41.0</v>
      </c>
      <c r="E9" s="1">
        <v>192.0</v>
      </c>
      <c r="F9" s="1">
        <v>485.0</v>
      </c>
      <c r="G9" s="1">
        <v>440.0</v>
      </c>
      <c r="H9" s="1">
        <v>285.0</v>
      </c>
      <c r="I9" s="1">
        <v>272.0</v>
      </c>
      <c r="J9" s="1">
        <v>361.0</v>
      </c>
      <c r="K9" s="1">
        <v>637.0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62</v>
      </c>
      <c r="B10" s="1">
        <v>0.0</v>
      </c>
      <c r="C10" s="1">
        <v>0.0</v>
      </c>
      <c r="D10" s="1">
        <v>0.0</v>
      </c>
      <c r="E10" s="1">
        <v>30.0</v>
      </c>
      <c r="F10" s="1">
        <v>22.0</v>
      </c>
      <c r="G10" s="1">
        <v>1.0</v>
      </c>
      <c r="H10" s="1">
        <v>1.0</v>
      </c>
      <c r="I10" s="1">
        <v>1.0</v>
      </c>
      <c r="J10" s="1">
        <v>1.0</v>
      </c>
      <c r="K10" s="1">
        <v>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63</v>
      </c>
      <c r="B11" s="1">
        <v>19.0</v>
      </c>
      <c r="C11" s="1">
        <v>36.0</v>
      </c>
      <c r="D11" s="1">
        <v>41.0</v>
      </c>
      <c r="E11" s="1">
        <v>192.0</v>
      </c>
      <c r="F11" s="1">
        <v>485.0</v>
      </c>
      <c r="G11" s="1">
        <v>442.0</v>
      </c>
      <c r="H11" s="1">
        <v>287.0</v>
      </c>
      <c r="I11" s="1">
        <v>273.0</v>
      </c>
      <c r="J11" s="1">
        <v>363.0</v>
      </c>
      <c r="K11" s="1">
        <v>641.0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64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65</v>
      </c>
      <c r="B13" s="1">
        <v>1.0</v>
      </c>
      <c r="C13" s="1">
        <v>10.0</v>
      </c>
      <c r="D13" s="1">
        <v>76.0</v>
      </c>
      <c r="E13" s="1">
        <v>1.0</v>
      </c>
      <c r="F13" s="1">
        <v>2.0</v>
      </c>
      <c r="G13" s="1">
        <v>1.0</v>
      </c>
      <c r="H13" s="1">
        <v>1.0</v>
      </c>
      <c r="I13" s="1">
        <v>21.0</v>
      </c>
      <c r="J13" s="1">
        <v>23.0</v>
      </c>
      <c r="K13" s="1">
        <v>28.0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66</v>
      </c>
      <c r="B14" s="1">
        <v>5.0</v>
      </c>
      <c r="C14" s="1">
        <v>7.0</v>
      </c>
      <c r="D14" s="1">
        <v>4.0</v>
      </c>
      <c r="E14" s="1">
        <v>8.0</v>
      </c>
      <c r="F14" s="1">
        <v>5.0</v>
      </c>
      <c r="G14" s="1">
        <v>23.0</v>
      </c>
      <c r="H14" s="1">
        <v>45.0</v>
      </c>
      <c r="I14" s="1">
        <v>55.0</v>
      </c>
      <c r="J14" s="1">
        <v>91.0</v>
      </c>
      <c r="K14" s="1">
        <v>89.0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67</v>
      </c>
      <c r="B15" s="1">
        <v>0.0</v>
      </c>
      <c r="C15" s="1">
        <v>50.0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68</v>
      </c>
      <c r="B16" s="1">
        <v>0.0</v>
      </c>
      <c r="C16" s="1">
        <v>48.0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69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31.0</v>
      </c>
      <c r="H17" s="1">
        <v>31.0</v>
      </c>
      <c r="I17" s="1">
        <v>41.0</v>
      </c>
      <c r="J17" s="1">
        <v>60.0</v>
      </c>
      <c r="K17" s="1">
        <v>52.0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70</v>
      </c>
      <c r="B18" s="1">
        <v>7.0</v>
      </c>
      <c r="C18" s="1">
        <v>49.0</v>
      </c>
      <c r="D18" s="1">
        <v>4.0</v>
      </c>
      <c r="E18" s="1">
        <v>10.0</v>
      </c>
      <c r="F18" s="1">
        <v>8.0</v>
      </c>
      <c r="G18" s="1">
        <v>25.0</v>
      </c>
      <c r="H18" s="1">
        <v>46.0</v>
      </c>
      <c r="I18" s="1">
        <v>76.0</v>
      </c>
      <c r="J18" s="1">
        <v>116.0</v>
      </c>
      <c r="K18" s="1">
        <v>119.0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71</v>
      </c>
      <c r="B19" s="1">
        <v>42.0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49.0</v>
      </c>
      <c r="K19" s="1">
        <v>115.0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72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36.0</v>
      </c>
      <c r="H20" s="1">
        <v>46.0</v>
      </c>
      <c r="I20" s="1">
        <v>38.0</v>
      </c>
      <c r="J20" s="1">
        <v>0.0</v>
      </c>
      <c r="K20" s="1">
        <v>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73</v>
      </c>
      <c r="B21" s="1">
        <v>42.0</v>
      </c>
      <c r="C21" s="1">
        <v>49.0</v>
      </c>
      <c r="D21" s="1">
        <v>4.0</v>
      </c>
      <c r="E21" s="1">
        <v>10.0</v>
      </c>
      <c r="F21" s="1">
        <v>8.0</v>
      </c>
      <c r="G21" s="1">
        <v>25.0</v>
      </c>
      <c r="H21" s="1">
        <v>47.0</v>
      </c>
      <c r="I21" s="1">
        <v>77.0</v>
      </c>
      <c r="J21" s="1">
        <v>165.0</v>
      </c>
      <c r="K21" s="1">
        <v>235.0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74</v>
      </c>
      <c r="B22" s="1">
        <v>105.0</v>
      </c>
      <c r="C22" s="1">
        <v>111.0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75</v>
      </c>
      <c r="B23" s="1">
        <v>0.0</v>
      </c>
      <c r="C23" s="1">
        <v>0.0</v>
      </c>
      <c r="D23" s="1">
        <v>112.0</v>
      </c>
      <c r="E23" s="1">
        <v>289.0</v>
      </c>
      <c r="F23" s="1">
        <v>617.0</v>
      </c>
      <c r="G23" s="1">
        <v>640.0</v>
      </c>
      <c r="H23" s="1">
        <v>665.0</v>
      </c>
      <c r="I23" s="1">
        <v>863.0</v>
      </c>
      <c r="J23" s="1">
        <v>1160.0</v>
      </c>
      <c r="K23" s="1">
        <v>1740.0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76</v>
      </c>
      <c r="B24" s="1">
        <v>-42.0</v>
      </c>
      <c r="C24" s="1">
        <v>-48.0</v>
      </c>
      <c r="D24" s="1">
        <v>-75.0</v>
      </c>
      <c r="E24" s="1">
        <v>-106.0</v>
      </c>
      <c r="F24" s="1">
        <v>-139.0</v>
      </c>
      <c r="G24" s="1">
        <v>-223.0</v>
      </c>
      <c r="H24" s="1">
        <v>-425.0</v>
      </c>
      <c r="I24" s="1">
        <v>-667.0</v>
      </c>
      <c r="J24" s="1">
        <v>-963.0</v>
      </c>
      <c r="K24" s="1">
        <v>-1340.0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77</v>
      </c>
      <c r="B25" s="1">
        <v>0.0</v>
      </c>
      <c r="C25" s="1">
        <v>0.0</v>
      </c>
      <c r="D25" s="1">
        <v>2.0</v>
      </c>
      <c r="E25" s="1">
        <v>-3.0</v>
      </c>
      <c r="F25" s="1">
        <v>-31.0</v>
      </c>
      <c r="G25" s="1">
        <v>21.0</v>
      </c>
      <c r="H25" s="1">
        <v>4.0</v>
      </c>
      <c r="I25" s="1">
        <v>-8.0</v>
      </c>
      <c r="J25" s="1">
        <v>-3.0</v>
      </c>
      <c r="K25" s="1">
        <v>46.0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78</v>
      </c>
      <c r="B26" s="1">
        <v>-42.0</v>
      </c>
      <c r="C26" s="1">
        <v>-48.0</v>
      </c>
      <c r="D26" s="1">
        <v>36.0</v>
      </c>
      <c r="E26" s="1">
        <v>182.0</v>
      </c>
      <c r="F26" s="1">
        <v>477.0</v>
      </c>
      <c r="G26" s="1">
        <v>417.0</v>
      </c>
      <c r="H26" s="1">
        <v>240.0</v>
      </c>
      <c r="I26" s="1">
        <v>196.0</v>
      </c>
      <c r="J26" s="1">
        <v>197.0</v>
      </c>
      <c r="K26" s="1">
        <v>405.0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79</v>
      </c>
      <c r="B27" s="1">
        <v>-42.0</v>
      </c>
      <c r="C27" s="1">
        <v>-48.0</v>
      </c>
      <c r="D27" s="1">
        <v>36.0</v>
      </c>
      <c r="E27" s="1">
        <v>182.0</v>
      </c>
      <c r="F27" s="1">
        <v>477.0</v>
      </c>
      <c r="G27" s="1">
        <v>417.0</v>
      </c>
      <c r="H27" s="1">
        <v>240.0</v>
      </c>
      <c r="I27" s="1">
        <v>196.0</v>
      </c>
      <c r="J27" s="1">
        <v>197.0</v>
      </c>
      <c r="K27" s="1">
        <v>405.0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80</v>
      </c>
      <c r="B28" s="1">
        <v>19.0</v>
      </c>
      <c r="C28" s="1">
        <v>36.0</v>
      </c>
      <c r="D28" s="1">
        <v>41.0</v>
      </c>
      <c r="E28" s="1">
        <v>192.0</v>
      </c>
      <c r="F28" s="1">
        <v>485.0</v>
      </c>
      <c r="G28" s="1">
        <v>442.0</v>
      </c>
      <c r="H28" s="1">
        <v>287.0</v>
      </c>
      <c r="I28" s="1">
        <v>273.0</v>
      </c>
      <c r="J28" s="1">
        <v>363.0</v>
      </c>
      <c r="K28" s="1">
        <v>641.0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49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81</v>
      </c>
      <c r="B30" s="1">
        <v>1.0</v>
      </c>
      <c r="C30" s="1">
        <v>1.0</v>
      </c>
      <c r="D30" s="1">
        <v>12.0</v>
      </c>
      <c r="E30" s="1">
        <v>14.0</v>
      </c>
      <c r="F30" s="1">
        <v>15.0</v>
      </c>
      <c r="G30" s="1">
        <v>15.0</v>
      </c>
      <c r="H30" s="1">
        <v>16.0</v>
      </c>
      <c r="I30" s="1">
        <v>17.0</v>
      </c>
      <c r="J30" s="1">
        <v>18.0</v>
      </c>
      <c r="K30" s="1">
        <v>19.0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82</v>
      </c>
      <c r="B31" s="1">
        <v>1.0</v>
      </c>
      <c r="C31" s="1">
        <v>1.0</v>
      </c>
      <c r="D31" s="1">
        <v>11.0</v>
      </c>
      <c r="E31" s="1">
        <v>14.0</v>
      </c>
      <c r="F31" s="1">
        <v>15.0</v>
      </c>
      <c r="G31" s="1">
        <v>15.0</v>
      </c>
      <c r="H31" s="1">
        <v>15.0</v>
      </c>
      <c r="I31" s="1">
        <v>17.0</v>
      </c>
      <c r="J31" s="1">
        <v>18.0</v>
      </c>
      <c r="K31" s="1">
        <v>19.0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83</v>
      </c>
      <c r="B32" s="1" t="s">
        <v>84</v>
      </c>
      <c r="C32" s="1" t="s">
        <v>85</v>
      </c>
      <c r="D32" s="1" t="s">
        <v>86</v>
      </c>
      <c r="E32" s="1" t="s">
        <v>87</v>
      </c>
      <c r="F32" s="1" t="s">
        <v>88</v>
      </c>
      <c r="G32" s="1">
        <v>27.0</v>
      </c>
      <c r="H32" s="1" t="s">
        <v>89</v>
      </c>
      <c r="I32" s="1" t="s">
        <v>90</v>
      </c>
      <c r="J32" s="1" t="s">
        <v>91</v>
      </c>
      <c r="K32" s="1" t="s">
        <v>92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93</v>
      </c>
      <c r="B33" s="1">
        <v>-42.0</v>
      </c>
      <c r="C33" s="1">
        <v>-48.0</v>
      </c>
      <c r="D33" s="1">
        <v>36.0</v>
      </c>
      <c r="E33" s="1">
        <v>182.0</v>
      </c>
      <c r="F33" s="1">
        <v>477.0</v>
      </c>
      <c r="G33" s="1">
        <v>417.0</v>
      </c>
      <c r="H33" s="1">
        <v>240.0</v>
      </c>
      <c r="I33" s="1">
        <v>196.0</v>
      </c>
      <c r="J33" s="1">
        <v>197.0</v>
      </c>
      <c r="K33" s="1">
        <v>405.0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94</v>
      </c>
      <c r="B34" s="1" t="s">
        <v>84</v>
      </c>
      <c r="C34" s="1" t="s">
        <v>85</v>
      </c>
      <c r="D34" s="1" t="s">
        <v>86</v>
      </c>
      <c r="E34" s="1" t="s">
        <v>87</v>
      </c>
      <c r="F34" s="1" t="s">
        <v>88</v>
      </c>
      <c r="G34" s="1">
        <v>27.0</v>
      </c>
      <c r="H34" s="1" t="s">
        <v>89</v>
      </c>
      <c r="I34" s="1" t="s">
        <v>90</v>
      </c>
      <c r="J34" s="1" t="s">
        <v>91</v>
      </c>
      <c r="K34" s="1" t="s">
        <v>92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95</v>
      </c>
      <c r="B35" s="1">
        <v>42.0</v>
      </c>
      <c r="C35" s="1">
        <v>49.0</v>
      </c>
      <c r="D35" s="1" t="s">
        <v>96</v>
      </c>
      <c r="E35" s="1" t="s">
        <v>96</v>
      </c>
      <c r="F35" s="1" t="s">
        <v>96</v>
      </c>
      <c r="G35" s="1">
        <v>67.0</v>
      </c>
      <c r="H35" s="1">
        <v>78.0</v>
      </c>
      <c r="I35" s="1">
        <v>79.0</v>
      </c>
      <c r="J35" s="1">
        <v>49.0</v>
      </c>
      <c r="K35" s="1">
        <v>117.0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97</v>
      </c>
      <c r="B36" s="1">
        <v>42.0</v>
      </c>
      <c r="C36" s="1">
        <v>48.0</v>
      </c>
      <c r="D36" s="1">
        <v>-40.0</v>
      </c>
      <c r="E36" s="1">
        <v>-192.0</v>
      </c>
      <c r="F36" s="1">
        <v>-484.0</v>
      </c>
      <c r="G36" s="1">
        <v>-438.0</v>
      </c>
      <c r="H36" s="1">
        <v>-283.0</v>
      </c>
      <c r="I36" s="1">
        <v>-270.0</v>
      </c>
      <c r="J36" s="1">
        <v>-309.0</v>
      </c>
      <c r="K36" s="1">
        <v>-517.0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98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3.0</v>
      </c>
      <c r="H37" s="1">
        <v>2.0</v>
      </c>
      <c r="I37" s="1">
        <v>3.0</v>
      </c>
      <c r="J37" s="1">
        <v>6.0</v>
      </c>
      <c r="K37" s="1">
        <v>8.0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99</v>
      </c>
      <c r="B38" s="1">
        <v>0.0</v>
      </c>
      <c r="C38" s="1">
        <v>3.0</v>
      </c>
      <c r="D38" s="1">
        <v>3.0</v>
      </c>
      <c r="E38" s="1">
        <v>3.0</v>
      </c>
      <c r="F38" s="1">
        <v>3.0</v>
      </c>
      <c r="G38" s="1">
        <v>3.0</v>
      </c>
      <c r="H38" s="1">
        <v>3.0</v>
      </c>
      <c r="I38" s="1">
        <v>3.0</v>
      </c>
      <c r="J38" s="1">
        <v>3.0</v>
      </c>
      <c r="K38" s="1">
        <v>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100</v>
      </c>
      <c r="B39" s="1">
        <v>0.0</v>
      </c>
      <c r="C39" s="1">
        <v>0.0</v>
      </c>
      <c r="D39" s="1">
        <v>8.0</v>
      </c>
      <c r="E39" s="1">
        <v>8.0</v>
      </c>
      <c r="F39" s="1">
        <v>17.0</v>
      </c>
      <c r="G39" s="1">
        <v>29.0</v>
      </c>
      <c r="H39" s="1">
        <v>42.0</v>
      </c>
      <c r="I39" s="1">
        <v>71.0</v>
      </c>
      <c r="J39" s="1">
        <v>92.0</v>
      </c>
      <c r="K39" s="1">
        <v>376.0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101</v>
      </c>
      <c r="B2" s="1">
        <v>54.0</v>
      </c>
      <c r="C2" s="1">
        <v>80.0</v>
      </c>
      <c r="D2" s="1">
        <v>6.0</v>
      </c>
      <c r="E2" s="1">
        <v>7.0</v>
      </c>
      <c r="F2" s="1">
        <v>15.0</v>
      </c>
      <c r="G2" s="1">
        <v>22.0</v>
      </c>
      <c r="H2" s="1">
        <v>21.0</v>
      </c>
      <c r="I2" s="1">
        <v>37.0</v>
      </c>
      <c r="J2" s="1">
        <v>48.0</v>
      </c>
      <c r="K2" s="1">
        <v>108.0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102</v>
      </c>
      <c r="B3" s="1">
        <v>77.0</v>
      </c>
      <c r="C3" s="1">
        <v>2.0</v>
      </c>
      <c r="D3" s="1">
        <v>15.0</v>
      </c>
      <c r="E3" s="1">
        <v>24.0</v>
      </c>
      <c r="F3" s="1">
        <v>25.0</v>
      </c>
      <c r="G3" s="1">
        <v>72.0</v>
      </c>
      <c r="H3" s="1">
        <v>185.0</v>
      </c>
      <c r="I3" s="1">
        <v>205.0</v>
      </c>
      <c r="J3" s="1">
        <v>245.0</v>
      </c>
      <c r="K3" s="1">
        <v>272.0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103</v>
      </c>
      <c r="B4" s="1">
        <v>1.0</v>
      </c>
      <c r="C4" s="1">
        <v>3.0</v>
      </c>
      <c r="D4" s="1">
        <v>22.0</v>
      </c>
      <c r="E4" s="1">
        <v>32.0</v>
      </c>
      <c r="F4" s="1">
        <v>40.0</v>
      </c>
      <c r="G4" s="1">
        <v>94.0</v>
      </c>
      <c r="H4" s="1">
        <v>207.0</v>
      </c>
      <c r="I4" s="1">
        <v>242.0</v>
      </c>
      <c r="J4" s="1">
        <v>294.0</v>
      </c>
      <c r="K4" s="1">
        <v>380.0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104</v>
      </c>
      <c r="B5" s="1">
        <v>-1.0</v>
      </c>
      <c r="C5" s="1">
        <v>-3.0</v>
      </c>
      <c r="D5" s="1">
        <v>-22.0</v>
      </c>
      <c r="E5" s="1">
        <v>-32.0</v>
      </c>
      <c r="F5" s="1">
        <v>-40.0</v>
      </c>
      <c r="G5" s="1">
        <v>-94.0</v>
      </c>
      <c r="H5" s="1">
        <v>-207.0</v>
      </c>
      <c r="I5" s="1">
        <v>-242.0</v>
      </c>
      <c r="J5" s="1">
        <v>-294.0</v>
      </c>
      <c r="K5" s="1">
        <v>-380.0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105</v>
      </c>
      <c r="B6" s="1">
        <v>-3.0</v>
      </c>
      <c r="C6" s="1">
        <v>-3.0</v>
      </c>
      <c r="D6" s="1">
        <v>-1.0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-3.0</v>
      </c>
      <c r="K6" s="1">
        <v>-12.0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106</v>
      </c>
      <c r="B7" s="1">
        <v>0.0</v>
      </c>
      <c r="C7" s="1">
        <v>0.0</v>
      </c>
      <c r="D7" s="1">
        <v>4.0</v>
      </c>
      <c r="E7" s="1">
        <v>55.0</v>
      </c>
      <c r="F7" s="1">
        <v>7.0</v>
      </c>
      <c r="G7" s="1">
        <v>11.0</v>
      </c>
      <c r="H7" s="1">
        <v>4.0</v>
      </c>
      <c r="I7" s="1">
        <v>36.0</v>
      </c>
      <c r="J7" s="1">
        <v>2.0</v>
      </c>
      <c r="K7" s="1">
        <v>19.0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107</v>
      </c>
      <c r="B8" s="1">
        <v>-3.0</v>
      </c>
      <c r="C8" s="1">
        <v>-3.0</v>
      </c>
      <c r="D8" s="1">
        <v>-1.0</v>
      </c>
      <c r="E8" s="1">
        <v>55.0</v>
      </c>
      <c r="F8" s="1">
        <v>7.0</v>
      </c>
      <c r="G8" s="1">
        <v>11.0</v>
      </c>
      <c r="H8" s="1">
        <v>4.0</v>
      </c>
      <c r="I8" s="1">
        <v>36.0</v>
      </c>
      <c r="J8" s="1">
        <v>-1.0</v>
      </c>
      <c r="K8" s="1">
        <v>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108</v>
      </c>
      <c r="B9" s="1">
        <v>0.0</v>
      </c>
      <c r="C9" s="1">
        <v>0.0</v>
      </c>
      <c r="D9" s="1">
        <v>0.0</v>
      </c>
      <c r="E9" s="1">
        <v>35.0</v>
      </c>
      <c r="F9" s="1">
        <v>20.0</v>
      </c>
      <c r="G9" s="1">
        <v>0.0</v>
      </c>
      <c r="H9" s="1">
        <v>10.0</v>
      </c>
      <c r="I9" s="1">
        <v>27.0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109</v>
      </c>
      <c r="B10" s="1">
        <v>-4.0</v>
      </c>
      <c r="C10" s="1">
        <v>-6.0</v>
      </c>
      <c r="D10" s="1">
        <v>-23.0</v>
      </c>
      <c r="E10" s="1">
        <v>-31.0</v>
      </c>
      <c r="F10" s="1">
        <v>-32.0</v>
      </c>
      <c r="G10" s="1">
        <v>-83.0</v>
      </c>
      <c r="H10" s="1">
        <v>-202.0</v>
      </c>
      <c r="I10" s="1">
        <v>-242.0</v>
      </c>
      <c r="J10" s="1">
        <v>-295.0</v>
      </c>
      <c r="K10" s="1">
        <v>-374.0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110</v>
      </c>
      <c r="B11" s="1">
        <v>0.0</v>
      </c>
      <c r="C11" s="1">
        <v>0.0</v>
      </c>
      <c r="D11" s="1">
        <v>-2.0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111</v>
      </c>
      <c r="B12" s="1">
        <v>-4.0</v>
      </c>
      <c r="C12" s="1">
        <v>-6.0</v>
      </c>
      <c r="D12" s="1">
        <v>-26.0</v>
      </c>
      <c r="E12" s="1">
        <v>-31.0</v>
      </c>
      <c r="F12" s="1">
        <v>-32.0</v>
      </c>
      <c r="G12" s="1">
        <v>-83.0</v>
      </c>
      <c r="H12" s="1">
        <v>-202.0</v>
      </c>
      <c r="I12" s="1">
        <v>-242.0</v>
      </c>
      <c r="J12" s="1">
        <v>-295.0</v>
      </c>
      <c r="K12" s="1">
        <v>-374.0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112</v>
      </c>
      <c r="B13" s="1">
        <v>-4.0</v>
      </c>
      <c r="C13" s="1">
        <v>-6.0</v>
      </c>
      <c r="D13" s="1">
        <v>-26.0</v>
      </c>
      <c r="E13" s="1">
        <v>-31.0</v>
      </c>
      <c r="F13" s="1">
        <v>-32.0</v>
      </c>
      <c r="G13" s="1">
        <v>-83.0</v>
      </c>
      <c r="H13" s="1">
        <v>-202.0</v>
      </c>
      <c r="I13" s="1">
        <v>-242.0</v>
      </c>
      <c r="J13" s="1">
        <v>-295.0</v>
      </c>
      <c r="K13" s="1">
        <v>-374.0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113</v>
      </c>
      <c r="B14" s="1">
        <v>-4.0</v>
      </c>
      <c r="C14" s="1">
        <v>-6.0</v>
      </c>
      <c r="D14" s="1">
        <v>-26.0</v>
      </c>
      <c r="E14" s="1">
        <v>-31.0</v>
      </c>
      <c r="F14" s="1">
        <v>-32.0</v>
      </c>
      <c r="G14" s="1">
        <v>-83.0</v>
      </c>
      <c r="H14" s="1">
        <v>-202.0</v>
      </c>
      <c r="I14" s="1">
        <v>-242.0</v>
      </c>
      <c r="J14" s="1">
        <v>-295.0</v>
      </c>
      <c r="K14" s="1">
        <v>-374.0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114</v>
      </c>
      <c r="B15" s="1">
        <v>-4.0</v>
      </c>
      <c r="C15" s="1">
        <v>-6.0</v>
      </c>
      <c r="D15" s="1">
        <v>-26.0</v>
      </c>
      <c r="E15" s="1">
        <v>-31.0</v>
      </c>
      <c r="F15" s="1">
        <v>-32.0</v>
      </c>
      <c r="G15" s="1">
        <v>-83.0</v>
      </c>
      <c r="H15" s="1">
        <v>-202.0</v>
      </c>
      <c r="I15" s="1">
        <v>-242.0</v>
      </c>
      <c r="J15" s="1">
        <v>-295.0</v>
      </c>
      <c r="K15" s="1">
        <v>-374.0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115</v>
      </c>
      <c r="B16" s="1">
        <v>-4.0</v>
      </c>
      <c r="C16" s="1">
        <v>-6.0</v>
      </c>
      <c r="D16" s="1">
        <v>-26.0</v>
      </c>
      <c r="E16" s="1">
        <v>-31.0</v>
      </c>
      <c r="F16" s="1">
        <v>-32.0</v>
      </c>
      <c r="G16" s="1">
        <v>-83.0</v>
      </c>
      <c r="H16" s="1">
        <v>-202.0</v>
      </c>
      <c r="I16" s="1">
        <v>-242.0</v>
      </c>
      <c r="J16" s="1">
        <v>-295.0</v>
      </c>
      <c r="K16" s="1">
        <v>-374.0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116</v>
      </c>
      <c r="B17" s="1">
        <v>-4.0</v>
      </c>
      <c r="C17" s="1">
        <v>-6.0</v>
      </c>
      <c r="D17" s="1">
        <v>-26.0</v>
      </c>
      <c r="E17" s="1">
        <v>-31.0</v>
      </c>
      <c r="F17" s="1">
        <v>-32.0</v>
      </c>
      <c r="G17" s="1">
        <v>-83.0</v>
      </c>
      <c r="H17" s="1">
        <v>-202.0</v>
      </c>
      <c r="I17" s="1">
        <v>-242.0</v>
      </c>
      <c r="J17" s="1">
        <v>-295.0</v>
      </c>
      <c r="K17" s="1">
        <v>-374.0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117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118</v>
      </c>
      <c r="B19" s="1" t="s">
        <v>119</v>
      </c>
      <c r="C19" s="1" t="s">
        <v>120</v>
      </c>
      <c r="D19" s="1" t="s">
        <v>121</v>
      </c>
      <c r="E19" s="1" t="s">
        <v>122</v>
      </c>
      <c r="F19" s="1" t="s">
        <v>123</v>
      </c>
      <c r="G19" s="1" t="s">
        <v>124</v>
      </c>
      <c r="H19" s="1" t="s">
        <v>125</v>
      </c>
      <c r="I19" s="1" t="s">
        <v>126</v>
      </c>
      <c r="J19" s="1" t="s">
        <v>127</v>
      </c>
      <c r="K19" s="1" t="s">
        <v>128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129</v>
      </c>
      <c r="B20" s="1" t="s">
        <v>119</v>
      </c>
      <c r="C20" s="1" t="s">
        <v>120</v>
      </c>
      <c r="D20" s="1" t="s">
        <v>121</v>
      </c>
      <c r="E20" s="1" t="s">
        <v>122</v>
      </c>
      <c r="F20" s="1" t="s">
        <v>123</v>
      </c>
      <c r="G20" s="1" t="s">
        <v>124</v>
      </c>
      <c r="H20" s="1" t="s">
        <v>125</v>
      </c>
      <c r="I20" s="1" t="s">
        <v>126</v>
      </c>
      <c r="J20" s="1" t="s">
        <v>127</v>
      </c>
      <c r="K20" s="1" t="s">
        <v>128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130</v>
      </c>
      <c r="B21" s="1">
        <v>1.0</v>
      </c>
      <c r="C21" s="1">
        <v>1.0</v>
      </c>
      <c r="D21" s="1">
        <v>5.0</v>
      </c>
      <c r="E21" s="1">
        <v>12.0</v>
      </c>
      <c r="F21" s="1">
        <v>14.0</v>
      </c>
      <c r="G21" s="1">
        <v>15.0</v>
      </c>
      <c r="H21" s="1">
        <v>15.0</v>
      </c>
      <c r="I21" s="1">
        <v>16.0</v>
      </c>
      <c r="J21" s="1">
        <v>17.0</v>
      </c>
      <c r="K21" s="1">
        <v>18.0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131</v>
      </c>
      <c r="B22" s="1" t="s">
        <v>119</v>
      </c>
      <c r="C22" s="1" t="s">
        <v>120</v>
      </c>
      <c r="D22" s="1" t="s">
        <v>121</v>
      </c>
      <c r="E22" s="1" t="s">
        <v>122</v>
      </c>
      <c r="F22" s="1" t="s">
        <v>123</v>
      </c>
      <c r="G22" s="1" t="s">
        <v>124</v>
      </c>
      <c r="H22" s="1" t="s">
        <v>125</v>
      </c>
      <c r="I22" s="1" t="s">
        <v>126</v>
      </c>
      <c r="J22" s="1" t="s">
        <v>127</v>
      </c>
      <c r="K22" s="1" t="s">
        <v>128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132</v>
      </c>
      <c r="B23" s="1" t="s">
        <v>119</v>
      </c>
      <c r="C23" s="1" t="s">
        <v>120</v>
      </c>
      <c r="D23" s="1" t="s">
        <v>121</v>
      </c>
      <c r="E23" s="1" t="s">
        <v>122</v>
      </c>
      <c r="F23" s="1" t="s">
        <v>123</v>
      </c>
      <c r="G23" s="1" t="s">
        <v>124</v>
      </c>
      <c r="H23" s="1" t="s">
        <v>125</v>
      </c>
      <c r="I23" s="1" t="s">
        <v>126</v>
      </c>
      <c r="J23" s="1" t="s">
        <v>127</v>
      </c>
      <c r="K23" s="1" t="s">
        <v>128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133</v>
      </c>
      <c r="B24" s="1">
        <v>1.0</v>
      </c>
      <c r="C24" s="1">
        <v>1.0</v>
      </c>
      <c r="D24" s="1">
        <v>5.0</v>
      </c>
      <c r="E24" s="1">
        <v>12.0</v>
      </c>
      <c r="F24" s="1">
        <v>14.0</v>
      </c>
      <c r="G24" s="1">
        <v>15.0</v>
      </c>
      <c r="H24" s="1">
        <v>15.0</v>
      </c>
      <c r="I24" s="1">
        <v>16.0</v>
      </c>
      <c r="J24" s="1">
        <v>17.0</v>
      </c>
      <c r="K24" s="1">
        <v>18.0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134</v>
      </c>
      <c r="B25" s="1" t="s">
        <v>135</v>
      </c>
      <c r="C25" s="1" t="s">
        <v>136</v>
      </c>
      <c r="D25" s="1" t="s">
        <v>137</v>
      </c>
      <c r="E25" s="1" t="s">
        <v>138</v>
      </c>
      <c r="F25" s="1" t="s">
        <v>139</v>
      </c>
      <c r="G25" s="1" t="s">
        <v>140</v>
      </c>
      <c r="H25" s="1" t="s">
        <v>141</v>
      </c>
      <c r="I25" s="1" t="s">
        <v>142</v>
      </c>
      <c r="J25" s="1" t="s">
        <v>143</v>
      </c>
      <c r="K25" s="1" t="s">
        <v>144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145</v>
      </c>
      <c r="B26" s="1" t="s">
        <v>135</v>
      </c>
      <c r="C26" s="1" t="s">
        <v>136</v>
      </c>
      <c r="D26" s="1" t="s">
        <v>137</v>
      </c>
      <c r="E26" s="1" t="s">
        <v>138</v>
      </c>
      <c r="F26" s="1" t="s">
        <v>139</v>
      </c>
      <c r="G26" s="1" t="s">
        <v>140</v>
      </c>
      <c r="H26" s="1" t="s">
        <v>141</v>
      </c>
      <c r="I26" s="1" t="s">
        <v>142</v>
      </c>
      <c r="J26" s="1" t="s">
        <v>143</v>
      </c>
      <c r="K26" s="1" t="s">
        <v>144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146</v>
      </c>
      <c r="B28" s="1">
        <v>-1.0</v>
      </c>
      <c r="C28" s="1">
        <v>-3.0</v>
      </c>
      <c r="D28" s="1">
        <v>-22.0</v>
      </c>
      <c r="E28" s="1">
        <v>-31.0</v>
      </c>
      <c r="F28" s="1">
        <v>-40.0</v>
      </c>
      <c r="G28" s="1">
        <v>-94.0</v>
      </c>
      <c r="H28" s="1">
        <v>-206.0</v>
      </c>
      <c r="I28" s="1">
        <v>-242.0</v>
      </c>
      <c r="J28" s="1">
        <v>-293.0</v>
      </c>
      <c r="K28" s="1">
        <v>-380.0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147</v>
      </c>
      <c r="B29" s="1">
        <v>-1.0</v>
      </c>
      <c r="C29" s="1">
        <v>-3.0</v>
      </c>
      <c r="D29" s="1">
        <v>-22.0</v>
      </c>
      <c r="E29" s="1">
        <v>-32.0</v>
      </c>
      <c r="F29" s="1">
        <v>-40.0</v>
      </c>
      <c r="G29" s="1">
        <v>-94.0</v>
      </c>
      <c r="H29" s="1">
        <v>-207.0</v>
      </c>
      <c r="I29" s="1">
        <v>-242.0</v>
      </c>
      <c r="J29" s="1">
        <v>-294.0</v>
      </c>
      <c r="K29" s="1">
        <v>-380.0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148</v>
      </c>
      <c r="B30" s="1">
        <v>-1.0</v>
      </c>
      <c r="C30" s="1">
        <v>-3.0</v>
      </c>
      <c r="D30" s="1">
        <v>-22.0</v>
      </c>
      <c r="E30" s="1">
        <v>-32.0</v>
      </c>
      <c r="F30" s="1">
        <v>-40.0</v>
      </c>
      <c r="G30" s="1">
        <v>-94.0</v>
      </c>
      <c r="H30" s="1">
        <v>-207.0</v>
      </c>
      <c r="I30" s="1">
        <v>-242.0</v>
      </c>
      <c r="J30" s="1">
        <v>-294.0</v>
      </c>
      <c r="K30" s="1">
        <v>-380.0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149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-94.0</v>
      </c>
      <c r="H31" s="1">
        <v>-206.0</v>
      </c>
      <c r="I31" s="1">
        <v>-242.0</v>
      </c>
      <c r="J31" s="1">
        <v>-292.0</v>
      </c>
      <c r="K31" s="1">
        <v>-379.0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150</v>
      </c>
      <c r="B32" s="1">
        <v>-2.0</v>
      </c>
      <c r="C32" s="1">
        <v>-4.0</v>
      </c>
      <c r="D32" s="1">
        <v>-14.0</v>
      </c>
      <c r="E32" s="1">
        <v>-19.0</v>
      </c>
      <c r="F32" s="1">
        <v>-20.0</v>
      </c>
      <c r="G32" s="1">
        <v>-52.0</v>
      </c>
      <c r="H32" s="1">
        <v>-126.0</v>
      </c>
      <c r="I32" s="1">
        <v>-151.0</v>
      </c>
      <c r="J32" s="1">
        <v>-185.0</v>
      </c>
      <c r="K32" s="1">
        <v>-234.0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151</v>
      </c>
      <c r="B33" s="1">
        <v>3.0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3.0</v>
      </c>
      <c r="K33" s="1">
        <v>12.0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152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153</v>
      </c>
      <c r="B35" s="1">
        <v>54.0</v>
      </c>
      <c r="C35" s="1">
        <v>80.0</v>
      </c>
      <c r="D35" s="1">
        <v>6.0</v>
      </c>
      <c r="E35" s="1">
        <v>7.0</v>
      </c>
      <c r="F35" s="1">
        <v>15.0</v>
      </c>
      <c r="G35" s="1">
        <v>22.0</v>
      </c>
      <c r="H35" s="1">
        <v>21.0</v>
      </c>
      <c r="I35" s="1">
        <v>37.0</v>
      </c>
      <c r="J35" s="1">
        <v>48.0</v>
      </c>
      <c r="K35" s="1">
        <v>108.0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154</v>
      </c>
      <c r="B36" s="1">
        <v>77.0</v>
      </c>
      <c r="C36" s="1">
        <v>2.0</v>
      </c>
      <c r="D36" s="1">
        <v>15.0</v>
      </c>
      <c r="E36" s="1">
        <v>24.0</v>
      </c>
      <c r="F36" s="1">
        <v>25.0</v>
      </c>
      <c r="G36" s="1">
        <v>72.0</v>
      </c>
      <c r="H36" s="1">
        <v>185.0</v>
      </c>
      <c r="I36" s="1">
        <v>205.0</v>
      </c>
      <c r="J36" s="1">
        <v>245.0</v>
      </c>
      <c r="K36" s="1">
        <v>272.0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155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38.0</v>
      </c>
      <c r="H37" s="1">
        <v>34.0</v>
      </c>
      <c r="I37" s="1">
        <v>40.0</v>
      </c>
      <c r="J37" s="1">
        <v>80.0</v>
      </c>
      <c r="K37" s="1">
        <v>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156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1">
        <v>0.0</v>
      </c>
      <c r="I38" s="1">
        <v>0.0</v>
      </c>
      <c r="J38" s="1">
        <v>1.0</v>
      </c>
      <c r="K38" s="1">
        <v>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157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>
        <v>0.0</v>
      </c>
      <c r="I39" s="1">
        <v>0.0</v>
      </c>
      <c r="J39" s="1">
        <v>-20.0</v>
      </c>
      <c r="K39" s="1">
        <v>-23.0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158</v>
      </c>
      <c r="B40" s="1">
        <v>0.0</v>
      </c>
      <c r="C40" s="1">
        <v>0.0</v>
      </c>
      <c r="D40" s="1">
        <v>5.0</v>
      </c>
      <c r="E40" s="1">
        <v>88.0</v>
      </c>
      <c r="F40" s="1">
        <v>3.0</v>
      </c>
      <c r="G40" s="1">
        <v>8.0</v>
      </c>
      <c r="H40" s="1">
        <v>8.0</v>
      </c>
      <c r="I40" s="1">
        <v>10.0</v>
      </c>
      <c r="J40" s="1">
        <v>13.0</v>
      </c>
      <c r="K40" s="1">
        <v>20.0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159</v>
      </c>
      <c r="B41" s="1">
        <v>0.0</v>
      </c>
      <c r="C41" s="1">
        <v>0.0</v>
      </c>
      <c r="D41" s="1">
        <v>2.0</v>
      </c>
      <c r="E41" s="1">
        <v>2.0</v>
      </c>
      <c r="F41" s="1">
        <v>9.0</v>
      </c>
      <c r="G41" s="1">
        <v>14.0</v>
      </c>
      <c r="H41" s="1">
        <v>11.0</v>
      </c>
      <c r="I41" s="1">
        <v>16.0</v>
      </c>
      <c r="J41" s="1">
        <v>17.0</v>
      </c>
      <c r="K41" s="1">
        <v>28.0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160</v>
      </c>
      <c r="B42" s="1">
        <v>0.0</v>
      </c>
      <c r="C42" s="1">
        <v>0.0</v>
      </c>
      <c r="D42" s="1">
        <v>75.0</v>
      </c>
      <c r="E42" s="1">
        <v>0.0</v>
      </c>
      <c r="F42" s="1">
        <v>0.0</v>
      </c>
      <c r="G42" s="1">
        <v>0.0</v>
      </c>
      <c r="H42" s="1">
        <v>0.0</v>
      </c>
      <c r="I42" s="1">
        <v>0.0</v>
      </c>
      <c r="J42" s="1">
        <v>0.0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161</v>
      </c>
      <c r="B43" s="1">
        <v>0.0</v>
      </c>
      <c r="C43" s="1">
        <v>0.0</v>
      </c>
      <c r="D43" s="1">
        <v>8.0</v>
      </c>
      <c r="E43" s="1">
        <v>3.0</v>
      </c>
      <c r="F43" s="1">
        <v>13.0</v>
      </c>
      <c r="G43" s="1">
        <v>22.0</v>
      </c>
      <c r="H43" s="1">
        <v>20.0</v>
      </c>
      <c r="I43" s="1">
        <v>26.0</v>
      </c>
      <c r="J43" s="1">
        <v>31.0</v>
      </c>
      <c r="K43" s="1">
        <v>49.0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163</v>
      </c>
      <c r="B3" s="1">
        <v>0.0</v>
      </c>
      <c r="C3" s="1" t="s">
        <v>164</v>
      </c>
      <c r="D3" s="1" t="s">
        <v>165</v>
      </c>
      <c r="E3" s="1" t="s">
        <v>166</v>
      </c>
      <c r="F3" s="1" t="s">
        <v>167</v>
      </c>
      <c r="G3" s="1" t="s">
        <v>168</v>
      </c>
      <c r="H3" s="1" t="s">
        <v>169</v>
      </c>
      <c r="I3" s="1" t="s">
        <v>170</v>
      </c>
      <c r="J3" s="1" t="s">
        <v>171</v>
      </c>
      <c r="K3" s="1" t="s">
        <v>172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173</v>
      </c>
      <c r="B4" s="1">
        <v>0.0</v>
      </c>
      <c r="C4" s="1">
        <v>0.0</v>
      </c>
      <c r="D4" s="1" t="s">
        <v>174</v>
      </c>
      <c r="E4" s="1" t="s">
        <v>175</v>
      </c>
      <c r="F4" s="1" t="s">
        <v>176</v>
      </c>
      <c r="G4" s="1" t="s">
        <v>177</v>
      </c>
      <c r="H4" s="1" t="s">
        <v>178</v>
      </c>
      <c r="I4" s="1" t="s">
        <v>179</v>
      </c>
      <c r="J4" s="1" t="s">
        <v>180</v>
      </c>
      <c r="K4" s="1" t="s">
        <v>181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182</v>
      </c>
      <c r="B5" s="1">
        <v>0.0</v>
      </c>
      <c r="C5" s="1" t="s">
        <v>183</v>
      </c>
      <c r="D5" s="1" t="s">
        <v>184</v>
      </c>
      <c r="E5" s="1" t="s">
        <v>185</v>
      </c>
      <c r="F5" s="1" t="s">
        <v>186</v>
      </c>
      <c r="G5" s="1" t="s">
        <v>187</v>
      </c>
      <c r="H5" s="1" t="s">
        <v>188</v>
      </c>
      <c r="I5" s="1" t="s">
        <v>189</v>
      </c>
      <c r="J5" s="1" t="s">
        <v>190</v>
      </c>
      <c r="K5" s="1" t="s">
        <v>191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192</v>
      </c>
      <c r="B6" s="1">
        <v>0.0</v>
      </c>
      <c r="C6" s="1" t="s">
        <v>183</v>
      </c>
      <c r="D6" s="1" t="s">
        <v>184</v>
      </c>
      <c r="E6" s="1" t="s">
        <v>185</v>
      </c>
      <c r="F6" s="1" t="s">
        <v>186</v>
      </c>
      <c r="G6" s="1" t="s">
        <v>187</v>
      </c>
      <c r="H6" s="1" t="s">
        <v>188</v>
      </c>
      <c r="I6" s="1" t="s">
        <v>189</v>
      </c>
      <c r="J6" s="1" t="s">
        <v>190</v>
      </c>
      <c r="K6" s="1" t="s">
        <v>191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194</v>
      </c>
      <c r="B8" s="1" t="s">
        <v>195</v>
      </c>
      <c r="C8" s="1" t="s">
        <v>196</v>
      </c>
      <c r="D8" s="1" t="s">
        <v>197</v>
      </c>
      <c r="E8" s="1" t="s">
        <v>198</v>
      </c>
      <c r="F8" s="1" t="s">
        <v>199</v>
      </c>
      <c r="G8" s="1" t="s">
        <v>200</v>
      </c>
      <c r="H8" s="1" t="s">
        <v>201</v>
      </c>
      <c r="I8" s="1" t="s">
        <v>202</v>
      </c>
      <c r="J8" s="1" t="s">
        <v>203</v>
      </c>
      <c r="K8" s="1" t="s">
        <v>204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205</v>
      </c>
      <c r="B9" s="1" t="s">
        <v>195</v>
      </c>
      <c r="C9" s="1" t="s">
        <v>196</v>
      </c>
      <c r="D9" s="1" t="s">
        <v>206</v>
      </c>
      <c r="E9" s="1" t="s">
        <v>207</v>
      </c>
      <c r="F9" s="1" t="s">
        <v>208</v>
      </c>
      <c r="G9" s="1" t="s">
        <v>209</v>
      </c>
      <c r="H9" s="1" t="s">
        <v>210</v>
      </c>
      <c r="I9" s="1" t="s">
        <v>211</v>
      </c>
      <c r="J9" s="1" t="s">
        <v>212</v>
      </c>
      <c r="K9" s="1" t="s">
        <v>213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214</v>
      </c>
      <c r="B10" s="1" t="s">
        <v>215</v>
      </c>
      <c r="C10" s="1" t="s">
        <v>216</v>
      </c>
      <c r="D10" s="1" t="s">
        <v>217</v>
      </c>
      <c r="E10" s="1" t="s">
        <v>123</v>
      </c>
      <c r="F10" s="1" t="s">
        <v>218</v>
      </c>
      <c r="G10" s="1" t="s">
        <v>219</v>
      </c>
      <c r="H10" s="1" t="s">
        <v>220</v>
      </c>
      <c r="I10" s="1" t="s">
        <v>221</v>
      </c>
      <c r="J10" s="1" t="s">
        <v>222</v>
      </c>
      <c r="K10" s="1" t="s">
        <v>223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224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225</v>
      </c>
      <c r="B12" s="1" t="s">
        <v>226</v>
      </c>
      <c r="C12" s="1" t="s">
        <v>227</v>
      </c>
      <c r="D12" s="1">
        <v>0.0</v>
      </c>
      <c r="E12" s="1">
        <v>0.0</v>
      </c>
      <c r="F12" s="1">
        <v>0.0</v>
      </c>
      <c r="G12" s="1" t="s">
        <v>228</v>
      </c>
      <c r="H12" s="1" t="s">
        <v>229</v>
      </c>
      <c r="I12" s="1" t="s">
        <v>230</v>
      </c>
      <c r="J12" s="1" t="s">
        <v>231</v>
      </c>
      <c r="K12" s="1" t="s">
        <v>232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233</v>
      </c>
      <c r="B13" s="1">
        <v>3.0</v>
      </c>
      <c r="C13" s="1">
        <v>2.0</v>
      </c>
      <c r="D13" s="1">
        <v>0.0</v>
      </c>
      <c r="E13" s="1">
        <v>0.0</v>
      </c>
      <c r="F13" s="1">
        <v>0.0</v>
      </c>
      <c r="G13" s="1" t="s">
        <v>228</v>
      </c>
      <c r="H13" s="1" t="s">
        <v>229</v>
      </c>
      <c r="I13" s="1" t="s">
        <v>234</v>
      </c>
      <c r="J13" s="1" t="s">
        <v>235</v>
      </c>
      <c r="K13" s="1" t="s">
        <v>236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237</v>
      </c>
      <c r="B14" s="1" t="s">
        <v>226</v>
      </c>
      <c r="C14" s="1">
        <v>0.0</v>
      </c>
      <c r="D14" s="1">
        <v>0.0</v>
      </c>
      <c r="E14" s="1">
        <v>0.0</v>
      </c>
      <c r="F14" s="1">
        <v>0.0</v>
      </c>
      <c r="G14" s="1" t="s">
        <v>238</v>
      </c>
      <c r="H14" s="1" t="s">
        <v>239</v>
      </c>
      <c r="I14" s="1" t="s">
        <v>239</v>
      </c>
      <c r="J14" s="1" t="s">
        <v>240</v>
      </c>
      <c r="K14" s="1" t="s">
        <v>241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242</v>
      </c>
      <c r="B15" s="1">
        <v>3.0</v>
      </c>
      <c r="C15" s="1">
        <v>0.0</v>
      </c>
      <c r="D15" s="1">
        <v>0.0</v>
      </c>
      <c r="E15" s="1">
        <v>0.0</v>
      </c>
      <c r="F15" s="1">
        <v>0.0</v>
      </c>
      <c r="G15" s="1" t="s">
        <v>238</v>
      </c>
      <c r="H15" s="1" t="s">
        <v>243</v>
      </c>
      <c r="I15" s="1" t="s">
        <v>239</v>
      </c>
      <c r="J15" s="1" t="s">
        <v>244</v>
      </c>
      <c r="K15" s="1" t="s">
        <v>245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246</v>
      </c>
      <c r="B16" s="1">
        <v>2.0</v>
      </c>
      <c r="C16" s="1">
        <v>1.0</v>
      </c>
      <c r="D16" s="1" t="s">
        <v>247</v>
      </c>
      <c r="E16" s="1" t="s">
        <v>248</v>
      </c>
      <c r="F16" s="1" t="s">
        <v>249</v>
      </c>
      <c r="G16" s="1" t="s">
        <v>250</v>
      </c>
      <c r="H16" s="1" t="s">
        <v>251</v>
      </c>
      <c r="I16" s="1" t="s">
        <v>252</v>
      </c>
      <c r="J16" s="1" t="s">
        <v>253</v>
      </c>
      <c r="K16" s="1" t="s">
        <v>254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255</v>
      </c>
      <c r="B17" s="1" t="s">
        <v>256</v>
      </c>
      <c r="C17" s="1" t="s">
        <v>257</v>
      </c>
      <c r="D17" s="1" t="s">
        <v>258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 t="s">
        <v>259</v>
      </c>
      <c r="K17" s="1" t="s">
        <v>260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261</v>
      </c>
      <c r="B18" s="1" t="s">
        <v>256</v>
      </c>
      <c r="C18" s="1" t="s">
        <v>262</v>
      </c>
      <c r="D18" s="1" t="s">
        <v>258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 t="s">
        <v>263</v>
      </c>
      <c r="K18" s="1" t="s">
        <v>264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265</v>
      </c>
      <c r="B19" s="1" t="s">
        <v>256</v>
      </c>
      <c r="C19" s="1" t="s">
        <v>262</v>
      </c>
      <c r="D19" s="1" t="s">
        <v>258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 t="s">
        <v>266</v>
      </c>
      <c r="K19" s="1" t="s">
        <v>267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268</v>
      </c>
      <c r="B20" s="1" t="s">
        <v>269</v>
      </c>
      <c r="C20" s="1" t="s">
        <v>270</v>
      </c>
      <c r="D20" s="1">
        <v>0.0</v>
      </c>
      <c r="E20" s="1">
        <v>0.0</v>
      </c>
      <c r="F20" s="1">
        <v>0.0</v>
      </c>
      <c r="G20" s="1" t="s">
        <v>271</v>
      </c>
      <c r="H20" s="1">
        <v>0.0</v>
      </c>
      <c r="I20" s="1">
        <v>0.0</v>
      </c>
      <c r="J20" s="1" t="s">
        <v>272</v>
      </c>
      <c r="K20" s="1" t="s">
        <v>273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274</v>
      </c>
      <c r="B21" s="1" t="s">
        <v>275</v>
      </c>
      <c r="C21" s="1" t="s">
        <v>276</v>
      </c>
      <c r="D21" s="1" t="s">
        <v>277</v>
      </c>
      <c r="E21" s="1" t="s">
        <v>278</v>
      </c>
      <c r="F21" s="1" t="s">
        <v>279</v>
      </c>
      <c r="G21" s="1" t="s">
        <v>280</v>
      </c>
      <c r="H21" s="1" t="s">
        <v>281</v>
      </c>
      <c r="I21" s="1" t="s">
        <v>282</v>
      </c>
      <c r="J21" s="1" t="s">
        <v>283</v>
      </c>
      <c r="K21" s="1" t="s">
        <v>284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285</v>
      </c>
      <c r="B22" s="1" t="s">
        <v>269</v>
      </c>
      <c r="C22" s="1" t="s">
        <v>270</v>
      </c>
      <c r="D22" s="1">
        <v>0.0</v>
      </c>
      <c r="E22" s="1">
        <v>0.0</v>
      </c>
      <c r="F22" s="1">
        <v>0.0</v>
      </c>
      <c r="G22" s="1" t="s">
        <v>271</v>
      </c>
      <c r="H22" s="1">
        <v>0.0</v>
      </c>
      <c r="I22" s="1">
        <v>0.0</v>
      </c>
      <c r="J22" s="1" t="s">
        <v>272</v>
      </c>
      <c r="K22" s="1" t="s">
        <v>273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286</v>
      </c>
      <c r="B23" s="1" t="s">
        <v>275</v>
      </c>
      <c r="C23" s="1" t="s">
        <v>276</v>
      </c>
      <c r="D23" s="1" t="s">
        <v>277</v>
      </c>
      <c r="E23" s="1" t="s">
        <v>287</v>
      </c>
      <c r="F23" s="1" t="s">
        <v>288</v>
      </c>
      <c r="G23" s="1" t="s">
        <v>289</v>
      </c>
      <c r="H23" s="1" t="s">
        <v>290</v>
      </c>
      <c r="I23" s="1" t="s">
        <v>291</v>
      </c>
      <c r="J23" s="1" t="s">
        <v>283</v>
      </c>
      <c r="K23" s="1" t="s">
        <v>284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292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293</v>
      </c>
      <c r="B25" s="1">
        <v>0.0</v>
      </c>
      <c r="C25" s="1" t="s">
        <v>294</v>
      </c>
      <c r="D25" s="1" t="s">
        <v>295</v>
      </c>
      <c r="E25" s="1" t="s">
        <v>296</v>
      </c>
      <c r="F25" s="1" t="s">
        <v>297</v>
      </c>
      <c r="G25" s="1" t="s">
        <v>298</v>
      </c>
      <c r="H25" s="1" t="s">
        <v>299</v>
      </c>
      <c r="I25" s="1" t="s">
        <v>300</v>
      </c>
      <c r="J25" s="1" t="s">
        <v>301</v>
      </c>
      <c r="K25" s="1" t="s">
        <v>302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303</v>
      </c>
      <c r="B26" s="1">
        <v>0.0</v>
      </c>
      <c r="C26" s="1" t="s">
        <v>304</v>
      </c>
      <c r="D26" s="1" t="s">
        <v>305</v>
      </c>
      <c r="E26" s="1" t="s">
        <v>306</v>
      </c>
      <c r="F26" s="1" t="s">
        <v>297</v>
      </c>
      <c r="G26" s="1" t="s">
        <v>307</v>
      </c>
      <c r="H26" s="1" t="s">
        <v>308</v>
      </c>
      <c r="I26" s="1" t="s">
        <v>309</v>
      </c>
      <c r="J26" s="1" t="s">
        <v>310</v>
      </c>
      <c r="K26" s="1" t="s">
        <v>311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312</v>
      </c>
      <c r="B27" s="1">
        <v>0.0</v>
      </c>
      <c r="C27" s="1" t="s">
        <v>304</v>
      </c>
      <c r="D27" s="1" t="s">
        <v>305</v>
      </c>
      <c r="E27" s="1" t="s">
        <v>306</v>
      </c>
      <c r="F27" s="1" t="s">
        <v>297</v>
      </c>
      <c r="G27" s="1" t="s">
        <v>307</v>
      </c>
      <c r="H27" s="1" t="s">
        <v>308</v>
      </c>
      <c r="I27" s="1" t="s">
        <v>309</v>
      </c>
      <c r="J27" s="1" t="s">
        <v>310</v>
      </c>
      <c r="K27" s="1" t="s">
        <v>311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313</v>
      </c>
      <c r="B28" s="1">
        <v>0.0</v>
      </c>
      <c r="C28" s="1" t="s">
        <v>314</v>
      </c>
      <c r="D28" s="1" t="s">
        <v>315</v>
      </c>
      <c r="E28" s="1" t="s">
        <v>316</v>
      </c>
      <c r="F28" s="1" t="s">
        <v>317</v>
      </c>
      <c r="G28" s="1" t="s">
        <v>318</v>
      </c>
      <c r="H28" s="1" t="s">
        <v>319</v>
      </c>
      <c r="I28" s="1" t="s">
        <v>320</v>
      </c>
      <c r="J28" s="1" t="s">
        <v>321</v>
      </c>
      <c r="K28" s="1" t="s">
        <v>322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323</v>
      </c>
      <c r="B29" s="1">
        <v>0.0</v>
      </c>
      <c r="C29" s="1" t="s">
        <v>314</v>
      </c>
      <c r="D29" s="1" t="s">
        <v>315</v>
      </c>
      <c r="E29" s="1" t="s">
        <v>316</v>
      </c>
      <c r="F29" s="1" t="s">
        <v>317</v>
      </c>
      <c r="G29" s="1" t="s">
        <v>318</v>
      </c>
      <c r="H29" s="1" t="s">
        <v>319</v>
      </c>
      <c r="I29" s="1" t="s">
        <v>320</v>
      </c>
      <c r="J29" s="1" t="s">
        <v>321</v>
      </c>
      <c r="K29" s="1" t="s">
        <v>322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324</v>
      </c>
      <c r="B30" s="1">
        <v>0.0</v>
      </c>
      <c r="C30" s="1" t="s">
        <v>314</v>
      </c>
      <c r="D30" s="1" t="s">
        <v>325</v>
      </c>
      <c r="E30" s="1" t="s">
        <v>326</v>
      </c>
      <c r="F30" s="1" t="s">
        <v>317</v>
      </c>
      <c r="G30" s="1" t="s">
        <v>318</v>
      </c>
      <c r="H30" s="1" t="s">
        <v>319</v>
      </c>
      <c r="I30" s="1" t="s">
        <v>320</v>
      </c>
      <c r="J30" s="1" t="s">
        <v>321</v>
      </c>
      <c r="K30" s="1" t="s">
        <v>322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327</v>
      </c>
      <c r="B31" s="1">
        <v>0.0</v>
      </c>
      <c r="C31" s="1">
        <v>44.0</v>
      </c>
      <c r="D31" s="1" t="s">
        <v>328</v>
      </c>
      <c r="E31" s="1" t="s">
        <v>329</v>
      </c>
      <c r="F31" s="1" t="s">
        <v>330</v>
      </c>
      <c r="G31" s="1" t="s">
        <v>331</v>
      </c>
      <c r="H31" s="1" t="s">
        <v>332</v>
      </c>
      <c r="I31" s="1" t="s">
        <v>333</v>
      </c>
      <c r="J31" s="1" t="s">
        <v>334</v>
      </c>
      <c r="K31" s="1" t="s">
        <v>335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336</v>
      </c>
      <c r="B32" s="1">
        <v>0.0</v>
      </c>
      <c r="C32" s="1">
        <v>0.0</v>
      </c>
      <c r="D32" s="1">
        <v>0.0</v>
      </c>
      <c r="E32" s="1">
        <v>0.0</v>
      </c>
      <c r="F32" s="1" t="s">
        <v>337</v>
      </c>
      <c r="G32" s="1" t="s">
        <v>338</v>
      </c>
      <c r="H32" s="1" t="s">
        <v>339</v>
      </c>
      <c r="I32" s="1" t="s">
        <v>340</v>
      </c>
      <c r="J32" s="1">
        <v>-27.0</v>
      </c>
      <c r="K32" s="1" t="s">
        <v>341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342</v>
      </c>
      <c r="B33" s="1">
        <v>0.0</v>
      </c>
      <c r="C33" s="1" t="s">
        <v>343</v>
      </c>
      <c r="D33" s="1">
        <v>1.0</v>
      </c>
      <c r="E33" s="1" t="s">
        <v>344</v>
      </c>
      <c r="F33" s="1" t="s">
        <v>345</v>
      </c>
      <c r="G33" s="1" t="s">
        <v>346</v>
      </c>
      <c r="H33" s="1" t="s">
        <v>347</v>
      </c>
      <c r="I33" s="1" t="s">
        <v>348</v>
      </c>
      <c r="J33" s="1" t="s">
        <v>349</v>
      </c>
      <c r="K33" s="1" t="s">
        <v>350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351</v>
      </c>
      <c r="B34" s="1">
        <v>0.0</v>
      </c>
      <c r="C34" s="1" t="s">
        <v>352</v>
      </c>
      <c r="D34" s="1" t="s">
        <v>353</v>
      </c>
      <c r="E34" s="1" t="s">
        <v>354</v>
      </c>
      <c r="F34" s="1" t="s">
        <v>355</v>
      </c>
      <c r="G34" s="1" t="s">
        <v>356</v>
      </c>
      <c r="H34" s="1" t="s">
        <v>357</v>
      </c>
      <c r="I34" s="1" t="s">
        <v>358</v>
      </c>
      <c r="J34" s="1" t="s">
        <v>359</v>
      </c>
      <c r="K34" s="1" t="s">
        <v>360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361</v>
      </c>
      <c r="B35" s="1">
        <v>0.0</v>
      </c>
      <c r="C35" s="1" t="s">
        <v>352</v>
      </c>
      <c r="D35" s="1" t="s">
        <v>353</v>
      </c>
      <c r="E35" s="1" t="s">
        <v>354</v>
      </c>
      <c r="F35" s="1" t="s">
        <v>355</v>
      </c>
      <c r="G35" s="1" t="s">
        <v>356</v>
      </c>
      <c r="H35" s="1" t="s">
        <v>357</v>
      </c>
      <c r="I35" s="1" t="s">
        <v>358</v>
      </c>
      <c r="J35" s="1" t="s">
        <v>359</v>
      </c>
      <c r="K35" s="1" t="s">
        <v>360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362</v>
      </c>
      <c r="B36" s="1">
        <v>0.0</v>
      </c>
      <c r="C36" s="1" t="s">
        <v>363</v>
      </c>
      <c r="D36" s="1" t="s">
        <v>364</v>
      </c>
      <c r="E36" s="1" t="s">
        <v>365</v>
      </c>
      <c r="F36" s="1" t="s">
        <v>366</v>
      </c>
      <c r="G36" s="1" t="s">
        <v>367</v>
      </c>
      <c r="H36" s="1" t="s">
        <v>368</v>
      </c>
      <c r="I36" s="1" t="s">
        <v>369</v>
      </c>
      <c r="J36" s="1" t="s">
        <v>370</v>
      </c>
      <c r="K36" s="1" t="s">
        <v>371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372</v>
      </c>
      <c r="B37" s="1">
        <v>0.0</v>
      </c>
      <c r="C37" s="1">
        <v>0.0</v>
      </c>
      <c r="D37" s="1">
        <v>0.0</v>
      </c>
      <c r="E37" s="1">
        <v>0.0</v>
      </c>
      <c r="F37" s="1" t="s">
        <v>373</v>
      </c>
      <c r="G37" s="1" t="s">
        <v>374</v>
      </c>
      <c r="H37" s="1" t="s">
        <v>375</v>
      </c>
      <c r="I37" s="1" t="s">
        <v>376</v>
      </c>
      <c r="J37" s="1" t="s">
        <v>377</v>
      </c>
      <c r="K37" s="1" t="s">
        <v>378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379</v>
      </c>
      <c r="B38" s="1">
        <v>0.0</v>
      </c>
      <c r="C38" s="1">
        <v>0.0</v>
      </c>
      <c r="D38" s="1" t="s">
        <v>380</v>
      </c>
      <c r="E38" s="1" t="s">
        <v>381</v>
      </c>
      <c r="F38" s="1" t="s">
        <v>382</v>
      </c>
      <c r="G38" s="1" t="s">
        <v>383</v>
      </c>
      <c r="H38" s="1" t="s">
        <v>384</v>
      </c>
      <c r="I38" s="1" t="s">
        <v>385</v>
      </c>
      <c r="J38" s="1" t="s">
        <v>370</v>
      </c>
      <c r="K38" s="1" t="s">
        <v>386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387</v>
      </c>
      <c r="B39" s="1">
        <v>0.0</v>
      </c>
      <c r="C39" s="1">
        <v>0.0</v>
      </c>
      <c r="D39" s="1" t="s">
        <v>388</v>
      </c>
      <c r="E39" s="1" t="s">
        <v>389</v>
      </c>
      <c r="F39" s="1" t="s">
        <v>382</v>
      </c>
      <c r="G39" s="1" t="s">
        <v>383</v>
      </c>
      <c r="H39" s="1" t="s">
        <v>384</v>
      </c>
      <c r="I39" s="1" t="s">
        <v>385</v>
      </c>
      <c r="J39" s="1" t="s">
        <v>390</v>
      </c>
      <c r="K39" s="1" t="s">
        <v>391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392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393</v>
      </c>
      <c r="B41" s="1">
        <v>0.0</v>
      </c>
      <c r="C41" s="1">
        <v>0.0</v>
      </c>
      <c r="D41" s="1" t="s">
        <v>394</v>
      </c>
      <c r="E41" s="1" t="s">
        <v>395</v>
      </c>
      <c r="F41" s="1" t="s">
        <v>396</v>
      </c>
      <c r="G41" s="1" t="s">
        <v>397</v>
      </c>
      <c r="H41" s="1" t="s">
        <v>398</v>
      </c>
      <c r="I41" s="1" t="s">
        <v>399</v>
      </c>
      <c r="J41" s="1" t="s">
        <v>400</v>
      </c>
      <c r="K41" s="1" t="s">
        <v>231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401</v>
      </c>
      <c r="B42" s="1">
        <v>0.0</v>
      </c>
      <c r="C42" s="1">
        <v>0.0</v>
      </c>
      <c r="D42" s="1" t="s">
        <v>402</v>
      </c>
      <c r="E42" s="1" t="s">
        <v>403</v>
      </c>
      <c r="F42" s="1" t="s">
        <v>404</v>
      </c>
      <c r="G42" s="1" t="s">
        <v>405</v>
      </c>
      <c r="H42" s="1" t="s">
        <v>406</v>
      </c>
      <c r="I42" s="1" t="s">
        <v>407</v>
      </c>
      <c r="J42" s="1" t="s">
        <v>408</v>
      </c>
      <c r="K42" s="1" t="s">
        <v>409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410</v>
      </c>
      <c r="B43" s="1">
        <v>0.0</v>
      </c>
      <c r="C43" s="1">
        <v>0.0</v>
      </c>
      <c r="D43" s="1" t="s">
        <v>402</v>
      </c>
      <c r="E43" s="1" t="s">
        <v>403</v>
      </c>
      <c r="F43" s="1" t="s">
        <v>404</v>
      </c>
      <c r="G43" s="1" t="s">
        <v>405</v>
      </c>
      <c r="H43" s="1" t="s">
        <v>406</v>
      </c>
      <c r="I43" s="1" t="s">
        <v>407</v>
      </c>
      <c r="J43" s="1" t="s">
        <v>408</v>
      </c>
      <c r="K43" s="1" t="s">
        <v>409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411</v>
      </c>
      <c r="B44" s="1">
        <v>0.0</v>
      </c>
      <c r="C44" s="1">
        <v>0.0</v>
      </c>
      <c r="D44" s="1" t="s">
        <v>412</v>
      </c>
      <c r="E44" s="1" t="s">
        <v>413</v>
      </c>
      <c r="F44" s="1" t="s">
        <v>414</v>
      </c>
      <c r="G44" s="1" t="s">
        <v>415</v>
      </c>
      <c r="H44" s="1" t="s">
        <v>416</v>
      </c>
      <c r="I44" s="1" t="s">
        <v>417</v>
      </c>
      <c r="J44" s="1" t="s">
        <v>418</v>
      </c>
      <c r="K44" s="1" t="s">
        <v>419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420</v>
      </c>
      <c r="B45" s="1">
        <v>0.0</v>
      </c>
      <c r="C45" s="1">
        <v>0.0</v>
      </c>
      <c r="D45" s="1" t="s">
        <v>412</v>
      </c>
      <c r="E45" s="1" t="s">
        <v>413</v>
      </c>
      <c r="F45" s="1" t="s">
        <v>414</v>
      </c>
      <c r="G45" s="1" t="s">
        <v>415</v>
      </c>
      <c r="H45" s="1" t="s">
        <v>416</v>
      </c>
      <c r="I45" s="1" t="s">
        <v>417</v>
      </c>
      <c r="J45" s="1" t="s">
        <v>418</v>
      </c>
      <c r="K45" s="1" t="s">
        <v>419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421</v>
      </c>
      <c r="B46" s="1">
        <v>0.0</v>
      </c>
      <c r="C46" s="1">
        <v>0.0</v>
      </c>
      <c r="D46" s="1" t="s">
        <v>422</v>
      </c>
      <c r="E46" s="1" t="s">
        <v>413</v>
      </c>
      <c r="F46" s="1" t="s">
        <v>423</v>
      </c>
      <c r="G46" s="1" t="s">
        <v>415</v>
      </c>
      <c r="H46" s="1" t="s">
        <v>416</v>
      </c>
      <c r="I46" s="1" t="s">
        <v>417</v>
      </c>
      <c r="J46" s="1" t="s">
        <v>418</v>
      </c>
      <c r="K46" s="1" t="s">
        <v>419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424</v>
      </c>
      <c r="B47" s="1">
        <v>0.0</v>
      </c>
      <c r="C47" s="1">
        <v>0.0</v>
      </c>
      <c r="D47" s="1" t="s">
        <v>425</v>
      </c>
      <c r="E47" s="1" t="s">
        <v>426</v>
      </c>
      <c r="F47" s="1" t="s">
        <v>427</v>
      </c>
      <c r="G47" s="1" t="s">
        <v>428</v>
      </c>
      <c r="H47" s="1" t="s">
        <v>429</v>
      </c>
      <c r="I47" s="1" t="s">
        <v>430</v>
      </c>
      <c r="J47" s="1" t="s">
        <v>431</v>
      </c>
      <c r="K47" s="1" t="s">
        <v>432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433</v>
      </c>
      <c r="B48" s="1">
        <v>0.0</v>
      </c>
      <c r="C48" s="1">
        <v>0.0</v>
      </c>
      <c r="D48" s="1">
        <v>0.0</v>
      </c>
      <c r="E48" s="1">
        <v>0.0</v>
      </c>
      <c r="F48" s="1" t="s">
        <v>434</v>
      </c>
      <c r="G48" s="1" t="s">
        <v>435</v>
      </c>
      <c r="H48" s="1" t="s">
        <v>436</v>
      </c>
      <c r="I48" s="1" t="s">
        <v>437</v>
      </c>
      <c r="J48" s="1" t="s">
        <v>438</v>
      </c>
      <c r="K48" s="1" t="s">
        <v>439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440</v>
      </c>
      <c r="B49" s="1">
        <v>0.0</v>
      </c>
      <c r="C49" s="1">
        <v>0.0</v>
      </c>
      <c r="D49" s="1">
        <v>0.0</v>
      </c>
      <c r="E49" s="1">
        <v>0.0</v>
      </c>
      <c r="F49" s="1" t="s">
        <v>441</v>
      </c>
      <c r="G49" s="1" t="s">
        <v>442</v>
      </c>
      <c r="H49" s="1" t="s">
        <v>443</v>
      </c>
      <c r="I49" s="1" t="s">
        <v>444</v>
      </c>
      <c r="J49" s="1" t="s">
        <v>445</v>
      </c>
      <c r="K49" s="1" t="s">
        <v>446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447</v>
      </c>
      <c r="B50" s="1">
        <v>0.0</v>
      </c>
      <c r="C50" s="1">
        <v>0.0</v>
      </c>
      <c r="D50" s="1" t="s">
        <v>448</v>
      </c>
      <c r="E50" s="1" t="s">
        <v>449</v>
      </c>
      <c r="F50" s="1" t="s">
        <v>450</v>
      </c>
      <c r="G50" s="1" t="s">
        <v>451</v>
      </c>
      <c r="H50" s="1" t="s">
        <v>452</v>
      </c>
      <c r="I50" s="1" t="s">
        <v>453</v>
      </c>
      <c r="J50" s="1" t="s">
        <v>454</v>
      </c>
      <c r="K50" s="1" t="s">
        <v>455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456</v>
      </c>
      <c r="B51" s="1">
        <v>0.0</v>
      </c>
      <c r="C51" s="1">
        <v>0.0</v>
      </c>
      <c r="D51" s="1" t="s">
        <v>448</v>
      </c>
      <c r="E51" s="1" t="s">
        <v>449</v>
      </c>
      <c r="F51" s="1" t="s">
        <v>450</v>
      </c>
      <c r="G51" s="1" t="s">
        <v>451</v>
      </c>
      <c r="H51" s="1" t="s">
        <v>452</v>
      </c>
      <c r="I51" s="1" t="s">
        <v>453</v>
      </c>
      <c r="J51" s="1" t="s">
        <v>454</v>
      </c>
      <c r="K51" s="1" t="s">
        <v>455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457</v>
      </c>
      <c r="B52" s="1">
        <v>0.0</v>
      </c>
      <c r="C52" s="1">
        <v>0.0</v>
      </c>
      <c r="D52" s="1" t="s">
        <v>458</v>
      </c>
      <c r="E52" s="1" t="s">
        <v>459</v>
      </c>
      <c r="F52" s="1" t="s">
        <v>460</v>
      </c>
      <c r="G52" s="1" t="s">
        <v>461</v>
      </c>
      <c r="H52" s="1" t="s">
        <v>462</v>
      </c>
      <c r="I52" s="1" t="s">
        <v>463</v>
      </c>
      <c r="J52" s="1" t="s">
        <v>464</v>
      </c>
      <c r="K52" s="1" t="s">
        <v>465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466</v>
      </c>
      <c r="B53" s="1">
        <v>0.0</v>
      </c>
      <c r="C53" s="1">
        <v>0.0</v>
      </c>
      <c r="D53" s="1">
        <v>0.0</v>
      </c>
      <c r="E53" s="1">
        <v>0.0</v>
      </c>
      <c r="F53" s="1" t="s">
        <v>467</v>
      </c>
      <c r="G53" s="1" t="s">
        <v>468</v>
      </c>
      <c r="H53" s="1" t="s">
        <v>469</v>
      </c>
      <c r="I53" s="1" t="s">
        <v>470</v>
      </c>
      <c r="J53" s="1" t="s">
        <v>471</v>
      </c>
      <c r="K53" s="1" t="s">
        <v>472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473</v>
      </c>
      <c r="B54" s="1">
        <v>0.0</v>
      </c>
      <c r="C54" s="1">
        <v>0.0</v>
      </c>
      <c r="D54" s="1">
        <v>0.0</v>
      </c>
      <c r="E54" s="1" t="s">
        <v>474</v>
      </c>
      <c r="F54" s="1" t="s">
        <v>475</v>
      </c>
      <c r="G54" s="1" t="s">
        <v>476</v>
      </c>
      <c r="H54" s="1" t="s">
        <v>477</v>
      </c>
      <c r="I54" s="1" t="s">
        <v>478</v>
      </c>
      <c r="J54" s="1" t="s">
        <v>479</v>
      </c>
      <c r="K54" s="1" t="s">
        <v>480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481</v>
      </c>
      <c r="B55" s="1">
        <v>0.0</v>
      </c>
      <c r="C55" s="1">
        <v>0.0</v>
      </c>
      <c r="D55" s="1">
        <v>0.0</v>
      </c>
      <c r="E55" s="1" t="s">
        <v>482</v>
      </c>
      <c r="F55" s="1" t="s">
        <v>483</v>
      </c>
      <c r="G55" s="1" t="s">
        <v>476</v>
      </c>
      <c r="H55" s="1" t="s">
        <v>477</v>
      </c>
      <c r="I55" s="1" t="s">
        <v>478</v>
      </c>
      <c r="J55" s="1" t="s">
        <v>484</v>
      </c>
      <c r="K55" s="1" t="s">
        <v>485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486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487</v>
      </c>
      <c r="B57" s="1">
        <v>0.0</v>
      </c>
      <c r="C57" s="1">
        <v>0.0</v>
      </c>
      <c r="D57" s="1">
        <v>0.0</v>
      </c>
      <c r="E57" s="1" t="s">
        <v>488</v>
      </c>
      <c r="F57" s="1" t="s">
        <v>489</v>
      </c>
      <c r="G57" s="1" t="s">
        <v>490</v>
      </c>
      <c r="H57" s="1" t="s">
        <v>491</v>
      </c>
      <c r="I57" s="1" t="s">
        <v>492</v>
      </c>
      <c r="J57" s="1" t="s">
        <v>493</v>
      </c>
      <c r="K57" s="1" t="s">
        <v>494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495</v>
      </c>
      <c r="B58" s="1">
        <v>0.0</v>
      </c>
      <c r="C58" s="1">
        <v>0.0</v>
      </c>
      <c r="D58" s="1">
        <v>0.0</v>
      </c>
      <c r="E58" s="1" t="s">
        <v>496</v>
      </c>
      <c r="F58" s="1" t="s">
        <v>497</v>
      </c>
      <c r="G58" s="1" t="s">
        <v>498</v>
      </c>
      <c r="H58" s="1" t="s">
        <v>499</v>
      </c>
      <c r="I58" s="1" t="s">
        <v>500</v>
      </c>
      <c r="J58" s="1" t="s">
        <v>501</v>
      </c>
      <c r="K58" s="1" t="s">
        <v>502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503</v>
      </c>
      <c r="B59" s="1">
        <v>0.0</v>
      </c>
      <c r="C59" s="1">
        <v>0.0</v>
      </c>
      <c r="D59" s="1">
        <v>0.0</v>
      </c>
      <c r="E59" s="1" t="s">
        <v>496</v>
      </c>
      <c r="F59" s="1" t="s">
        <v>497</v>
      </c>
      <c r="G59" s="1" t="s">
        <v>498</v>
      </c>
      <c r="H59" s="1" t="s">
        <v>499</v>
      </c>
      <c r="I59" s="1" t="s">
        <v>500</v>
      </c>
      <c r="J59" s="1" t="s">
        <v>501</v>
      </c>
      <c r="K59" s="1" t="s">
        <v>502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504</v>
      </c>
      <c r="B60" s="1">
        <v>0.0</v>
      </c>
      <c r="C60" s="1">
        <v>0.0</v>
      </c>
      <c r="D60" s="1">
        <v>0.0</v>
      </c>
      <c r="E60" s="1" t="s">
        <v>505</v>
      </c>
      <c r="F60" s="1" t="s">
        <v>506</v>
      </c>
      <c r="G60" s="1" t="s">
        <v>507</v>
      </c>
      <c r="H60" s="1" t="s">
        <v>508</v>
      </c>
      <c r="I60" s="1" t="s">
        <v>509</v>
      </c>
      <c r="J60" s="1" t="s">
        <v>510</v>
      </c>
      <c r="K60" s="1" t="s">
        <v>511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512</v>
      </c>
      <c r="B61" s="1">
        <v>0.0</v>
      </c>
      <c r="C61" s="1">
        <v>0.0</v>
      </c>
      <c r="D61" s="1">
        <v>0.0</v>
      </c>
      <c r="E61" s="1" t="s">
        <v>505</v>
      </c>
      <c r="F61" s="1" t="s">
        <v>506</v>
      </c>
      <c r="G61" s="1" t="s">
        <v>507</v>
      </c>
      <c r="H61" s="1" t="s">
        <v>508</v>
      </c>
      <c r="I61" s="1" t="s">
        <v>509</v>
      </c>
      <c r="J61" s="1" t="s">
        <v>510</v>
      </c>
      <c r="K61" s="1" t="s">
        <v>511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513</v>
      </c>
      <c r="B62" s="1">
        <v>0.0</v>
      </c>
      <c r="C62" s="1">
        <v>0.0</v>
      </c>
      <c r="D62" s="1">
        <v>0.0</v>
      </c>
      <c r="E62" s="1" t="s">
        <v>505</v>
      </c>
      <c r="F62" s="1" t="s">
        <v>506</v>
      </c>
      <c r="G62" s="1" t="s">
        <v>514</v>
      </c>
      <c r="H62" s="1" t="s">
        <v>508</v>
      </c>
      <c r="I62" s="1" t="s">
        <v>509</v>
      </c>
      <c r="J62" s="1" t="s">
        <v>510</v>
      </c>
      <c r="K62" s="1" t="s">
        <v>511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515</v>
      </c>
      <c r="B63" s="1">
        <v>0.0</v>
      </c>
      <c r="C63" s="1">
        <v>0.0</v>
      </c>
      <c r="D63" s="1">
        <v>0.0</v>
      </c>
      <c r="E63" s="1" t="s">
        <v>516</v>
      </c>
      <c r="F63" s="1" t="s">
        <v>517</v>
      </c>
      <c r="G63" s="1" t="s">
        <v>518</v>
      </c>
      <c r="H63" s="1" t="s">
        <v>519</v>
      </c>
      <c r="I63" s="1" t="s">
        <v>520</v>
      </c>
      <c r="J63" s="1" t="s">
        <v>521</v>
      </c>
      <c r="K63" s="1" t="s">
        <v>522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523</v>
      </c>
      <c r="B64" s="1">
        <v>0.0</v>
      </c>
      <c r="C64" s="1">
        <v>0.0</v>
      </c>
      <c r="D64" s="1">
        <v>0.0</v>
      </c>
      <c r="E64" s="1">
        <v>0.0</v>
      </c>
      <c r="F64" s="1">
        <v>0.0</v>
      </c>
      <c r="G64" s="1" t="s">
        <v>524</v>
      </c>
      <c r="H64" s="1" t="s">
        <v>525</v>
      </c>
      <c r="I64" s="1" t="s">
        <v>526</v>
      </c>
      <c r="J64" s="1" t="s">
        <v>527</v>
      </c>
      <c r="K64" s="1" t="s">
        <v>528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529</v>
      </c>
      <c r="B65" s="1">
        <v>0.0</v>
      </c>
      <c r="C65" s="1">
        <v>0.0</v>
      </c>
      <c r="D65" s="1">
        <v>0.0</v>
      </c>
      <c r="E65" s="1" t="s">
        <v>530</v>
      </c>
      <c r="F65" s="1">
        <v>0.0</v>
      </c>
      <c r="G65" s="1" t="s">
        <v>531</v>
      </c>
      <c r="H65" s="1" t="s">
        <v>532</v>
      </c>
      <c r="I65" s="1" t="s">
        <v>533</v>
      </c>
      <c r="J65" s="1" t="s">
        <v>534</v>
      </c>
      <c r="K65" s="1" t="s">
        <v>535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536</v>
      </c>
      <c r="B66" s="1">
        <v>0.0</v>
      </c>
      <c r="C66" s="1">
        <v>0.0</v>
      </c>
      <c r="D66" s="1">
        <v>0.0</v>
      </c>
      <c r="E66" s="1" t="s">
        <v>537</v>
      </c>
      <c r="F66" s="1" t="s">
        <v>538</v>
      </c>
      <c r="G66" s="1" t="s">
        <v>539</v>
      </c>
      <c r="H66" s="1" t="s">
        <v>540</v>
      </c>
      <c r="I66" s="1" t="s">
        <v>541</v>
      </c>
      <c r="J66" s="1" t="s">
        <v>542</v>
      </c>
      <c r="K66" s="1" t="s">
        <v>543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544</v>
      </c>
      <c r="B67" s="1">
        <v>0.0</v>
      </c>
      <c r="C67" s="1">
        <v>0.0</v>
      </c>
      <c r="D67" s="1">
        <v>0.0</v>
      </c>
      <c r="E67" s="1" t="s">
        <v>537</v>
      </c>
      <c r="F67" s="1" t="s">
        <v>538</v>
      </c>
      <c r="G67" s="1" t="s">
        <v>539</v>
      </c>
      <c r="H67" s="1" t="s">
        <v>540</v>
      </c>
      <c r="I67" s="1" t="s">
        <v>541</v>
      </c>
      <c r="J67" s="1" t="s">
        <v>542</v>
      </c>
      <c r="K67" s="1" t="s">
        <v>543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545</v>
      </c>
      <c r="B68" s="1">
        <v>0.0</v>
      </c>
      <c r="C68" s="1">
        <v>0.0</v>
      </c>
      <c r="D68" s="1">
        <v>0.0</v>
      </c>
      <c r="E68" s="1" t="s">
        <v>546</v>
      </c>
      <c r="F68" s="1" t="s">
        <v>547</v>
      </c>
      <c r="G68" s="1" t="s">
        <v>548</v>
      </c>
      <c r="H68" s="1" t="s">
        <v>549</v>
      </c>
      <c r="I68" s="1" t="s">
        <v>550</v>
      </c>
      <c r="J68" s="1" t="s">
        <v>551</v>
      </c>
      <c r="K68" s="1" t="s">
        <v>552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553</v>
      </c>
      <c r="B69" s="1">
        <v>0.0</v>
      </c>
      <c r="C69" s="1">
        <v>0.0</v>
      </c>
      <c r="D69" s="1">
        <v>0.0</v>
      </c>
      <c r="E69" s="1">
        <v>0.0</v>
      </c>
      <c r="F69" s="1">
        <v>0.0</v>
      </c>
      <c r="G69" s="1" t="s">
        <v>554</v>
      </c>
      <c r="H69" s="1" t="s">
        <v>555</v>
      </c>
      <c r="I69" s="1" t="s">
        <v>556</v>
      </c>
      <c r="J69" s="1" t="s">
        <v>557</v>
      </c>
      <c r="K69" s="1" t="s">
        <v>558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559</v>
      </c>
      <c r="B70" s="1">
        <v>0.0</v>
      </c>
      <c r="C70" s="1">
        <v>0.0</v>
      </c>
      <c r="D70" s="1">
        <v>0.0</v>
      </c>
      <c r="E70" s="1">
        <v>0.0</v>
      </c>
      <c r="F70" s="1" t="s">
        <v>560</v>
      </c>
      <c r="G70" s="1" t="s">
        <v>561</v>
      </c>
      <c r="H70" s="1" t="s">
        <v>562</v>
      </c>
      <c r="I70" s="1" t="s">
        <v>563</v>
      </c>
      <c r="J70" s="1" t="s">
        <v>564</v>
      </c>
      <c r="K70" s="1" t="s">
        <v>565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566</v>
      </c>
      <c r="B71" s="1">
        <v>0.0</v>
      </c>
      <c r="C71" s="1">
        <v>0.0</v>
      </c>
      <c r="D71" s="1">
        <v>0.0</v>
      </c>
      <c r="E71" s="1">
        <v>0.0</v>
      </c>
      <c r="F71" s="1" t="s">
        <v>567</v>
      </c>
      <c r="G71" s="1" t="s">
        <v>568</v>
      </c>
      <c r="H71" s="1" t="s">
        <v>562</v>
      </c>
      <c r="I71" s="1" t="s">
        <v>563</v>
      </c>
      <c r="J71" s="1" t="s">
        <v>569</v>
      </c>
      <c r="K71" s="1" t="s">
        <v>570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571</v>
      </c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572</v>
      </c>
      <c r="B73" s="1">
        <v>0.0</v>
      </c>
      <c r="C73" s="1">
        <v>0.0</v>
      </c>
      <c r="D73" s="1">
        <v>0.0</v>
      </c>
      <c r="E73" s="1">
        <v>0.0</v>
      </c>
      <c r="F73" s="1">
        <v>0.0</v>
      </c>
      <c r="G73" s="1" t="s">
        <v>573</v>
      </c>
      <c r="H73" s="1" t="s">
        <v>574</v>
      </c>
      <c r="I73" s="1" t="s">
        <v>575</v>
      </c>
      <c r="J73" s="1" t="s">
        <v>576</v>
      </c>
      <c r="K73" s="1" t="s">
        <v>577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578</v>
      </c>
      <c r="B74" s="1">
        <v>0.0</v>
      </c>
      <c r="C74" s="1">
        <v>0.0</v>
      </c>
      <c r="D74" s="1">
        <v>0.0</v>
      </c>
      <c r="E74" s="1">
        <v>0.0</v>
      </c>
      <c r="F74" s="1">
        <v>0.0</v>
      </c>
      <c r="G74" s="1" t="s">
        <v>579</v>
      </c>
      <c r="H74" s="1" t="s">
        <v>580</v>
      </c>
      <c r="I74" s="1" t="s">
        <v>581</v>
      </c>
      <c r="J74" s="1" t="s">
        <v>582</v>
      </c>
      <c r="K74" s="1" t="s">
        <v>583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584</v>
      </c>
      <c r="B75" s="1">
        <v>0.0</v>
      </c>
      <c r="C75" s="1">
        <v>0.0</v>
      </c>
      <c r="D75" s="1">
        <v>0.0</v>
      </c>
      <c r="E75" s="1">
        <v>0.0</v>
      </c>
      <c r="F75" s="1">
        <v>0.0</v>
      </c>
      <c r="G75" s="1" t="s">
        <v>579</v>
      </c>
      <c r="H75" s="1" t="s">
        <v>580</v>
      </c>
      <c r="I75" s="1" t="s">
        <v>581</v>
      </c>
      <c r="J75" s="1" t="s">
        <v>582</v>
      </c>
      <c r="K75" s="1" t="s">
        <v>583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585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 t="s">
        <v>586</v>
      </c>
      <c r="H76" s="1" t="s">
        <v>587</v>
      </c>
      <c r="I76" s="1" t="s">
        <v>576</v>
      </c>
      <c r="J76" s="1" t="s">
        <v>588</v>
      </c>
      <c r="K76" s="1" t="s">
        <v>589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590</v>
      </c>
      <c r="B77" s="1">
        <v>0.0</v>
      </c>
      <c r="C77" s="1">
        <v>0.0</v>
      </c>
      <c r="D77" s="1">
        <v>0.0</v>
      </c>
      <c r="E77" s="1">
        <v>0.0</v>
      </c>
      <c r="F77" s="1">
        <v>0.0</v>
      </c>
      <c r="G77" s="1" t="s">
        <v>586</v>
      </c>
      <c r="H77" s="1" t="s">
        <v>587</v>
      </c>
      <c r="I77" s="1" t="s">
        <v>576</v>
      </c>
      <c r="J77" s="1" t="s">
        <v>588</v>
      </c>
      <c r="K77" s="1" t="s">
        <v>589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591</v>
      </c>
      <c r="B78" s="1">
        <v>0.0</v>
      </c>
      <c r="C78" s="1">
        <v>0.0</v>
      </c>
      <c r="D78" s="1">
        <v>0.0</v>
      </c>
      <c r="E78" s="1">
        <v>0.0</v>
      </c>
      <c r="F78" s="1">
        <v>0.0</v>
      </c>
      <c r="G78" s="1" t="s">
        <v>586</v>
      </c>
      <c r="H78" s="1" t="s">
        <v>587</v>
      </c>
      <c r="I78" s="1" t="s">
        <v>592</v>
      </c>
      <c r="J78" s="1" t="s">
        <v>588</v>
      </c>
      <c r="K78" s="1" t="s">
        <v>589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593</v>
      </c>
      <c r="B79" s="1">
        <v>0.0</v>
      </c>
      <c r="C79" s="1">
        <v>0.0</v>
      </c>
      <c r="D79" s="1">
        <v>0.0</v>
      </c>
      <c r="E79" s="1">
        <v>0.0</v>
      </c>
      <c r="F79" s="1">
        <v>0.0</v>
      </c>
      <c r="G79" s="1" t="s">
        <v>594</v>
      </c>
      <c r="H79" s="1" t="s">
        <v>595</v>
      </c>
      <c r="I79" s="1" t="s">
        <v>596</v>
      </c>
      <c r="J79" s="1" t="s">
        <v>597</v>
      </c>
      <c r="K79" s="1" t="s">
        <v>598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599</v>
      </c>
      <c r="B80" s="1">
        <v>0.0</v>
      </c>
      <c r="C80" s="1">
        <v>0.0</v>
      </c>
      <c r="D80" s="1">
        <v>0.0</v>
      </c>
      <c r="E80" s="1">
        <v>0.0</v>
      </c>
      <c r="F80" s="1">
        <v>0.0</v>
      </c>
      <c r="G80" s="1">
        <v>0.0</v>
      </c>
      <c r="H80" s="1">
        <v>0.0</v>
      </c>
      <c r="I80" s="1" t="s">
        <v>600</v>
      </c>
      <c r="J80" s="1" t="s">
        <v>601</v>
      </c>
      <c r="K80" s="1" t="s">
        <v>602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603</v>
      </c>
      <c r="B81" s="1">
        <v>0.0</v>
      </c>
      <c r="C81" s="1">
        <v>0.0</v>
      </c>
      <c r="D81" s="1">
        <v>0.0</v>
      </c>
      <c r="E81" s="1">
        <v>0.0</v>
      </c>
      <c r="F81" s="1">
        <v>0.0</v>
      </c>
      <c r="G81" s="1" t="s">
        <v>604</v>
      </c>
      <c r="H81" s="1" t="s">
        <v>605</v>
      </c>
      <c r="I81" s="1" t="s">
        <v>606</v>
      </c>
      <c r="J81" s="1" t="s">
        <v>607</v>
      </c>
      <c r="K81" s="1" t="s">
        <v>608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609</v>
      </c>
      <c r="B82" s="1">
        <v>0.0</v>
      </c>
      <c r="C82" s="1">
        <v>0.0</v>
      </c>
      <c r="D82" s="1">
        <v>0.0</v>
      </c>
      <c r="E82" s="1">
        <v>0.0</v>
      </c>
      <c r="F82" s="1">
        <v>0.0</v>
      </c>
      <c r="G82" s="1" t="s">
        <v>610</v>
      </c>
      <c r="H82" s="1" t="s">
        <v>611</v>
      </c>
      <c r="I82" s="1" t="s">
        <v>612</v>
      </c>
      <c r="J82" s="1" t="s">
        <v>613</v>
      </c>
      <c r="K82" s="1" t="s">
        <v>614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615</v>
      </c>
      <c r="B83" s="1">
        <v>0.0</v>
      </c>
      <c r="C83" s="1">
        <v>0.0</v>
      </c>
      <c r="D83" s="1">
        <v>0.0</v>
      </c>
      <c r="E83" s="1">
        <v>0.0</v>
      </c>
      <c r="F83" s="1">
        <v>0.0</v>
      </c>
      <c r="G83" s="1" t="s">
        <v>610</v>
      </c>
      <c r="H83" s="1" t="s">
        <v>611</v>
      </c>
      <c r="I83" s="1" t="s">
        <v>612</v>
      </c>
      <c r="J83" s="1" t="s">
        <v>613</v>
      </c>
      <c r="K83" s="1" t="s">
        <v>614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616</v>
      </c>
      <c r="B84" s="1">
        <v>0.0</v>
      </c>
      <c r="C84" s="1">
        <v>0.0</v>
      </c>
      <c r="D84" s="1">
        <v>0.0</v>
      </c>
      <c r="E84" s="1">
        <v>0.0</v>
      </c>
      <c r="F84" s="1">
        <v>0.0</v>
      </c>
      <c r="G84" s="1" t="s">
        <v>617</v>
      </c>
      <c r="H84" s="1" t="s">
        <v>618</v>
      </c>
      <c r="I84" s="1" t="s">
        <v>619</v>
      </c>
      <c r="J84" s="1" t="s">
        <v>620</v>
      </c>
      <c r="K84" s="1" t="s">
        <v>621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622</v>
      </c>
      <c r="B85" s="1">
        <v>0.0</v>
      </c>
      <c r="C85" s="1">
        <v>0.0</v>
      </c>
      <c r="D85" s="1">
        <v>0.0</v>
      </c>
      <c r="E85" s="1">
        <v>0.0</v>
      </c>
      <c r="F85" s="1">
        <v>0.0</v>
      </c>
      <c r="G85" s="1">
        <v>0.0</v>
      </c>
      <c r="H85" s="1">
        <v>0.0</v>
      </c>
      <c r="I85" s="1" t="s">
        <v>623</v>
      </c>
      <c r="J85" s="1" t="s">
        <v>624</v>
      </c>
      <c r="K85" s="1" t="s">
        <v>625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626</v>
      </c>
      <c r="B86" s="1">
        <v>0.0</v>
      </c>
      <c r="C86" s="1">
        <v>0.0</v>
      </c>
      <c r="D86" s="1">
        <v>0.0</v>
      </c>
      <c r="E86" s="1">
        <v>0.0</v>
      </c>
      <c r="F86" s="1">
        <v>0.0</v>
      </c>
      <c r="G86" s="1">
        <v>0.0</v>
      </c>
      <c r="H86" s="1" t="s">
        <v>627</v>
      </c>
      <c r="I86" s="1" t="s">
        <v>628</v>
      </c>
      <c r="J86" s="1" t="s">
        <v>629</v>
      </c>
      <c r="K86" s="1" t="s">
        <v>630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631</v>
      </c>
      <c r="B87" s="1">
        <v>0.0</v>
      </c>
      <c r="C87" s="1">
        <v>0.0</v>
      </c>
      <c r="D87" s="1">
        <v>0.0</v>
      </c>
      <c r="E87" s="1">
        <v>0.0</v>
      </c>
      <c r="F87" s="1">
        <v>0.0</v>
      </c>
      <c r="G87" s="1">
        <v>0.0</v>
      </c>
      <c r="H87" s="1" t="s">
        <v>632</v>
      </c>
      <c r="I87" s="1" t="s">
        <v>633</v>
      </c>
      <c r="J87" s="1" t="s">
        <v>634</v>
      </c>
      <c r="K87" s="1" t="s">
        <v>635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636</v>
      </c>
      <c r="C1" s="1" t="s">
        <v>637</v>
      </c>
      <c r="D1" s="1" t="s">
        <v>638</v>
      </c>
      <c r="E1" s="1" t="s">
        <v>639</v>
      </c>
      <c r="F1" s="1" t="s">
        <v>640</v>
      </c>
      <c r="G1" s="1" t="s">
        <v>641</v>
      </c>
      <c r="H1" s="1" t="s">
        <v>642</v>
      </c>
      <c r="I1" s="1" t="s">
        <v>643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644</v>
      </c>
      <c r="B2" s="1" t="s">
        <v>645</v>
      </c>
      <c r="C2" s="1" t="s">
        <v>646</v>
      </c>
      <c r="D2" s="1" t="s">
        <v>647</v>
      </c>
      <c r="E2" s="1" t="s">
        <v>648</v>
      </c>
      <c r="F2" s="1" t="s">
        <v>649</v>
      </c>
      <c r="G2" s="1" t="s">
        <v>650</v>
      </c>
      <c r="H2" s="1" t="s">
        <v>650</v>
      </c>
      <c r="I2" s="1" t="s">
        <v>651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652</v>
      </c>
      <c r="B3" s="1" t="s">
        <v>651</v>
      </c>
      <c r="C3" s="1" t="s">
        <v>653</v>
      </c>
      <c r="D3" s="1" t="s">
        <v>654</v>
      </c>
      <c r="E3" s="1" t="s">
        <v>655</v>
      </c>
      <c r="F3" s="1" t="s">
        <v>656</v>
      </c>
      <c r="G3" s="1" t="s">
        <v>657</v>
      </c>
      <c r="H3" s="1" t="s">
        <v>658</v>
      </c>
      <c r="I3" s="1" t="s">
        <v>651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659</v>
      </c>
      <c r="B4" s="1" t="s">
        <v>660</v>
      </c>
      <c r="C4" s="1" t="s">
        <v>661</v>
      </c>
      <c r="D4" s="1" t="s">
        <v>662</v>
      </c>
      <c r="E4" s="1" t="s">
        <v>663</v>
      </c>
      <c r="F4" s="1" t="s">
        <v>664</v>
      </c>
      <c r="G4" s="1" t="s">
        <v>665</v>
      </c>
      <c r="H4" s="1" t="s">
        <v>666</v>
      </c>
      <c r="I4" s="1" t="s">
        <v>667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652</v>
      </c>
      <c r="B5" s="1" t="s">
        <v>651</v>
      </c>
      <c r="C5" s="1" t="s">
        <v>668</v>
      </c>
      <c r="D5" s="1" t="s">
        <v>669</v>
      </c>
      <c r="E5" s="1" t="s">
        <v>670</v>
      </c>
      <c r="F5" s="1" t="s">
        <v>671</v>
      </c>
      <c r="G5" s="1" t="s">
        <v>672</v>
      </c>
      <c r="H5" s="1" t="s">
        <v>673</v>
      </c>
      <c r="I5" s="1" t="s">
        <v>674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675</v>
      </c>
      <c r="B6" s="1" t="s">
        <v>676</v>
      </c>
      <c r="C6" s="1" t="s">
        <v>677</v>
      </c>
      <c r="D6" s="1" t="s">
        <v>678</v>
      </c>
      <c r="E6" s="1" t="s">
        <v>679</v>
      </c>
      <c r="F6" s="1" t="s">
        <v>680</v>
      </c>
      <c r="G6" s="1" t="s">
        <v>681</v>
      </c>
      <c r="H6" s="1" t="s">
        <v>682</v>
      </c>
      <c r="I6" s="1" t="s">
        <v>683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684</v>
      </c>
      <c r="B7" s="1" t="s">
        <v>685</v>
      </c>
      <c r="C7" s="1" t="s">
        <v>686</v>
      </c>
      <c r="D7" s="1" t="s">
        <v>687</v>
      </c>
      <c r="E7" s="1" t="s">
        <v>688</v>
      </c>
      <c r="F7" s="1" t="s">
        <v>689</v>
      </c>
      <c r="G7" s="1" t="s">
        <v>690</v>
      </c>
      <c r="H7" s="1" t="s">
        <v>691</v>
      </c>
      <c r="I7" s="1" t="s">
        <v>692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693</v>
      </c>
      <c r="B8" s="1" t="s">
        <v>651</v>
      </c>
      <c r="C8" s="1" t="s">
        <v>694</v>
      </c>
      <c r="D8" s="1" t="s">
        <v>695</v>
      </c>
      <c r="E8" s="1" t="s">
        <v>696</v>
      </c>
      <c r="F8" s="1" t="s">
        <v>697</v>
      </c>
      <c r="G8" s="1" t="s">
        <v>698</v>
      </c>
      <c r="H8" s="1" t="s">
        <v>699</v>
      </c>
      <c r="I8" s="1" t="s">
        <v>694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700</v>
      </c>
      <c r="B9" s="1" t="s">
        <v>651</v>
      </c>
      <c r="C9" s="1" t="s">
        <v>651</v>
      </c>
      <c r="D9" s="1" t="s">
        <v>651</v>
      </c>
      <c r="E9" s="1" t="s">
        <v>651</v>
      </c>
      <c r="F9" s="1" t="s">
        <v>651</v>
      </c>
      <c r="G9" s="1" t="s">
        <v>701</v>
      </c>
      <c r="H9" s="1" t="s">
        <v>702</v>
      </c>
      <c r="I9" s="1" t="s">
        <v>703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704</v>
      </c>
      <c r="B10" s="1" t="s">
        <v>651</v>
      </c>
      <c r="C10" s="1" t="s">
        <v>651</v>
      </c>
      <c r="D10" s="1" t="s">
        <v>651</v>
      </c>
      <c r="E10" s="1" t="s">
        <v>651</v>
      </c>
      <c r="F10" s="1" t="s">
        <v>651</v>
      </c>
      <c r="G10" s="1" t="s">
        <v>705</v>
      </c>
      <c r="H10" s="1" t="s">
        <v>706</v>
      </c>
      <c r="I10" s="1" t="s">
        <v>707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708</v>
      </c>
      <c r="B11" s="1" t="s">
        <v>709</v>
      </c>
      <c r="C11" s="1" t="s">
        <v>710</v>
      </c>
      <c r="D11" s="1" t="s">
        <v>711</v>
      </c>
      <c r="E11" s="1" t="s">
        <v>712</v>
      </c>
      <c r="F11" s="1" t="s">
        <v>713</v>
      </c>
      <c r="G11" s="1" t="s">
        <v>714</v>
      </c>
      <c r="H11" s="1" t="s">
        <v>715</v>
      </c>
      <c r="I11" s="1" t="s">
        <v>716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717</v>
      </c>
      <c r="B12" s="1" t="s">
        <v>709</v>
      </c>
      <c r="C12" s="1" t="s">
        <v>718</v>
      </c>
      <c r="D12" s="1" t="s">
        <v>719</v>
      </c>
      <c r="E12" s="1" t="s">
        <v>712</v>
      </c>
      <c r="F12" s="1" t="s">
        <v>720</v>
      </c>
      <c r="G12" s="1" t="s">
        <v>721</v>
      </c>
      <c r="H12" s="1" t="s">
        <v>722</v>
      </c>
      <c r="I12" s="1" t="s">
        <v>723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724</v>
      </c>
      <c r="B13" s="1" t="s">
        <v>725</v>
      </c>
      <c r="C13" s="1" t="s">
        <v>726</v>
      </c>
      <c r="D13" s="1" t="s">
        <v>711</v>
      </c>
      <c r="E13" s="1" t="s">
        <v>712</v>
      </c>
      <c r="F13" s="1" t="s">
        <v>727</v>
      </c>
      <c r="G13" s="1" t="s">
        <v>727</v>
      </c>
      <c r="H13" s="1" t="s">
        <v>728</v>
      </c>
      <c r="I13" s="1" t="s">
        <v>729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730</v>
      </c>
      <c r="B14" s="1" t="s">
        <v>731</v>
      </c>
      <c r="C14" s="1" t="s">
        <v>732</v>
      </c>
      <c r="D14" s="1" t="s">
        <v>733</v>
      </c>
      <c r="E14" s="1" t="s">
        <v>734</v>
      </c>
      <c r="F14" s="1" t="s">
        <v>735</v>
      </c>
      <c r="G14" s="1" t="s">
        <v>736</v>
      </c>
      <c r="H14" s="1" t="s">
        <v>737</v>
      </c>
      <c r="I14" s="1" t="s">
        <v>738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739</v>
      </c>
      <c r="B15" s="1" t="s">
        <v>651</v>
      </c>
      <c r="C15" s="1" t="s">
        <v>651</v>
      </c>
      <c r="D15" s="1" t="s">
        <v>651</v>
      </c>
      <c r="E15" s="1" t="s">
        <v>651</v>
      </c>
      <c r="F15" s="1" t="s">
        <v>651</v>
      </c>
      <c r="G15" s="1" t="s">
        <v>651</v>
      </c>
      <c r="H15" s="1" t="s">
        <v>651</v>
      </c>
      <c r="I15" s="1" t="s">
        <v>651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740</v>
      </c>
      <c r="B16" s="1" t="s">
        <v>651</v>
      </c>
      <c r="C16" s="1" t="s">
        <v>651</v>
      </c>
      <c r="D16" s="1" t="s">
        <v>651</v>
      </c>
      <c r="E16" s="1" t="s">
        <v>651</v>
      </c>
      <c r="F16" s="1" t="s">
        <v>651</v>
      </c>
      <c r="G16" s="1" t="s">
        <v>651</v>
      </c>
      <c r="H16" s="1" t="s">
        <v>651</v>
      </c>
      <c r="I16" s="1" t="s">
        <v>651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741</v>
      </c>
      <c r="B17" s="1" t="s">
        <v>124</v>
      </c>
      <c r="C17" s="1" t="s">
        <v>125</v>
      </c>
      <c r="D17" s="1" t="s">
        <v>126</v>
      </c>
      <c r="E17" s="1" t="s">
        <v>127</v>
      </c>
      <c r="F17" s="1" t="s">
        <v>128</v>
      </c>
      <c r="G17" s="1" t="s">
        <v>742</v>
      </c>
      <c r="H17" s="1" t="s">
        <v>743</v>
      </c>
      <c r="I17" s="1" t="s">
        <v>744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745</v>
      </c>
      <c r="B18" s="1" t="s">
        <v>651</v>
      </c>
      <c r="C18" s="1" t="s">
        <v>651</v>
      </c>
      <c r="D18" s="1" t="s">
        <v>651</v>
      </c>
      <c r="E18" s="1" t="s">
        <v>651</v>
      </c>
      <c r="F18" s="1" t="s">
        <v>651</v>
      </c>
      <c r="G18" s="1" t="s">
        <v>651</v>
      </c>
      <c r="H18" s="1" t="s">
        <v>651</v>
      </c>
      <c r="I18" s="1" t="s">
        <v>651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746</v>
      </c>
      <c r="B19" s="1" t="s">
        <v>651</v>
      </c>
      <c r="C19" s="1" t="s">
        <v>651</v>
      </c>
      <c r="D19" s="1" t="s">
        <v>651</v>
      </c>
      <c r="E19" s="1" t="s">
        <v>651</v>
      </c>
      <c r="F19" s="1" t="s">
        <v>651</v>
      </c>
      <c r="G19" s="1" t="s">
        <v>747</v>
      </c>
      <c r="H19" s="1" t="s">
        <v>748</v>
      </c>
      <c r="I19" s="1" t="s">
        <v>749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750</v>
      </c>
      <c r="B20" s="1" t="s">
        <v>751</v>
      </c>
      <c r="C20" s="1" t="s">
        <v>752</v>
      </c>
      <c r="D20" s="1" t="s">
        <v>753</v>
      </c>
      <c r="E20" s="1" t="s">
        <v>754</v>
      </c>
      <c r="F20" s="1" t="s">
        <v>755</v>
      </c>
      <c r="G20" s="1" t="s">
        <v>756</v>
      </c>
      <c r="H20" s="1" t="s">
        <v>757</v>
      </c>
      <c r="I20" s="1" t="s">
        <v>758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759</v>
      </c>
      <c r="B21" s="1" t="s">
        <v>760</v>
      </c>
      <c r="C21" s="1" t="s">
        <v>761</v>
      </c>
      <c r="D21" s="1" t="s">
        <v>762</v>
      </c>
      <c r="E21" s="1" t="s">
        <v>763</v>
      </c>
      <c r="F21" s="1" t="s">
        <v>764</v>
      </c>
      <c r="G21" s="1" t="s">
        <v>765</v>
      </c>
      <c r="H21" s="1" t="s">
        <v>766</v>
      </c>
      <c r="I21" s="1" t="s">
        <v>767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768</v>
      </c>
      <c r="B22" s="1" t="s">
        <v>769</v>
      </c>
      <c r="C22" s="1" t="s">
        <v>770</v>
      </c>
      <c r="D22" s="1" t="s">
        <v>771</v>
      </c>
      <c r="E22" s="1" t="s">
        <v>772</v>
      </c>
      <c r="F22" s="1" t="s">
        <v>773</v>
      </c>
      <c r="G22" s="1" t="s">
        <v>774</v>
      </c>
      <c r="H22" s="1" t="s">
        <v>775</v>
      </c>
      <c r="I22" s="1" t="s">
        <v>776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777</v>
      </c>
      <c r="B23" s="1" t="s">
        <v>778</v>
      </c>
      <c r="C23" s="1" t="s">
        <v>779</v>
      </c>
      <c r="D23" s="1" t="s">
        <v>780</v>
      </c>
      <c r="E23" s="1" t="s">
        <v>781</v>
      </c>
      <c r="F23" s="1" t="s">
        <v>782</v>
      </c>
      <c r="G23" s="1" t="s">
        <v>783</v>
      </c>
      <c r="H23" s="1" t="s">
        <v>784</v>
      </c>
      <c r="I23" s="1" t="s">
        <v>785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786</v>
      </c>
      <c r="B24" s="1" t="s">
        <v>787</v>
      </c>
      <c r="C24" s="1" t="s">
        <v>788</v>
      </c>
      <c r="D24" s="1" t="s">
        <v>789</v>
      </c>
      <c r="E24" s="1" t="s">
        <v>790</v>
      </c>
      <c r="F24" s="1" t="s">
        <v>791</v>
      </c>
      <c r="G24" s="1" t="s">
        <v>792</v>
      </c>
      <c r="H24" s="1" t="s">
        <v>792</v>
      </c>
      <c r="I24" s="1" t="s">
        <v>792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793</v>
      </c>
      <c r="B25" s="1" t="s">
        <v>794</v>
      </c>
      <c r="C25" s="1" t="s">
        <v>795</v>
      </c>
      <c r="D25" s="1" t="s">
        <v>796</v>
      </c>
      <c r="E25" s="1" t="s">
        <v>797</v>
      </c>
      <c r="F25" s="1" t="s">
        <v>798</v>
      </c>
      <c r="G25" s="1" t="s">
        <v>799</v>
      </c>
      <c r="H25" s="1" t="s">
        <v>799</v>
      </c>
      <c r="I25" s="1" t="s">
        <v>651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800</v>
      </c>
      <c r="B26" s="1" t="s">
        <v>801</v>
      </c>
      <c r="C26" s="1" t="s">
        <v>802</v>
      </c>
      <c r="D26" s="1" t="s">
        <v>803</v>
      </c>
      <c r="E26" s="1" t="s">
        <v>804</v>
      </c>
      <c r="F26" s="1" t="s">
        <v>805</v>
      </c>
      <c r="G26" s="1" t="s">
        <v>651</v>
      </c>
      <c r="H26" s="1" t="s">
        <v>651</v>
      </c>
      <c r="I26" s="1" t="s">
        <v>651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806</v>
      </c>
      <c r="B2" s="1" t="s">
        <v>807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808</v>
      </c>
      <c r="B3" s="1" t="s">
        <v>809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810</v>
      </c>
      <c r="B4" s="1" t="s">
        <v>811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812</v>
      </c>
      <c r="B5" s="1" t="s">
        <v>813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814</v>
      </c>
      <c r="B6" s="1" t="s">
        <v>815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816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817</v>
      </c>
      <c r="B8" s="1" t="s">
        <v>818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819</v>
      </c>
      <c r="B9" s="4" t="s">
        <v>820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821</v>
      </c>
      <c r="B10" s="1" t="s">
        <v>822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823</v>
      </c>
      <c r="B11" s="1" t="s">
        <v>824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825</v>
      </c>
      <c r="B12" s="1" t="s">
        <v>822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826</v>
      </c>
      <c r="B13" s="1" t="s">
        <v>827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828</v>
      </c>
      <c r="B14" s="1" t="s">
        <v>829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830</v>
      </c>
      <c r="B15" s="1" t="s">
        <v>827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831</v>
      </c>
      <c r="B16" s="1" t="s">
        <v>832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833</v>
      </c>
      <c r="B17" s="1">
        <v>376.0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834</v>
      </c>
      <c r="B18" s="1" t="s">
        <v>835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836</v>
      </c>
      <c r="B19" s="1">
        <v>5.0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837</v>
      </c>
      <c r="B20" s="1">
        <v>5.0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838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839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840</v>
      </c>
      <c r="B23" s="1">
        <v>7.0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841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842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843</v>
      </c>
      <c r="B26" s="4" t="s">
        <v>844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845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846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847</v>
      </c>
      <c r="B29" s="1">
        <v>333.39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848</v>
      </c>
      <c r="B30" s="1">
        <v>325.18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849</v>
      </c>
      <c r="B31" s="1">
        <v>323.02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850</v>
      </c>
      <c r="B32" s="1">
        <v>343.97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851</v>
      </c>
      <c r="B33" s="1">
        <v>333.39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852</v>
      </c>
      <c r="B34" s="1">
        <v>325.18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853</v>
      </c>
      <c r="B35" s="1">
        <v>323.02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854</v>
      </c>
      <c r="B36" s="1">
        <v>343.97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855</v>
      </c>
      <c r="B37" s="1">
        <v>-0.469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856</v>
      </c>
      <c r="B38" s="1">
        <v>-25.21862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857</v>
      </c>
      <c r="B39" s="1">
        <v>449256.0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858</v>
      </c>
      <c r="B40" s="1">
        <v>449256.0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859</v>
      </c>
      <c r="B41" s="1">
        <v>424608.0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860</v>
      </c>
      <c r="B42" s="1">
        <v>276080.0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861</v>
      </c>
      <c r="B43" s="1">
        <v>276080.0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862</v>
      </c>
      <c r="B44" s="1">
        <v>337.51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863</v>
      </c>
      <c r="B45" s="1">
        <v>341.0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864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865</v>
      </c>
      <c r="B47" s="1">
        <v>100.0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866</v>
      </c>
      <c r="B48" s="1">
        <v>7.391762944E9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867</v>
      </c>
      <c r="B49" s="1">
        <v>168.25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868</v>
      </c>
      <c r="B50" s="1">
        <v>368.29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869</v>
      </c>
      <c r="B51" s="1">
        <v>96.23062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870</v>
      </c>
      <c r="B52" s="1">
        <v>314.6432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871</v>
      </c>
      <c r="B53" s="1">
        <v>260.47015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872</v>
      </c>
      <c r="B54" s="1" t="s">
        <v>873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874</v>
      </c>
      <c r="B55" s="1">
        <v>6.51227904E9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875</v>
      </c>
      <c r="B56" s="1">
        <v>1.0733556E7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876</v>
      </c>
      <c r="B57" s="1">
        <v>2.18104E7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877</v>
      </c>
      <c r="B58" s="1">
        <v>4734136.0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878</v>
      </c>
      <c r="B59" s="1">
        <v>4434650.0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879</v>
      </c>
      <c r="B60" s="1">
        <v>1.7316288E9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880</v>
      </c>
      <c r="B61" s="1">
        <v>1.734048E9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881</v>
      </c>
      <c r="B62" s="1">
        <v>0.2171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882</v>
      </c>
      <c r="B63" s="1">
        <v>0.08563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883</v>
      </c>
      <c r="B64" s="1">
        <v>1.05841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884</v>
      </c>
      <c r="B65" s="1">
        <v>12.58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885</v>
      </c>
      <c r="B66" s="1">
        <v>0.31149998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886</v>
      </c>
      <c r="B67" s="1">
        <v>2.18104E7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887</v>
      </c>
      <c r="B68" s="1">
        <v>35.639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888</v>
      </c>
      <c r="B69" s="1">
        <v>9.509526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889</v>
      </c>
      <c r="B70" s="1">
        <v>1.7039808E9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890</v>
      </c>
      <c r="B71" s="1">
        <v>1.7356032E9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891</v>
      </c>
      <c r="B72" s="1">
        <v>1.7276544E9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892</v>
      </c>
      <c r="B73" s="1">
        <v>-5.18670016E8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893</v>
      </c>
      <c r="B74" s="1">
        <v>-25.05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894</v>
      </c>
      <c r="B75" s="1">
        <v>-13.96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895</v>
      </c>
      <c r="B76" s="1" t="s">
        <v>896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897</v>
      </c>
      <c r="B77" s="1">
        <v>1.4694048E9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898</v>
      </c>
      <c r="B78" s="1">
        <v>84.781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899</v>
      </c>
      <c r="B79" s="1">
        <v>-11.902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900</v>
      </c>
      <c r="B80" s="1">
        <v>0.389431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901</v>
      </c>
      <c r="B81" s="1">
        <v>0.22263205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902</v>
      </c>
      <c r="B82" s="1" t="s">
        <v>903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904</v>
      </c>
      <c r="B83" s="1" t="s">
        <v>905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906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907</v>
      </c>
      <c r="B85" s="1" t="s">
        <v>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908</v>
      </c>
      <c r="B86" s="1" t="s">
        <v>909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910</v>
      </c>
      <c r="B87" s="1" t="s">
        <v>909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911</v>
      </c>
      <c r="B88" s="1">
        <v>1.1707722E9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912</v>
      </c>
      <c r="B89" s="1" t="s">
        <v>913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914</v>
      </c>
      <c r="B90" s="1" t="s">
        <v>915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916</v>
      </c>
      <c r="B91" s="1" t="s">
        <v>917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918</v>
      </c>
      <c r="B92" s="1" t="s">
        <v>919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920</v>
      </c>
      <c r="B93" s="1">
        <v>-1.8E7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921</v>
      </c>
      <c r="B94" s="1">
        <v>338.91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922</v>
      </c>
      <c r="B95" s="1">
        <v>530.0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923</v>
      </c>
      <c r="B96" s="1">
        <v>155.0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924</v>
      </c>
      <c r="B97" s="1">
        <v>372.86667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925</v>
      </c>
      <c r="B98" s="1">
        <v>390.0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926</v>
      </c>
      <c r="B99" s="1">
        <v>1.6875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927</v>
      </c>
      <c r="B100" s="1" t="s">
        <v>928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929</v>
      </c>
      <c r="B101" s="1">
        <v>15.0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930</v>
      </c>
      <c r="B102" s="1">
        <v>9.98627008E8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931</v>
      </c>
      <c r="B103" s="1">
        <v>45.787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932</v>
      </c>
      <c r="B104" s="1">
        <v>-5.47180032E8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933</v>
      </c>
      <c r="B105" s="1">
        <v>1.19141E8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934</v>
      </c>
      <c r="B106" s="1">
        <v>5.786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935</v>
      </c>
      <c r="B107" s="1">
        <v>5.981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936</v>
      </c>
      <c r="B108" s="1">
        <v>7.6813E7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937</v>
      </c>
      <c r="B109" s="1">
        <v>15.33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938</v>
      </c>
      <c r="B110" s="1">
        <v>3.705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939</v>
      </c>
      <c r="B111" s="1">
        <v>-0.52246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940</v>
      </c>
      <c r="B112" s="1">
        <v>-1.2976401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941</v>
      </c>
      <c r="B113" s="1">
        <v>-2.63114752E8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942</v>
      </c>
      <c r="B114" s="1">
        <v>-4.31019008E8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943</v>
      </c>
      <c r="B115" s="1">
        <v>0.96370006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944</v>
      </c>
      <c r="B116" s="1">
        <v>-1.8705901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945</v>
      </c>
      <c r="B117" s="1" t="s">
        <v>873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946</v>
      </c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  <hyperlink r:id="rId2" ref="B26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51</v>
      </c>
      <c r="B3" s="1">
        <v>0.0</v>
      </c>
      <c r="C3" s="1">
        <v>-1.0</v>
      </c>
      <c r="D3" s="1">
        <v>-1.0</v>
      </c>
      <c r="E3" s="1">
        <v>-11.0</v>
      </c>
      <c r="F3" s="1">
        <v>-14.0</v>
      </c>
      <c r="G3" s="1">
        <v>-19.0</v>
      </c>
      <c r="H3" s="1">
        <v>-86.0</v>
      </c>
      <c r="I3" s="1">
        <v>-94.0</v>
      </c>
      <c r="J3" s="1">
        <v>-114.0</v>
      </c>
      <c r="K3" s="1">
        <v>-187.0</v>
      </c>
      <c r="L3" s="1">
        <f>IF(K3*FORECAST(L2,B3:K3,B2:K2)&gt;0,FORECAST(L2,B3:K3,B2:K2),K3)*$X$1</f>
        <v>-158.3333333</v>
      </c>
      <c r="M3" s="1">
        <f>IF(L3*FORECAST(M2,B3:L3,B2:L2)&gt;0,FORECAST(M2,B3:L3,B2:L2),L3)*$X$1</f>
        <v>-177.5393939</v>
      </c>
      <c r="N3" s="1">
        <f>IF(M3*FORECAST(N2,B3:M3,B2:M2)&gt;0,FORECAST(N2,B3:M3,B2:M2),M3)*$X$1</f>
        <v>-196.7454545</v>
      </c>
      <c r="O3" s="1">
        <f>IF(N3*FORECAST(O2,B3:N3,B2:N2)&gt;0,FORECAST(O2,B3:N3,B2:N2),N3)*$X$1</f>
        <v>-215.9515152</v>
      </c>
      <c r="P3" s="1">
        <f>IF(O3*FORECAST(P2,B3:O3,B2:O2)&gt;0,FORECAST(P2,B3:O3,B2:O2),O3)*$X$1</f>
        <v>-235.1575758</v>
      </c>
      <c r="Q3" s="1">
        <f>IF(P3*FORECAST(Q2,B3:P3,B2:P2)&gt;0,FORECAST(Q2,B3:P3,B2:P2),P3)*$X$1</f>
        <v>-254.3636364</v>
      </c>
      <c r="R3" s="1">
        <f>IF(Q3*FORECAST(R2,B3:Q3,B2:Q2)&gt;0,FORECAST(R2,B3:Q3,B2:Q2),Q3)*$X$1</f>
        <v>-273.569697</v>
      </c>
      <c r="S3" s="5">
        <f>IF(R3*FORECAST(S2,B3:R3,B2:R2)&gt;0,FORECAST(S2,B3:R3,B2:R2),R3)*$X$1</f>
        <v>-292.7757576</v>
      </c>
      <c r="T3" s="5">
        <f>IF(S3*FORECAST(T2,B3:S3,B2:S2)&gt;0,FORECAST(T2,B3:S3,B2:S2),S3)*$X$1</f>
        <v>-311.9818182</v>
      </c>
      <c r="U3" s="5">
        <f>IF(T3*FORECAST(U2,B3:T3,B2:T2)&gt;0,FORECAST(U2,B3:T3,B2:T2),T3)*$X$1</f>
        <v>-331.1878788</v>
      </c>
      <c r="V3" s="5">
        <f>IF(U3*FORECAST(V2,B3:U3,B2:U2)&gt;0,FORECAST(V2,B3:U3,B2:U2),U3)*$X$1</f>
        <v>-350.3939394</v>
      </c>
      <c r="W3" s="5">
        <f>IF(V3*FORECAST(W2,B3:V3,B2:V2)&gt;0,FORECAST(W2,B3:V3,B2:V2),V3)*$X$1</f>
        <v>-369.6</v>
      </c>
      <c r="X3" s="2"/>
      <c r="Y3" s="2"/>
      <c r="Z3" s="2"/>
    </row>
    <row r="4">
      <c r="A4" s="3" t="s">
        <v>95</v>
      </c>
      <c r="B4" s="1">
        <v>42.0</v>
      </c>
      <c r="C4" s="1">
        <v>48.0</v>
      </c>
      <c r="D4" s="1">
        <v>-40.0</v>
      </c>
      <c r="E4" s="1">
        <v>-192.0</v>
      </c>
      <c r="F4" s="1">
        <v>-484.0</v>
      </c>
      <c r="G4" s="1">
        <v>-438.0</v>
      </c>
      <c r="H4" s="1">
        <v>-283.0</v>
      </c>
      <c r="I4" s="1">
        <v>-270.0</v>
      </c>
      <c r="J4" s="1">
        <v>-309.0</v>
      </c>
      <c r="K4" s="1">
        <v>-517.0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947</v>
      </c>
      <c r="B5" s="1">
        <v>1.0</v>
      </c>
      <c r="C5" s="1">
        <v>1.0</v>
      </c>
      <c r="D5" s="1">
        <v>5.0</v>
      </c>
      <c r="E5" s="1">
        <v>12.0</v>
      </c>
      <c r="F5" s="1">
        <v>14.0</v>
      </c>
      <c r="G5" s="1">
        <v>15.0</v>
      </c>
      <c r="H5" s="1">
        <v>15.0</v>
      </c>
      <c r="I5" s="1">
        <v>16.0</v>
      </c>
      <c r="J5" s="1">
        <v>17.0</v>
      </c>
      <c r="K5" s="1">
        <v>18.0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948</v>
      </c>
      <c r="L7" s="1">
        <f>IF(W3*FORECAST(W2,B3:W3,B2:W2)&gt;0,FORECAST(W2,B3:W3,B2:W2),V3)*$X$1 * (1+0.02)/(0.0874-0.02)</f>
        <v>-5593.353116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949</v>
      </c>
      <c r="L8" s="6">
        <f t="array" ref="L8">NPV(0.0874,M3:W3)</f>
        <v>-1775.467413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950</v>
      </c>
      <c r="L9" s="6">
        <f t="array" ref="L9">NPV(0.0874,M16:W16)</f>
        <v>-2225.305403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951</v>
      </c>
      <c r="L10" s="6">
        <f>L8 + L9</f>
        <v>-4000.772816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97</v>
      </c>
      <c r="L11" s="1">
        <v>-517.0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952</v>
      </c>
      <c r="L12" s="6">
        <f>L10 - L11</f>
        <v>-3483.772816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953</v>
      </c>
      <c r="L13" s="1">
        <v>18.0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-193.5429342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-5593.353116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-4.0</v>
      </c>
      <c r="C3" s="1">
        <v>-6.0</v>
      </c>
      <c r="D3" s="1">
        <v>-26.0</v>
      </c>
      <c r="E3" s="1">
        <v>-31.0</v>
      </c>
      <c r="F3" s="1">
        <v>-32.0</v>
      </c>
      <c r="G3" s="1">
        <v>-83.0</v>
      </c>
      <c r="H3" s="1">
        <v>-202.0</v>
      </c>
      <c r="I3" s="1">
        <v>-242.0</v>
      </c>
      <c r="J3" s="1">
        <v>-295.0</v>
      </c>
      <c r="K3" s="1">
        <v>-374.0</v>
      </c>
      <c r="L3" s="1">
        <f>IF(K3*FORECAST(L2,B3:K3,B2:K2)&gt;0,FORECAST(L2,B3:K3,B2:K2),K3)*$X$1</f>
        <v>-362.7333333</v>
      </c>
      <c r="M3" s="1">
        <f>IF(L3*FORECAST(M2,B3:L3,B2:L2)&gt;0,FORECAST(M2,B3:L3,B2:L2),L3)*$X$1</f>
        <v>-405.1393939</v>
      </c>
      <c r="N3" s="1">
        <f>IF(M3*FORECAST(N2,B3:M3,B2:M2)&gt;0,FORECAST(N2,B3:M3,B2:M2),M3)*$X$1</f>
        <v>-447.5454545</v>
      </c>
      <c r="O3" s="1">
        <f>IF(N3*FORECAST(O2,B3:N3,B2:N2)&gt;0,FORECAST(O2,B3:N3,B2:N2),N3)*$X$1</f>
        <v>-489.9515152</v>
      </c>
      <c r="P3" s="1">
        <f>IF(O3*FORECAST(P2,B3:O3,B2:O2)&gt;0,FORECAST(P2,B3:O3,B2:O2),O3)*$X$1</f>
        <v>-532.3575758</v>
      </c>
      <c r="Q3" s="1">
        <f>IF(P3*FORECAST(Q2,B3:P3,B2:P2)&gt;0,FORECAST(Q2,B3:P3,B2:P2),P3)*$X$1</f>
        <v>-574.7636364</v>
      </c>
      <c r="R3" s="1">
        <f>IF(Q3*FORECAST(R2,B3:Q3,B2:Q2)&gt;0,FORECAST(R2,B3:Q3,B2:Q2),Q3)*$X$1</f>
        <v>-617.169697</v>
      </c>
      <c r="S3" s="5">
        <f>IF(R3*FORECAST(S2,B3:R3,B2:R2)&gt;0,FORECAST(S2,B3:R3,B2:R2),R3)*$X$1</f>
        <v>-659.5757576</v>
      </c>
      <c r="T3" s="5">
        <f>IF(S3*FORECAST(T2,B3:S3,B2:S2)&gt;0,FORECAST(T2,B3:S3,B2:S2),S3)*$X$1</f>
        <v>-701.9818182</v>
      </c>
      <c r="U3" s="5">
        <f>IF(T3*FORECAST(U2,B3:T3,B2:T2)&gt;0,FORECAST(U2,B3:T3,B2:T2),T3)*$X$1</f>
        <v>-744.3878788</v>
      </c>
      <c r="V3" s="5">
        <f>IF(U3*FORECAST(V2,B3:U3,B2:U2)&gt;0,FORECAST(V2,B3:U3,B2:U2),U3)*$X$1</f>
        <v>-786.7939394</v>
      </c>
      <c r="W3" s="5">
        <f>IF(V3*FORECAST(W2,B3:V3,B2:V2)&gt;0,FORECAST(W2,B3:V3,B2:V2),V3)*$X$1</f>
        <v>-829.2</v>
      </c>
      <c r="X3" s="2"/>
      <c r="Y3" s="2"/>
      <c r="Z3" s="2"/>
    </row>
    <row r="4">
      <c r="A4" s="3" t="s">
        <v>95</v>
      </c>
      <c r="B4" s="1">
        <v>42.0</v>
      </c>
      <c r="C4" s="1">
        <v>48.0</v>
      </c>
      <c r="D4" s="1">
        <v>-40.0</v>
      </c>
      <c r="E4" s="1">
        <v>-192.0</v>
      </c>
      <c r="F4" s="1">
        <v>-484.0</v>
      </c>
      <c r="G4" s="1">
        <v>-438.0</v>
      </c>
      <c r="H4" s="1">
        <v>-283.0</v>
      </c>
      <c r="I4" s="1">
        <v>-270.0</v>
      </c>
      <c r="J4" s="1">
        <v>-309.0</v>
      </c>
      <c r="K4" s="1">
        <v>-517.0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947</v>
      </c>
      <c r="B5" s="1">
        <v>1.0</v>
      </c>
      <c r="C5" s="1">
        <v>1.0</v>
      </c>
      <c r="D5" s="1">
        <v>5.0</v>
      </c>
      <c r="E5" s="1">
        <v>12.0</v>
      </c>
      <c r="F5" s="1">
        <v>14.0</v>
      </c>
      <c r="G5" s="1">
        <v>15.0</v>
      </c>
      <c r="H5" s="1">
        <v>15.0</v>
      </c>
      <c r="I5" s="1">
        <v>16.0</v>
      </c>
      <c r="J5" s="1">
        <v>17.0</v>
      </c>
      <c r="K5" s="1">
        <v>18.0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948</v>
      </c>
      <c r="L7" s="1">
        <f>IF(W3*FORECAST(W2,B3:W3,B2:W2)&gt;0,FORECAST(W2,B3:W3,B2:W2),V3)*$X$1 * (1+0.02)/(0.0874-0.02)</f>
        <v>-12548.72404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949</v>
      </c>
      <c r="L8" s="6">
        <f t="array" ref="L8">NPV(0.0874,M3:W3)</f>
        <v>-4010.68274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950</v>
      </c>
      <c r="L9" s="6">
        <f t="array" ref="L9">NPV(0.0874,M16:W16)</f>
        <v>-4992.487122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951</v>
      </c>
      <c r="L10" s="6">
        <f>L8 + L9</f>
        <v>-9003.169862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97</v>
      </c>
      <c r="L11" s="1">
        <v>-517.0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952</v>
      </c>
      <c r="L12" s="6">
        <f>L10 - L11</f>
        <v>-8486.169862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953</v>
      </c>
      <c r="L13" s="1">
        <v>18.0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-471.4538812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-12548.72404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