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<sst xmlns="http://schemas.openxmlformats.org/spreadsheetml/2006/main" count="855" uniqueCount="778">
  <si>
    <t>ticker</t>
  </si>
  <si>
    <t>LYT</t>
  </si>
  <si>
    <t>nombre</t>
  </si>
  <si>
    <t>LYTUS TECHNOLOGIES HOLDIN</t>
  </si>
  <si>
    <t>empresa</t>
  </si>
  <si>
    <t>Internet Services</t>
  </si>
  <si>
    <t>Open</t>
  </si>
  <si>
    <t>Target Price</t>
  </si>
  <si>
    <t>Upside</t>
  </si>
  <si>
    <t>-614.96%</t>
  </si>
  <si>
    <t>Country</t>
  </si>
  <si>
    <t>India</t>
  </si>
  <si>
    <t>Market Cap</t>
  </si>
  <si>
    <t>Book Value</t>
  </si>
  <si>
    <t>Pe ratio</t>
  </si>
  <si>
    <t>No encontrado</t>
  </si>
  <si>
    <t>Dividend Ratio</t>
  </si>
  <si>
    <t>Net Debt Growth</t>
  </si>
  <si>
    <t>200.00%</t>
  </si>
  <si>
    <t>Total Assets Growth</t>
  </si>
  <si>
    <t>-95.18%</t>
  </si>
  <si>
    <t>Net Property, Plant and Equipment Growth</t>
  </si>
  <si>
    <t>100.00%</t>
  </si>
  <si>
    <t>EBITDA Growth</t>
  </si>
  <si>
    <t>-59.60%</t>
  </si>
  <si>
    <t>Fiscal Period: March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</si>
  <si>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</si>
  <si>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</si>
  <si>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</si>
  <si>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</si>
  <si>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</si>
  <si>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</si>
  <si>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</si>
  <si>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</si>
  <si>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</si>
  <si>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</si>
  <si>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</si>
  <si>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</si>
  <si>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</si>
  <si>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</si>
  <si>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</si>
  <si>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</si>
  <si>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</si>
  <si>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</si>
  <si>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</si>
  <si>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</si>
  <si>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</si>
  <si>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</si>
  <si>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</si>
  <si>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</si>
  <si>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</si>
  <si>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</si>
  <si>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</si>
  <si>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</si>
  <si>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</si>
  <si>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</si>
  <si>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</si>
  <si>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</si>
  <si>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</si>
  <si>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</si>
  <si>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</si>
  <si>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</si>
  <si>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</si>
  <si>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</si>
  <si>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</si>
  <si>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</si>
  <si>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</si>
  <si>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</si>
  <si>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</si>
  <si>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</si>
  <si>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</si>
  <si>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</si>
  <si>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</si>
  <si>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</si>
  <si>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</si>
  <si>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</si>
  <si>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</si>
  <si>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</si>
  <si>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</si>
  <si>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</si>
  <si>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</si>
  <si>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</si>
  <si>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</si>
  <si>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</si>
  <si>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</si>
  <si>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</si>
  <si>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</si>
  <si>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</si>
  <si>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</si>
  <si>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</si>
  <si>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</si>
  <si>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</si>
  <si>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</si>
  <si>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</si>
  <si>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</si>
  <si>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</si>
  <si>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</si>
  <si>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</si>
  <si>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</si>
  <si>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</si>
  <si>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</si>
  <si>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</si>
  <si>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</si>
  <si>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</si>
  <si>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</si>
  <si>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</si>
  <si>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</si>
  <si>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</si>
  <si>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</si>
  <si>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</si>
  <si>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</si>
  <si>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20.78</t>
  </si>
  <si>
    <t>21.44</t>
  </si>
  <si>
    <t>13.1</t>
  </si>
  <si>
    <t>7.09</t>
  </si>
  <si>
    <t>Tangible Book Value</t>
  </si>
  <si>
    <t>Tangible Book Value Per Share</t>
  </si>
  <si>
    <t>-62.61</t>
  </si>
  <si>
    <t>-40.79</t>
  </si>
  <si>
    <t>11.39</t>
  </si>
  <si>
    <t>6.53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</si>
  <si>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</si>
  <si>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</si>
  <si>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</si>
  <si>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</si>
  <si>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</si>
  <si>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</si>
  <si>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</si>
  <si>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</si>
  <si>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</si>
  <si>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</si>
  <si>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</si>
  <si>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</si>
  <si>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</si>
  <si>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</si>
  <si>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</si>
  <si>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</si>
  <si>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</si>
  <si>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Stock-Based Compensation (IS)</t>
  </si>
  <si>
    <t>Depreciation &amp; Amortization - (IS)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</si>
  <si>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</si>
  <si>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</si>
  <si>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</si>
  <si>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</si>
  <si>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</si>
  <si>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</si>
  <si>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</si>
  <si>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</si>
  <si>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</si>
  <si>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</si>
  <si>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</si>
  <si>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</si>
  <si>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</si>
  <si>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</si>
  <si>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</si>
  <si>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</si>
  <si>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</si>
  <si>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</si>
  <si>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</si>
  <si>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</si>
  <si>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2.9</t>
  </si>
  <si>
    <t>-0.69</t>
  </si>
  <si>
    <t>-3.83</t>
  </si>
  <si>
    <t>0.3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</si>
  <si>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</si>
  <si>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</si>
  <si>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</si>
  <si>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</si>
  <si>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</si>
  <si>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</si>
  <si>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2.79</t>
  </si>
  <si>
    <t>-2.47</t>
  </si>
  <si>
    <t>-0.92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</si>
  <si>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</si>
  <si>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</si>
  <si>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</si>
  <si>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</si>
  <si>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</si>
  <si>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</si>
  <si>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</si>
  <si>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25.52</t>
  </si>
  <si>
    <t>34.9</t>
  </si>
  <si>
    <t>327.82</t>
  </si>
  <si>
    <t>18.42</t>
  </si>
  <si>
    <t>Total Current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</si>
  <si>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</si>
  <si>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</si>
  <si>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</si>
  <si>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</si>
  <si>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</si>
  <si>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</si>
  <si>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</si>
  <si>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</si>
  <si>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</si>
  <si>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</si>
  <si>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</si>
  <si>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</si>
  <si>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Other (Total)</t>
  </si>
  <si>
    <t>Total Stock-Based Compensation</t>
  </si>
  <si>
    <t>Profitability</t>
  </si>
  <si>
    <t>Return on Assets</t>
  </si>
  <si>
    <t>22.84</t>
  </si>
  <si>
    <t>1.55</t>
  </si>
  <si>
    <t>-0.31</t>
  </si>
  <si>
    <t>0.97</t>
  </si>
  <si>
    <t>-0.43</t>
  </si>
  <si>
    <t>Return on Total Capital</t>
  </si>
  <si>
    <t>150.8</t>
  </si>
  <si>
    <t>9.82</t>
  </si>
  <si>
    <t>3.95</t>
  </si>
  <si>
    <t>-0.75</t>
  </si>
  <si>
    <t>Return On Equity %</t>
  </si>
  <si>
    <t>206.34</t>
  </si>
  <si>
    <t>10.11</t>
  </si>
  <si>
    <t>-3.36</t>
  </si>
  <si>
    <t>-14.25</t>
  </si>
  <si>
    <t>4.89</t>
  </si>
  <si>
    <t>Return on Common Equity</t>
  </si>
  <si>
    <t>205.56</t>
  </si>
  <si>
    <t>10.27</t>
  </si>
  <si>
    <t>-3.25</t>
  </si>
  <si>
    <t>-23.01</t>
  </si>
  <si>
    <t>2.72</t>
  </si>
  <si>
    <t>Margin Analysis</t>
  </si>
  <si>
    <t>Gross Profit Margin %</t>
  </si>
  <si>
    <t>72.9</t>
  </si>
  <si>
    <t>-549.05</t>
  </si>
  <si>
    <t>22.94</t>
  </si>
  <si>
    <t>16.75</t>
  </si>
  <si>
    <t>SG&amp;A Margin</t>
  </si>
  <si>
    <t>28.32</t>
  </si>
  <si>
    <t>4.48</t>
  </si>
  <si>
    <t>2.03</t>
  </si>
  <si>
    <t>EBITDA Margin %</t>
  </si>
  <si>
    <t>747.02</t>
  </si>
  <si>
    <t>8.06</t>
  </si>
  <si>
    <t>2.89</t>
  </si>
  <si>
    <t>EBITA Margin %</t>
  </si>
  <si>
    <t>734.38</t>
  </si>
  <si>
    <t>4.75</t>
  </si>
  <si>
    <t>-0.86</t>
  </si>
  <si>
    <t>EBIT Margin %</t>
  </si>
  <si>
    <t>106.73</t>
  </si>
  <si>
    <t>-837.35</t>
  </si>
  <si>
    <t>4.66</t>
  </si>
  <si>
    <t>-0.93</t>
  </si>
  <si>
    <t>Income From Continuing Operations Margin %</t>
  </si>
  <si>
    <t>60.53</t>
  </si>
  <si>
    <t>-796.04</t>
  </si>
  <si>
    <t>-8.61</t>
  </si>
  <si>
    <t>3.06</t>
  </si>
  <si>
    <t>Net Income Margin %</t>
  </si>
  <si>
    <t>61.81</t>
  </si>
  <si>
    <t>-770.43</t>
  </si>
  <si>
    <t>-12.35</t>
  </si>
  <si>
    <t>1.35</t>
  </si>
  <si>
    <t>Net Avail. For Common Margin %</t>
  </si>
  <si>
    <t>Normalized Net Income Margin</t>
  </si>
  <si>
    <t>59.39</t>
  </si>
  <si>
    <t>-3.82</t>
  </si>
  <si>
    <t>-7.96</t>
  </si>
  <si>
    <t>-4.15</t>
  </si>
  <si>
    <t>Levered Free Cash Flow Margin</t>
  </si>
  <si>
    <t>-12.69</t>
  </si>
  <si>
    <t>16.09</t>
  </si>
  <si>
    <t>-20.44</t>
  </si>
  <si>
    <t>Unlevered Free Cash Flow Margin</t>
  </si>
  <si>
    <t>-3.81</t>
  </si>
  <si>
    <t>23.36</t>
  </si>
  <si>
    <t>-19.29</t>
  </si>
  <si>
    <t>Asset Turnover</t>
  </si>
  <si>
    <t>0.02</t>
  </si>
  <si>
    <t>0</t>
  </si>
  <si>
    <t>0.33</t>
  </si>
  <si>
    <t>0.73</t>
  </si>
  <si>
    <t>Fixed Assets Turnover</t>
  </si>
  <si>
    <t>1.81</t>
  </si>
  <si>
    <t>1.97</t>
  </si>
  <si>
    <t>Receivables Turnover (Average Receivables)</t>
  </si>
  <si>
    <t>4.84</t>
  </si>
  <si>
    <t>7.75</t>
  </si>
  <si>
    <t>Short Term Liquidity</t>
  </si>
  <si>
    <t>Current Ratio</t>
  </si>
  <si>
    <t>0.21</t>
  </si>
  <si>
    <t>0.55</t>
  </si>
  <si>
    <t>0.88</t>
  </si>
  <si>
    <t>1.17</t>
  </si>
  <si>
    <t>0.41</t>
  </si>
  <si>
    <t>0.72</t>
  </si>
  <si>
    <t>Quick Ratio</t>
  </si>
  <si>
    <t>0.32</t>
  </si>
  <si>
    <t>0.58</t>
  </si>
  <si>
    <t>Operating Cash Flow to Current Liabilities</t>
  </si>
  <si>
    <t>-0.01</t>
  </si>
  <si>
    <t>0.08</t>
  </si>
  <si>
    <t>0.06</t>
  </si>
  <si>
    <t>Days Sales Outstanding (Average Receivables)</t>
  </si>
  <si>
    <t>75.43</t>
  </si>
  <si>
    <t>47.23</t>
  </si>
  <si>
    <t>Average Days Payable Outstanding</t>
  </si>
  <si>
    <t>461.16</t>
  </si>
  <si>
    <t>677.12</t>
  </si>
  <si>
    <t>91.28</t>
  </si>
  <si>
    <t>155.75</t>
  </si>
  <si>
    <t>Long Term Solvency</t>
  </si>
  <si>
    <t>Total Debt/Equity</t>
  </si>
  <si>
    <t>14.41</t>
  </si>
  <si>
    <t>12.39</t>
  </si>
  <si>
    <t>8.5</t>
  </si>
  <si>
    <t>37.42</t>
  </si>
  <si>
    <t>16.48</t>
  </si>
  <si>
    <t>Total Debt / Total Capital</t>
  </si>
  <si>
    <t>101.27</t>
  </si>
  <si>
    <t>12.59</t>
  </si>
  <si>
    <t>11.02</t>
  </si>
  <si>
    <t>7.84</t>
  </si>
  <si>
    <t>27.23</t>
  </si>
  <si>
    <t>14.15</t>
  </si>
  <si>
    <t>LT Debt/Equity</t>
  </si>
  <si>
    <t>0.09</t>
  </si>
  <si>
    <t>4.82</t>
  </si>
  <si>
    <t>Long-Term Debt / Total Capital</t>
  </si>
  <si>
    <t>0.07</t>
  </si>
  <si>
    <t>4.14</t>
  </si>
  <si>
    <t>Total Liabilities / Total Assets</t>
  </si>
  <si>
    <t>101.22</t>
  </si>
  <si>
    <t>86.8</t>
  </si>
  <si>
    <t>86.21</t>
  </si>
  <si>
    <t>85.94</t>
  </si>
  <si>
    <t>60.04</t>
  </si>
  <si>
    <t>49.37</t>
  </si>
  <si>
    <t>EBIT / Interest Expense</t>
  </si>
  <si>
    <t>7.51</t>
  </si>
  <si>
    <t>-0.39</t>
  </si>
  <si>
    <t>0.4</t>
  </si>
  <si>
    <t>-0.51</t>
  </si>
  <si>
    <t>EBITDA / Interest Expense</t>
  </si>
  <si>
    <t>52.6</t>
  </si>
  <si>
    <t>10.55</t>
  </si>
  <si>
    <t>1.86</t>
  </si>
  <si>
    <t>(EBITDA - Capex) / Interest Expense</t>
  </si>
  <si>
    <t>52.25</t>
  </si>
  <si>
    <t>10.39</t>
  </si>
  <si>
    <t>-4.18</t>
  </si>
  <si>
    <t>-3.1</t>
  </si>
  <si>
    <t>Total Debt / EBITDA</t>
  </si>
  <si>
    <t>0.1</t>
  </si>
  <si>
    <t>2.54</t>
  </si>
  <si>
    <t>3.62</t>
  </si>
  <si>
    <t>Net Debt / EBITDA</t>
  </si>
  <si>
    <t>0.75</t>
  </si>
  <si>
    <t>-2.52</t>
  </si>
  <si>
    <t>Total Debt / (EBITDA - Capex)</t>
  </si>
  <si>
    <t>-0.44</t>
  </si>
  <si>
    <t>-2.18</t>
  </si>
  <si>
    <t>Net Debt / (EBITDA - Capex)</t>
  </si>
  <si>
    <t>-0.13</t>
  </si>
  <si>
    <t>1.52</t>
  </si>
  <si>
    <t>Growth Over Prior Year</t>
  </si>
  <si>
    <t>Total Revenues, 1 Yr. Growth %</t>
  </si>
  <si>
    <t>-97.34</t>
  </si>
  <si>
    <t>Gross Profit, 1 Yr. Growth %</t>
  </si>
  <si>
    <t>-831.97</t>
  </si>
  <si>
    <t>-147.96</t>
  </si>
  <si>
    <t>-17.95</t>
  </si>
  <si>
    <t>EBITDA, 1 Yr. Growth %</t>
  </si>
  <si>
    <t>-92.35</t>
  </si>
  <si>
    <t>-19.23</t>
  </si>
  <si>
    <t>-88.25</t>
  </si>
  <si>
    <t>-60.91</t>
  </si>
  <si>
    <t>EBITA, 1 Yr. Growth %</t>
  </si>
  <si>
    <t>-92.48</t>
  </si>
  <si>
    <t>-17.84</t>
  </si>
  <si>
    <t>-93.08</t>
  </si>
  <si>
    <t>-111.58</t>
  </si>
  <si>
    <t>EBIT, 1 Yr. Growth %</t>
  </si>
  <si>
    <t>-98.89</t>
  </si>
  <si>
    <t>-120.89</t>
  </si>
  <si>
    <t>-22.2</t>
  </si>
  <si>
    <t>-122.45</t>
  </si>
  <si>
    <t>Earnings From Cont. Operations, 1 Yr. Growth %</t>
  </si>
  <si>
    <t>-99.16</t>
  </si>
  <si>
    <t>-135.03</t>
  </si>
  <si>
    <t>305.88</t>
  </si>
  <si>
    <t>-139.93</t>
  </si>
  <si>
    <t>Net Income, 1 Yr. Growth %</t>
  </si>
  <si>
    <t>-99.14</t>
  </si>
  <si>
    <t>-133.2</t>
  </si>
  <si>
    <t>501.97</t>
  </si>
  <si>
    <t>-112.25</t>
  </si>
  <si>
    <t>Normalized Net Income, 1 Yr. Growth %</t>
  </si>
  <si>
    <t>-99.01</t>
  </si>
  <si>
    <t>-100.17</t>
  </si>
  <si>
    <t>-41.38</t>
  </si>
  <si>
    <t>Diluted EPS Before Extra, 1 Yr. Growth %</t>
  </si>
  <si>
    <t>-123.63</t>
  </si>
  <si>
    <t>458.56</t>
  </si>
  <si>
    <t>-107.77</t>
  </si>
  <si>
    <t>Accounts Receivable, 1 Yr. Growth %</t>
  </si>
  <si>
    <t>1.39</t>
  </si>
  <si>
    <t>101.03</t>
  </si>
  <si>
    <t>Net Property, Plant and Equip., 1 Yr. Growth %</t>
  </si>
  <si>
    <t>-14.62</t>
  </si>
  <si>
    <t>9.05</t>
  </si>
  <si>
    <t>Total Assets, 1 Yr. Growth %</t>
  </si>
  <si>
    <t>8.11</t>
  </si>
  <si>
    <t>1.9</t>
  </si>
  <si>
    <t>-69.04</t>
  </si>
  <si>
    <t>17.4</t>
  </si>
  <si>
    <t>Tangible Book Value, 1 Yr. Growth %</t>
  </si>
  <si>
    <t>-26.16</t>
  </si>
  <si>
    <t>-34.85</t>
  </si>
  <si>
    <t>-130.73</t>
  </si>
  <si>
    <t>67.21</t>
  </si>
  <si>
    <t>Common Equity, 1 Yr. Growth %</t>
  </si>
  <si>
    <t>6.97</t>
  </si>
  <si>
    <t>3.18</t>
  </si>
  <si>
    <t>-32.78</t>
  </si>
  <si>
    <t>57.98</t>
  </si>
  <si>
    <t>Cash From Operations, 1 Yr. Growth %</t>
  </si>
  <si>
    <t>879.74</t>
  </si>
  <si>
    <t>195.88</t>
  </si>
  <si>
    <t>-299.76</t>
  </si>
  <si>
    <t>-23.18</t>
  </si>
  <si>
    <t>Capital Expenditures, 1 Yr. Growth %</t>
  </si>
  <si>
    <t>77.79</t>
  </si>
  <si>
    <t>-82.1</t>
  </si>
  <si>
    <t>Levered Free Cash Flow, 1 Yr. Growth %</t>
  </si>
  <si>
    <t>-100.18</t>
  </si>
  <si>
    <t>-336.7</t>
  </si>
  <si>
    <t>-408.36</t>
  </si>
  <si>
    <t>-203.5</t>
  </si>
  <si>
    <t>Unlevered Free Cash Flow, 1 Yr. Growth %</t>
  </si>
  <si>
    <t>-100.05</t>
  </si>
  <si>
    <t>568.08</t>
  </si>
  <si>
    <t>-192.84</t>
  </si>
  <si>
    <t>Compound Annual Growth Rate Over Two Years</t>
  </si>
  <si>
    <t>Total Revenues, 2 Yr. CAGR %</t>
  </si>
  <si>
    <t>216.21</t>
  </si>
  <si>
    <t>Gross Profit, 2 Yr. CAGR %</t>
  </si>
  <si>
    <t>21.17</t>
  </si>
  <si>
    <t>174.26</t>
  </si>
  <si>
    <t>258.74</t>
  </si>
  <si>
    <t>EBITDA, 2 Yr. CAGR %</t>
  </si>
  <si>
    <t>-75.14</t>
  </si>
  <si>
    <t>-67.16</t>
  </si>
  <si>
    <t>-78.22</t>
  </si>
  <si>
    <t>EBITA, 2 Yr. CAGR %</t>
  </si>
  <si>
    <t>-74.58</t>
  </si>
  <si>
    <t>-88.14</t>
  </si>
  <si>
    <t>EBIT, 2 Yr. CAGR %</t>
  </si>
  <si>
    <t>-95.19</t>
  </si>
  <si>
    <t>-33.91</t>
  </si>
  <si>
    <t>-58.2</t>
  </si>
  <si>
    <t>Earnings From Cont. Operations, 2 Yr. CAGR %</t>
  </si>
  <si>
    <t>-94.56</t>
  </si>
  <si>
    <t>19.24</t>
  </si>
  <si>
    <t>27.3</t>
  </si>
  <si>
    <t>Net Income, 2 Yr. CAGR %</t>
  </si>
  <si>
    <t>-94.65</t>
  </si>
  <si>
    <t>41.37</t>
  </si>
  <si>
    <t>-14.12</t>
  </si>
  <si>
    <t>Normalized Net Income, 2 Yr. CAGR %</t>
  </si>
  <si>
    <t>-99.6</t>
  </si>
  <si>
    <t>15.75</t>
  </si>
  <si>
    <t>Diluted EPS Before Extra, 2 Yr. CAGR %</t>
  </si>
  <si>
    <t>14.88</t>
  </si>
  <si>
    <t>-34.13</t>
  </si>
  <si>
    <t>Accounts Receivable, 2 Yr. CAGR %</t>
  </si>
  <si>
    <t>115.18</t>
  </si>
  <si>
    <t>Net Property, Plant and Equip., 2 Yr. CAGR %</t>
  </si>
  <si>
    <t>476.44</t>
  </si>
  <si>
    <t>228.16</t>
  </si>
  <si>
    <t>Total Assets, 2 Yr. CAGR %</t>
  </si>
  <si>
    <t>4.96</t>
  </si>
  <si>
    <t>-43.83</t>
  </si>
  <si>
    <t>-39.71</t>
  </si>
  <si>
    <t>Tangible Book Value, 2 Yr. CAGR %</t>
  </si>
  <si>
    <t>-30.64</t>
  </si>
  <si>
    <t>-55.26</t>
  </si>
  <si>
    <t>-28.32</t>
  </si>
  <si>
    <t>Common Equity, 2 Yr. CAGR %</t>
  </si>
  <si>
    <t>5.06</t>
  </si>
  <si>
    <t>-16.72</t>
  </si>
  <si>
    <t>3.05</t>
  </si>
  <si>
    <t>Cash From Operations, 2 Yr. CAGR %</t>
  </si>
  <si>
    <t>719.75</t>
  </si>
  <si>
    <t>572.62</t>
  </si>
  <si>
    <t>23.88</t>
  </si>
  <si>
    <t>Capital Expenditures, 2 Yr. CAGR %</t>
  </si>
  <si>
    <t>974.16</t>
  </si>
  <si>
    <t>240.8</t>
  </si>
  <si>
    <t>Levered Free Cash Flow, 2 Yr. CAGR %</t>
  </si>
  <si>
    <t>-93.47</t>
  </si>
  <si>
    <t>256.07</t>
  </si>
  <si>
    <t>109.8</t>
  </si>
  <si>
    <t>Unlevered Free Cash Flow, 2 Yr. CAGR %</t>
  </si>
  <si>
    <t>-90.33</t>
  </si>
  <si>
    <t>682.63</t>
  </si>
  <si>
    <t>149.04</t>
  </si>
  <si>
    <t>Compound Annual Growth Rate Over Three Years</t>
  </si>
  <si>
    <t>Total Revenues, 3 Yr. CAGR %</t>
  </si>
  <si>
    <t>123.99</t>
  </si>
  <si>
    <t>Gross Profit, 3 Yr. CAGR %</t>
  </si>
  <si>
    <t>184.51</t>
  </si>
  <si>
    <t>83.43</t>
  </si>
  <si>
    <t>EBITDA, 3 Yr. CAGR %</t>
  </si>
  <si>
    <t>-79.79</t>
  </si>
  <si>
    <t>-64.82</t>
  </si>
  <si>
    <t>EBITA, 3 Yr. CAGR %</t>
  </si>
  <si>
    <t>-83.06</t>
  </si>
  <si>
    <t>-76.41</t>
  </si>
  <si>
    <t>EBIT, 3 Yr. CAGR %</t>
  </si>
  <si>
    <t>790.18</t>
  </si>
  <si>
    <t>-83.09</t>
  </si>
  <si>
    <t>-53.89</t>
  </si>
  <si>
    <t>Earnings From Cont. Operations, 3 Yr. CAGR %</t>
  </si>
  <si>
    <t>775.3</t>
  </si>
  <si>
    <t>-77.11</t>
  </si>
  <si>
    <t>-17.2</t>
  </si>
  <si>
    <t>Net Income, 3 Yr. CAGR %</t>
  </si>
  <si>
    <t>765.81</t>
  </si>
  <si>
    <t>-74.18</t>
  </si>
  <si>
    <t>-37.44</t>
  </si>
  <si>
    <t>Normalized Net Income, 3 Yr. CAGR %</t>
  </si>
  <si>
    <t>72.65</t>
  </si>
  <si>
    <t>-76.36</t>
  </si>
  <si>
    <t>-7.74</t>
  </si>
  <si>
    <t>Diluted EPS Before Extra, 3 Yr. CAGR %</t>
  </si>
  <si>
    <t>-53.2</t>
  </si>
  <si>
    <t>Accounts Receivable, 3 Yr. CAGR %</t>
  </si>
  <si>
    <t>67.45</t>
  </si>
  <si>
    <t>110.36</t>
  </si>
  <si>
    <t>Net Property, Plant and Equip., 3 Yr. CAGR %</t>
  </si>
  <si>
    <t>109.5</t>
  </si>
  <si>
    <t>127.3</t>
  </si>
  <si>
    <t>Total Assets, 3 Yr. CAGR %</t>
  </si>
  <si>
    <t>-30.13</t>
  </si>
  <si>
    <t>-28.18</t>
  </si>
  <si>
    <t>Tangible Book Value, 3 Yr. CAGR %</t>
  </si>
  <si>
    <t>-47.13</t>
  </si>
  <si>
    <t>-30.57</t>
  </si>
  <si>
    <t>Common Equity, 3 Yr. CAGR %</t>
  </si>
  <si>
    <t>-9.47</t>
  </si>
  <si>
    <t>3.1</t>
  </si>
  <si>
    <t>Cash From Operations, 3 Yr. CAGR %</t>
  </si>
  <si>
    <t>412.02</t>
  </si>
  <si>
    <t>226.34</t>
  </si>
  <si>
    <t>Capital Expenditures, 3 Yr. CAGR %</t>
  </si>
  <si>
    <t>174.34</t>
  </si>
  <si>
    <t>Levered Free Cash Flow, 3 Yr. CAGR %</t>
  </si>
  <si>
    <t>-71.61</t>
  </si>
  <si>
    <t>162.55</t>
  </si>
  <si>
    <t>Unlevered Free Cash Flow, 3 Yr. CAGR %</t>
  </si>
  <si>
    <t>-67.86</t>
  </si>
  <si>
    <t>284.55</t>
  </si>
  <si>
    <t>Compound Annual Growth Rate Over Five Years</t>
  </si>
  <si>
    <t>EBITA, 5 Yr. CAGR %</t>
  </si>
  <si>
    <t>213.91</t>
  </si>
  <si>
    <t>EBIT, 5 Yr. CAGR %</t>
  </si>
  <si>
    <t>219.14</t>
  </si>
  <si>
    <t>Earnings From Cont. Operations, 5 Yr. CAGR %</t>
  </si>
  <si>
    <t>304.79</t>
  </si>
  <si>
    <t>Net Income, 5 Yr. CAGR %</t>
  </si>
  <si>
    <t>243.56</t>
  </si>
  <si>
    <t>Normalized Net Income, 5 Yr. CAGR %</t>
  </si>
  <si>
    <t>372.63</t>
  </si>
  <si>
    <t>Net Property, Plant and Equip., 5 Yr. CAGR %</t>
  </si>
  <si>
    <t>229.81</t>
  </si>
  <si>
    <t>Total Assets, 5 Yr. CAGR %</t>
  </si>
  <si>
    <t>267.78</t>
  </si>
  <si>
    <t>Tangible Book Value, 5 Yr. CAGR %</t>
  </si>
  <si>
    <t>324.03</t>
  </si>
  <si>
    <t>Common Equity, 5 Yr. CAGR %</t>
  </si>
  <si>
    <t>643.4</t>
  </si>
  <si>
    <t>Cash From Operations, 5 Yr. CAGR %</t>
  </si>
  <si>
    <t>465.66</t>
  </si>
  <si>
    <t>2023</t>
  </si>
  <si>
    <t>2024</t>
  </si>
  <si>
    <t>Capitalization
                                    1</t>
  </si>
  <si>
    <t>23.49</t>
  </si>
  <si>
    <t>7.229</t>
  </si>
  <si>
    <t>Change</t>
  </si>
  <si>
    <t>-</t>
  </si>
  <si>
    <t>-69.22%</t>
  </si>
  <si>
    <t>Enterprise Value (EV)
                                    1</t>
  </si>
  <si>
    <t>24.67</t>
  </si>
  <si>
    <t>5.393</t>
  </si>
  <si>
    <t>-78.14%</t>
  </si>
  <si>
    <t>P/E ratio</t>
  </si>
  <si>
    <t>-9.8x</t>
  </si>
  <si>
    <t>15.6x</t>
  </si>
  <si>
    <t>PBR</t>
  </si>
  <si>
    <t>2.86x</t>
  </si>
  <si>
    <t>0.65x</t>
  </si>
  <si>
    <t>PEG</t>
  </si>
  <si>
    <t>-0x</t>
  </si>
  <si>
    <t>Capitalization / Revenue</t>
  </si>
  <si>
    <t>1,235,732x</t>
  </si>
  <si>
    <t>338,373x</t>
  </si>
  <si>
    <t>EV / Revenue</t>
  </si>
  <si>
    <t>1,297,753x</t>
  </si>
  <si>
    <t>252,439x</t>
  </si>
  <si>
    <t>EV / EBITDA</t>
  </si>
  <si>
    <t>16,107,598x</t>
  </si>
  <si>
    <t>8,719,880x</t>
  </si>
  <si>
    <t>EV / EBIT</t>
  </si>
  <si>
    <t>27.8x</t>
  </si>
  <si>
    <t>-27.1x</t>
  </si>
  <si>
    <t>EV / FCF</t>
  </si>
  <si>
    <t>8,065,053x</t>
  </si>
  <si>
    <t>-1,235,216x</t>
  </si>
  <si>
    <t>FCF Yield</t>
  </si>
  <si>
    <t>0%</t>
  </si>
  <si>
    <t>-0%</t>
  </si>
  <si>
    <t>Dividend per Share
                                    2</t>
  </si>
  <si>
    <t>Rate of return</t>
  </si>
  <si>
    <t>EPS
                                    2</t>
  </si>
  <si>
    <t>-3.828</t>
  </si>
  <si>
    <t>0.2973</t>
  </si>
  <si>
    <t>Distribution rate</t>
  </si>
  <si>
    <t>Net sales</t>
  </si>
  <si>
    <t>19.01</t>
  </si>
  <si>
    <t>21.36</t>
  </si>
  <si>
    <t>1.531</t>
  </si>
  <si>
    <t>0.6185</t>
  </si>
  <si>
    <t>EBIT
                                    1</t>
  </si>
  <si>
    <t>0.8861</t>
  </si>
  <si>
    <t>-0.199</t>
  </si>
  <si>
    <t>Net income
                                    1</t>
  </si>
  <si>
    <t>-2.348</t>
  </si>
  <si>
    <t>0.2877</t>
  </si>
  <si>
    <t>Net Debt
                                    1</t>
  </si>
  <si>
    <t>1.179</t>
  </si>
  <si>
    <t>-1.836</t>
  </si>
  <si>
    <t>Reference price
                                    2</t>
  </si>
  <si>
    <t>37.5059</t>
  </si>
  <si>
    <t>4.6300</t>
  </si>
  <si>
    <t>Nbr of stocks (in thousands)</t>
  </si>
  <si>
    <t>626</t>
  </si>
  <si>
    <t>1,561</t>
  </si>
  <si>
    <t>Announcement Date</t>
  </si>
  <si>
    <t>8/18/23</t>
  </si>
  <si>
    <t>8/15/24</t>
  </si>
  <si>
    <t>address1</t>
  </si>
  <si>
    <t>1214, One BKC</t>
  </si>
  <si>
    <t>address2</t>
  </si>
  <si>
    <t>Bandra Kurla Complex</t>
  </si>
  <si>
    <t>city</t>
  </si>
  <si>
    <t>Mumbai</t>
  </si>
  <si>
    <t>zip</t>
  </si>
  <si>
    <t>400051</t>
  </si>
  <si>
    <t>country</t>
  </si>
  <si>
    <t>phone</t>
  </si>
  <si>
    <t>91 77 7704 4778</t>
  </si>
  <si>
    <t>website</t>
  </si>
  <si>
    <t>https://www.lytuscorp.com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</si>
  <si>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</si>
  <si>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</si>
  <si>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</si>
  <si>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</si>
  <si>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</si>
  <si>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</si>
  <si>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</si>
  <si>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</si>
  <si>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</si>
  <si>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</si>
  <si>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</si>
  <si>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Lytus Technologies Holdings PTV. Ltd. operates as a platform services company in India. It operates in two segments, Cable Services and Telemedicine Services. The company engages in the distribution of linear content streaming/telecasting services; and development of telemedicine and fintech products. Lytus Technologies Holdings PTV. Ltd. was incorporated in 2020 and is based in Mumbai, India.</t>
  </si>
  <si>
    <t>companyOfficers</t>
  </si>
  <si>
    <t>[{'maxAge': 1, 'name': 'Mr. Dharmesh  Pandya', 'age': 55, 'title': 'Global CEO, MD &amp; Director', 'yearBorn': 1969, 'fiscalYear': 2024, 'exercisedValue': 0, 'unexercisedValue': 0}, {'maxAge': 1, 'name': 'Mr. Shreyas  Shah', 'age': 41, 'title': 'Global CFO &amp; Executive Director', 'yearBorn': 1983, 'fiscalYear': 2024, 'exercisedValue': 0, 'unexercisedValue': 0}, {'maxAge': 1, 'name': 'Hanish  Talsania', 'title': 'General Counsel', 'fiscalYear': 2024, 'exercisedValue': 0, 'unexercisedValue': 0}, {'maxAge': 1, 'name': 'Mr. Pannkajj D Desai', 'title': 'Chief Strategy &amp; Growth Officer', 'fiscalYear': 2024,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</si>
  <si>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</si>
  <si>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</si>
  <si>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</si>
  <si>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</si>
  <si>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</si>
  <si>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</si>
  <si>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</si>
  <si>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</si>
  <si>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</si>
  <si>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</si>
  <si>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</si>
  <si>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</si>
  <si>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</si>
  <si>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</si>
  <si>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</si>
  <si>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</si>
  <si>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</si>
  <si>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</si>
  <si>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</si>
  <si>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</si>
  <si>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</si>
  <si>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</si>
  <si>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</si>
  <si>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</si>
  <si>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</si>
  <si>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</si>
  <si>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</si>
  <si>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</si>
  <si>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</si>
  <si>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</si>
  <si>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</si>
  <si>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</si>
  <si>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</si>
  <si>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</si>
  <si>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</si>
  <si>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</si>
  <si>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</si>
  <si>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</si>
  <si>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</si>
  <si>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</si>
  <si>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</si>
  <si>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</si>
  <si>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</si>
  <si>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</si>
  <si>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</si>
  <si>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</si>
  <si>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</si>
  <si>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</si>
  <si>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</si>
  <si>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</si>
  <si>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</si>
  <si>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</si>
  <si>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1:60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</si>
  <si>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</si>
  <si>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</si>
  <si>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</si>
  <si>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</si>
  <si>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</si>
  <si>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</si>
  <si>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</si>
  <si>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</si>
  <si>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</si>
  <si>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</si>
  <si>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</si>
  <si>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</si>
  <si>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Lytus Technologies Holdings PTV</t>
  </si>
  <si>
    <t>longName</t>
  </si>
  <si>
    <t>Lytus Technologies Holdings PTV. Ltd.</t>
  </si>
  <si>
    <t>firstTradeDateEpochUtc</t>
  </si>
  <si>
    <t>timeZoneFullName</t>
  </si>
  <si>
    <t>America/New_York</t>
  </si>
  <si>
    <t>timeZoneShortName</t>
  </si>
  <si>
    <t>EST</t>
  </si>
  <si>
    <t>uuid</t>
  </si>
  <si>
    <t>28f4a5f3-787f-36b2-ab2b-c4d1e980263c</t>
  </si>
  <si>
    <t>messageBoardId</t>
  </si>
  <si>
    <t>finmb_710009928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</si>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</sst>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ytuscor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0.73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-3.759175658741873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1.6734294E7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7.094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1">
        <v>2024.0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-601.0</v>
      </c>
      <c r="C2" s="1">
        <v>11.0</v>
      </c>
      <c r="D2" s="1">
        <v>1.0</v>
      </c>
      <c r="E2" s="1">
        <v>-39.0</v>
      </c>
      <c r="F2" s="1">
        <v>-2.0</v>
      </c>
      <c r="G2" s="1">
        <v>28.0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0.0</v>
      </c>
      <c r="D3" s="1">
        <v>24.0</v>
      </c>
      <c r="E3" s="1">
        <v>0.0</v>
      </c>
      <c r="F3" s="1">
        <v>68.0</v>
      </c>
      <c r="G3" s="1">
        <v>91.0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20.0</v>
      </c>
      <c r="D4" s="1">
        <v>11.0</v>
      </c>
      <c r="E4" s="1">
        <v>11.0</v>
      </c>
      <c r="F4" s="1">
        <v>1.0</v>
      </c>
      <c r="G4" s="1">
        <v>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20.0</v>
      </c>
      <c r="D5" s="1">
        <v>12.0</v>
      </c>
      <c r="E5" s="1">
        <v>11.0</v>
      </c>
      <c r="F5" s="1">
        <v>69.0</v>
      </c>
      <c r="G5" s="1">
        <v>92.0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114.0</v>
      </c>
      <c r="E6" s="1">
        <v>0.0</v>
      </c>
      <c r="F6" s="1">
        <v>54.0</v>
      </c>
      <c r="G6" s="1">
        <v>53.0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22.0</v>
      </c>
      <c r="F7" s="1">
        <v>19.0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1.0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6.0</v>
      </c>
      <c r="E9" s="1">
        <v>0.0</v>
      </c>
      <c r="F9" s="1">
        <v>-12.0</v>
      </c>
      <c r="G9" s="1">
        <v>7.0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1.0</v>
      </c>
      <c r="D10" s="1">
        <v>85.0</v>
      </c>
      <c r="E10" s="1">
        <v>-25.0</v>
      </c>
      <c r="F10" s="1">
        <v>3.0</v>
      </c>
      <c r="G10" s="1">
        <v>-52.0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-19.0</v>
      </c>
      <c r="D11" s="1">
        <v>-5.0</v>
      </c>
      <c r="E11" s="1">
        <v>8.0</v>
      </c>
      <c r="F11" s="1">
        <v>38.0</v>
      </c>
      <c r="G11" s="1">
        <v>-1.0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13.0</v>
      </c>
      <c r="C12" s="1">
        <v>21.0</v>
      </c>
      <c r="D12" s="1">
        <v>44.0</v>
      </c>
      <c r="E12" s="1">
        <v>45.0</v>
      </c>
      <c r="F12" s="1">
        <v>13.0</v>
      </c>
      <c r="G12" s="1">
        <v>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1.0</v>
      </c>
      <c r="D13" s="1">
        <v>0.0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435.0</v>
      </c>
      <c r="C14" s="1">
        <v>3.0</v>
      </c>
      <c r="D14" s="1">
        <v>-14.0</v>
      </c>
      <c r="E14" s="1">
        <v>-14.0</v>
      </c>
      <c r="F14" s="1">
        <v>-93.0</v>
      </c>
      <c r="G14" s="1">
        <v>-50.0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-153.0</v>
      </c>
      <c r="C15" s="1">
        <v>0.0</v>
      </c>
      <c r="D15" s="1">
        <v>-2.0</v>
      </c>
      <c r="E15" s="1">
        <v>-57.0</v>
      </c>
      <c r="F15" s="1">
        <v>1.0</v>
      </c>
      <c r="G15" s="1">
        <v>88.0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-9.0</v>
      </c>
      <c r="E16" s="1">
        <v>-16.0</v>
      </c>
      <c r="F16" s="1">
        <v>-10.0</v>
      </c>
      <c r="G16" s="1">
        <v>-1.0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2.0</v>
      </c>
      <c r="D17" s="1">
        <v>1.0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3.0</v>
      </c>
      <c r="D18" s="1">
        <v>-7.0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-2.0</v>
      </c>
      <c r="G19" s="1">
        <v>-1.0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-1.0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1.0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6.0</v>
      </c>
      <c r="D22" s="1">
        <v>-15.0</v>
      </c>
      <c r="E22" s="1">
        <v>-16.0</v>
      </c>
      <c r="F22" s="1">
        <v>-12.0</v>
      </c>
      <c r="G22" s="1">
        <v>-3.0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37.0</v>
      </c>
      <c r="E23" s="1">
        <v>1.0</v>
      </c>
      <c r="F23" s="1">
        <v>51.0</v>
      </c>
      <c r="G23" s="1">
        <v>1.0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1.0</v>
      </c>
      <c r="G24" s="1">
        <v>1.0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37.0</v>
      </c>
      <c r="E25" s="1">
        <v>1.0</v>
      </c>
      <c r="F25" s="1">
        <v>52.0</v>
      </c>
      <c r="G25" s="1">
        <v>2.0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-3.0</v>
      </c>
      <c r="D26" s="1">
        <v>-21.0</v>
      </c>
      <c r="E26" s="1">
        <v>-30.0</v>
      </c>
      <c r="F26" s="1">
        <v>-1.0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-1.0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-3.0</v>
      </c>
      <c r="D28" s="1">
        <v>-21.0</v>
      </c>
      <c r="E28" s="1">
        <v>-30.0</v>
      </c>
      <c r="F28" s="1">
        <v>-1.0</v>
      </c>
      <c r="G28" s="1">
        <v>-1.0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0.0</v>
      </c>
      <c r="F29" s="1">
        <v>14.0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-12.0</v>
      </c>
      <c r="F30" s="1">
        <v>-2.0</v>
      </c>
      <c r="G30" s="1">
        <v>-26.0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229.0</v>
      </c>
      <c r="C31" s="1">
        <v>-2.0</v>
      </c>
      <c r="D31" s="1">
        <v>16.0</v>
      </c>
      <c r="E31" s="1">
        <v>74.0</v>
      </c>
      <c r="F31" s="1">
        <v>11.0</v>
      </c>
      <c r="G31" s="1">
        <v>2.0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-256.0</v>
      </c>
      <c r="C32" s="1">
        <v>0.0</v>
      </c>
      <c r="D32" s="1">
        <v>908.0</v>
      </c>
      <c r="E32" s="1">
        <v>2.0</v>
      </c>
      <c r="F32" s="1">
        <v>-1.0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-362.0</v>
      </c>
      <c r="C33" s="1">
        <v>1.0</v>
      </c>
      <c r="D33" s="1">
        <v>-1.0</v>
      </c>
      <c r="E33" s="1">
        <v>-1.0</v>
      </c>
      <c r="F33" s="1">
        <v>42.0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-542.0</v>
      </c>
      <c r="C34" s="1">
        <v>3.0</v>
      </c>
      <c r="D34" s="1">
        <v>-1.0</v>
      </c>
      <c r="E34" s="1">
        <v>-1.0</v>
      </c>
      <c r="F34" s="1">
        <v>30.0</v>
      </c>
      <c r="G34" s="1">
        <v>-6.0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0.0</v>
      </c>
      <c r="D36" s="1">
        <v>0.0</v>
      </c>
      <c r="E36" s="1">
        <v>8.0</v>
      </c>
      <c r="F36" s="1">
        <v>38.0</v>
      </c>
      <c r="G36" s="1">
        <v>26.0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0.0</v>
      </c>
      <c r="D37" s="1">
        <v>0.0</v>
      </c>
      <c r="E37" s="1">
        <v>0.0</v>
      </c>
      <c r="F37" s="1">
        <v>-8.0</v>
      </c>
      <c r="G37" s="1">
        <v>24.0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26.0</v>
      </c>
      <c r="D38" s="1">
        <v>-24.0</v>
      </c>
      <c r="E38" s="1">
        <v>57.0</v>
      </c>
      <c r="F38" s="1">
        <v>3.0</v>
      </c>
      <c r="G38" s="1">
        <v>-4.0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26.0</v>
      </c>
      <c r="D39" s="1">
        <v>-7.0</v>
      </c>
      <c r="E39" s="1">
        <v>1.0</v>
      </c>
      <c r="F39" s="1">
        <v>4.0</v>
      </c>
      <c r="G39" s="1">
        <v>-4.0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-16.0</v>
      </c>
      <c r="D40" s="1">
        <v>13.0</v>
      </c>
      <c r="E40" s="1">
        <v>11.0</v>
      </c>
      <c r="F40" s="1">
        <v>-16.0</v>
      </c>
      <c r="G40" s="1">
        <v>1.0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229.0</v>
      </c>
      <c r="C41" s="1">
        <v>-3.0</v>
      </c>
      <c r="D41" s="1">
        <v>16.0</v>
      </c>
      <c r="E41" s="1">
        <v>86.0</v>
      </c>
      <c r="F41" s="1">
        <v>-47.0</v>
      </c>
      <c r="G41" s="1">
        <v>2.0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1">
        <v>2024.0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0.0</v>
      </c>
      <c r="C3" s="1">
        <v>4.0</v>
      </c>
      <c r="D3" s="1">
        <v>2.0</v>
      </c>
      <c r="E3" s="1">
        <v>0.0</v>
      </c>
      <c r="F3" s="1">
        <v>31.0</v>
      </c>
      <c r="G3" s="1">
        <v>24.0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0.0</v>
      </c>
      <c r="C4" s="1">
        <v>4.0</v>
      </c>
      <c r="D4" s="1">
        <v>0.0</v>
      </c>
      <c r="E4" s="1">
        <v>330.0</v>
      </c>
      <c r="F4" s="1">
        <v>2.0</v>
      </c>
      <c r="G4" s="1">
        <v>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0.0</v>
      </c>
      <c r="C5" s="1">
        <v>0.0</v>
      </c>
      <c r="D5" s="1">
        <v>5.0</v>
      </c>
      <c r="E5" s="1">
        <v>0.0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0.0</v>
      </c>
      <c r="C6" s="1">
        <v>8.0</v>
      </c>
      <c r="D6" s="1">
        <v>8.0</v>
      </c>
      <c r="E6" s="1">
        <v>0.0</v>
      </c>
      <c r="F6" s="1">
        <v>2.0</v>
      </c>
      <c r="G6" s="1">
        <v>4.0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0.0</v>
      </c>
      <c r="C7" s="1">
        <v>39.0</v>
      </c>
      <c r="D7" s="1">
        <v>39.0</v>
      </c>
      <c r="E7" s="1">
        <v>0.0</v>
      </c>
      <c r="F7" s="1">
        <v>1.0</v>
      </c>
      <c r="G7" s="1">
        <v>3.0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0.0</v>
      </c>
      <c r="C8" s="1">
        <v>22.0</v>
      </c>
      <c r="D8" s="1">
        <v>35.0</v>
      </c>
      <c r="E8" s="1">
        <v>51.0</v>
      </c>
      <c r="F8" s="1">
        <v>21.0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0.0</v>
      </c>
      <c r="C9" s="1">
        <v>22.0</v>
      </c>
      <c r="D9" s="1">
        <v>36.0</v>
      </c>
      <c r="E9" s="1">
        <v>51.0</v>
      </c>
      <c r="F9" s="1">
        <v>2.0</v>
      </c>
      <c r="G9" s="1">
        <v>3.0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0.0</v>
      </c>
      <c r="C10" s="1">
        <v>1.0</v>
      </c>
      <c r="D10" s="1">
        <v>10.0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0.0</v>
      </c>
      <c r="C11" s="1">
        <v>8.0</v>
      </c>
      <c r="D11" s="1">
        <v>12.0</v>
      </c>
      <c r="E11" s="1">
        <v>8.0</v>
      </c>
      <c r="F11" s="1">
        <v>1.0</v>
      </c>
      <c r="G11" s="1">
        <v>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0.0</v>
      </c>
      <c r="C12" s="1">
        <v>22.0</v>
      </c>
      <c r="D12" s="1">
        <v>36.0</v>
      </c>
      <c r="E12" s="1">
        <v>51.0</v>
      </c>
      <c r="F12" s="1">
        <v>6.0</v>
      </c>
      <c r="G12" s="1">
        <v>10.0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0.0</v>
      </c>
      <c r="C13" s="1">
        <v>1.0</v>
      </c>
      <c r="D13" s="1">
        <v>1.0</v>
      </c>
      <c r="E13" s="1">
        <v>0.0</v>
      </c>
      <c r="F13" s="1">
        <v>11.0</v>
      </c>
      <c r="G13" s="1">
        <v>12.0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0.0</v>
      </c>
      <c r="C14" s="1">
        <v>0.0</v>
      </c>
      <c r="D14" s="1">
        <v>-24.0</v>
      </c>
      <c r="E14" s="1">
        <v>0.0</v>
      </c>
      <c r="F14" s="1">
        <v>-68.0</v>
      </c>
      <c r="G14" s="1">
        <v>-1.0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2.0</v>
      </c>
      <c r="C15" s="1">
        <v>1.0</v>
      </c>
      <c r="D15" s="1">
        <v>96.0</v>
      </c>
      <c r="E15" s="1">
        <v>0.0</v>
      </c>
      <c r="F15" s="1">
        <v>10.0</v>
      </c>
      <c r="G15" s="1">
        <v>11.0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0.0</v>
      </c>
      <c r="C16" s="1">
        <v>0.0</v>
      </c>
      <c r="D16" s="1">
        <v>0.0</v>
      </c>
      <c r="E16" s="1">
        <v>0.0</v>
      </c>
      <c r="F16" s="1">
        <v>27.0</v>
      </c>
      <c r="G16" s="1">
        <v>28.0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0.0</v>
      </c>
      <c r="C17" s="1">
        <v>31.0</v>
      </c>
      <c r="D17" s="1">
        <v>39.0</v>
      </c>
      <c r="E17" s="1">
        <v>7.0</v>
      </c>
      <c r="F17" s="1">
        <v>73.0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0.0</v>
      </c>
      <c r="C18" s="1">
        <v>59.0</v>
      </c>
      <c r="D18" s="1">
        <v>47.0</v>
      </c>
      <c r="E18" s="1">
        <v>35.0</v>
      </c>
      <c r="F18" s="1">
        <v>33.0</v>
      </c>
      <c r="G18" s="1">
        <v>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0.0</v>
      </c>
      <c r="C19" s="1">
        <v>15.0</v>
      </c>
      <c r="D19" s="1">
        <v>44.0</v>
      </c>
      <c r="E19" s="1">
        <v>12.0</v>
      </c>
      <c r="F19" s="1">
        <v>10.0</v>
      </c>
      <c r="G19" s="1">
        <v>7.0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0.0</v>
      </c>
      <c r="C20" s="1">
        <v>1.0</v>
      </c>
      <c r="D20" s="1">
        <v>0.0</v>
      </c>
      <c r="E20" s="1">
        <v>0.0</v>
      </c>
      <c r="F20" s="1">
        <v>8.0</v>
      </c>
      <c r="G20" s="1">
        <v>8.0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4.0</v>
      </c>
      <c r="C21" s="1">
        <v>83.0</v>
      </c>
      <c r="D21" s="1">
        <v>85.0</v>
      </c>
      <c r="E21" s="1">
        <v>86.0</v>
      </c>
      <c r="F21" s="1">
        <v>26.0</v>
      </c>
      <c r="G21" s="1">
        <v>31.0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0.0</v>
      </c>
      <c r="C23" s="1">
        <v>42.0</v>
      </c>
      <c r="D23" s="1">
        <v>87.0</v>
      </c>
      <c r="E23" s="1">
        <v>57.0</v>
      </c>
      <c r="F23" s="1">
        <v>6.0</v>
      </c>
      <c r="G23" s="1">
        <v>8.0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108.0</v>
      </c>
      <c r="C24" s="1">
        <v>7.0</v>
      </c>
      <c r="D24" s="1">
        <v>5.0</v>
      </c>
      <c r="E24" s="1">
        <v>9.0</v>
      </c>
      <c r="F24" s="1">
        <v>13.0</v>
      </c>
      <c r="G24" s="1">
        <v>15.0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4.0</v>
      </c>
      <c r="C25" s="1">
        <v>1.0</v>
      </c>
      <c r="D25" s="1">
        <v>1.0</v>
      </c>
      <c r="E25" s="1">
        <v>1.0</v>
      </c>
      <c r="F25" s="1">
        <v>3.0</v>
      </c>
      <c r="G25" s="1">
        <v>1.0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0.0</v>
      </c>
      <c r="C26" s="1">
        <v>0.0</v>
      </c>
      <c r="D26" s="1">
        <v>0.0</v>
      </c>
      <c r="E26" s="1">
        <v>0.0</v>
      </c>
      <c r="F26" s="1">
        <v>1.0</v>
      </c>
      <c r="G26" s="1">
        <v>23.0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0.0</v>
      </c>
      <c r="C27" s="1">
        <v>0.0</v>
      </c>
      <c r="D27" s="1">
        <v>0.0</v>
      </c>
      <c r="E27" s="1">
        <v>0.0</v>
      </c>
      <c r="F27" s="1">
        <v>12.0</v>
      </c>
      <c r="G27" s="1">
        <v>13.0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0.0</v>
      </c>
      <c r="C28" s="1">
        <v>2.0</v>
      </c>
      <c r="D28" s="1">
        <v>2.0</v>
      </c>
      <c r="E28" s="1">
        <v>3.0</v>
      </c>
      <c r="F28" s="1">
        <v>39.0</v>
      </c>
      <c r="G28" s="1">
        <v>16.0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0.0</v>
      </c>
      <c r="C29" s="1">
        <v>29.0</v>
      </c>
      <c r="D29" s="1">
        <v>30.0</v>
      </c>
      <c r="E29" s="1">
        <v>29.0</v>
      </c>
      <c r="F29" s="1">
        <v>3.0</v>
      </c>
      <c r="G29" s="1">
        <v>3.0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4.0</v>
      </c>
      <c r="C30" s="1">
        <v>41.0</v>
      </c>
      <c r="D30" s="1">
        <v>41.0</v>
      </c>
      <c r="E30" s="1">
        <v>43.0</v>
      </c>
      <c r="F30" s="1">
        <v>15.0</v>
      </c>
      <c r="G30" s="1">
        <v>13.0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0.0</v>
      </c>
      <c r="C31" s="1">
        <v>0.0</v>
      </c>
      <c r="D31" s="1">
        <v>0.0</v>
      </c>
      <c r="E31" s="1">
        <v>0.0</v>
      </c>
      <c r="F31" s="1">
        <v>1.0</v>
      </c>
      <c r="G31" s="1">
        <v>77.0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0.0</v>
      </c>
      <c r="C32" s="1">
        <v>0.0</v>
      </c>
      <c r="D32" s="1">
        <v>0.0</v>
      </c>
      <c r="E32" s="1">
        <v>0.0</v>
      </c>
      <c r="F32" s="1">
        <v>7.0</v>
      </c>
      <c r="G32" s="1">
        <v>10.0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631.0</v>
      </c>
      <c r="C33" s="1">
        <v>1.0</v>
      </c>
      <c r="D33" s="1">
        <v>2.0</v>
      </c>
      <c r="E33" s="1">
        <v>1.0</v>
      </c>
      <c r="F33" s="1">
        <v>47.0</v>
      </c>
      <c r="G33" s="1">
        <v>49.0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0.0</v>
      </c>
      <c r="C34" s="1">
        <v>29.0</v>
      </c>
      <c r="D34" s="1">
        <v>30.0</v>
      </c>
      <c r="E34" s="1">
        <v>29.0</v>
      </c>
      <c r="F34" s="1">
        <v>32.0</v>
      </c>
      <c r="G34" s="1">
        <v>24.0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4.0</v>
      </c>
      <c r="C35" s="1">
        <v>72.0</v>
      </c>
      <c r="D35" s="1">
        <v>73.0</v>
      </c>
      <c r="E35" s="1">
        <v>74.0</v>
      </c>
      <c r="F35" s="1">
        <v>16.0</v>
      </c>
      <c r="G35" s="1">
        <v>15.0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0.0</v>
      </c>
      <c r="C36" s="1">
        <v>0.0</v>
      </c>
      <c r="D36" s="1">
        <v>34.0</v>
      </c>
      <c r="E36" s="1">
        <v>34.0</v>
      </c>
      <c r="F36" s="1">
        <v>37.0</v>
      </c>
      <c r="G36" s="1">
        <v>53.0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0.0</v>
      </c>
      <c r="C37" s="1">
        <v>0.0</v>
      </c>
      <c r="D37" s="1">
        <v>0.0</v>
      </c>
      <c r="E37" s="1">
        <v>0.0</v>
      </c>
      <c r="F37" s="1">
        <v>12.0</v>
      </c>
      <c r="G37" s="1">
        <v>16.0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0.0</v>
      </c>
      <c r="C38" s="1">
        <v>11.0</v>
      </c>
      <c r="D38" s="1">
        <v>12.0</v>
      </c>
      <c r="E38" s="1">
        <v>12.0</v>
      </c>
      <c r="F38" s="1">
        <v>-4.0</v>
      </c>
      <c r="G38" s="1">
        <v>-9.0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0.0</v>
      </c>
      <c r="C39" s="1">
        <v>-30.0</v>
      </c>
      <c r="D39" s="1">
        <v>-1.0</v>
      </c>
      <c r="E39" s="1">
        <v>-28.0</v>
      </c>
      <c r="F39" s="1">
        <v>-12.0</v>
      </c>
      <c r="G39" s="1">
        <v>5.0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-571.0</v>
      </c>
      <c r="C40" s="1">
        <v>11.0</v>
      </c>
      <c r="D40" s="1">
        <v>11.0</v>
      </c>
      <c r="E40" s="1">
        <v>12.0</v>
      </c>
      <c r="F40" s="1">
        <v>8.0</v>
      </c>
      <c r="G40" s="1">
        <v>12.0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0.0</v>
      </c>
      <c r="C41" s="1">
        <v>-4.0</v>
      </c>
      <c r="D41" s="1">
        <v>-7.0</v>
      </c>
      <c r="E41" s="1">
        <v>0.0</v>
      </c>
      <c r="F41" s="1">
        <v>2.0</v>
      </c>
      <c r="G41" s="1">
        <v>3.0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-571.0</v>
      </c>
      <c r="C42" s="1">
        <v>11.0</v>
      </c>
      <c r="D42" s="1">
        <v>11.0</v>
      </c>
      <c r="E42" s="1">
        <v>12.0</v>
      </c>
      <c r="F42" s="1">
        <v>10.0</v>
      </c>
      <c r="G42" s="1">
        <v>15.0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4.0</v>
      </c>
      <c r="C43" s="1">
        <v>83.0</v>
      </c>
      <c r="D43" s="1">
        <v>85.0</v>
      </c>
      <c r="E43" s="1">
        <v>86.0</v>
      </c>
      <c r="F43" s="1">
        <v>26.0</v>
      </c>
      <c r="G43" s="1">
        <v>31.0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0.0</v>
      </c>
      <c r="C45" s="1">
        <v>0.0</v>
      </c>
      <c r="D45" s="1">
        <v>56.0</v>
      </c>
      <c r="E45" s="1">
        <v>62.0</v>
      </c>
      <c r="F45" s="1">
        <v>66.0</v>
      </c>
      <c r="G45" s="1">
        <v>1.0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0.0</v>
      </c>
      <c r="C46" s="1">
        <v>0.0</v>
      </c>
      <c r="D46" s="1">
        <v>56.0</v>
      </c>
      <c r="E46" s="1">
        <v>56.0</v>
      </c>
      <c r="F46" s="1">
        <v>62.0</v>
      </c>
      <c r="G46" s="1">
        <v>1.0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0.0</v>
      </c>
      <c r="C47" s="1">
        <v>0.0</v>
      </c>
      <c r="D47" s="1" t="s">
        <v>111</v>
      </c>
      <c r="E47" s="1" t="s">
        <v>112</v>
      </c>
      <c r="F47" s="1" t="s">
        <v>113</v>
      </c>
      <c r="G47" s="1" t="s">
        <v>114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0.0</v>
      </c>
      <c r="C48" s="1">
        <v>-48.0</v>
      </c>
      <c r="D48" s="1">
        <v>-35.0</v>
      </c>
      <c r="E48" s="1">
        <v>-23.0</v>
      </c>
      <c r="F48" s="1">
        <v>7.0</v>
      </c>
      <c r="G48" s="1">
        <v>11.0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>
        <v>0.0</v>
      </c>
      <c r="C49" s="1">
        <v>0.0</v>
      </c>
      <c r="D49" s="1" t="s">
        <v>117</v>
      </c>
      <c r="E49" s="1" t="s">
        <v>118</v>
      </c>
      <c r="F49" s="1" t="s">
        <v>119</v>
      </c>
      <c r="G49" s="1" t="s">
        <v>120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121</v>
      </c>
      <c r="B50" s="1">
        <v>4.0</v>
      </c>
      <c r="C50" s="1">
        <v>1.0</v>
      </c>
      <c r="D50" s="1">
        <v>1.0</v>
      </c>
      <c r="E50" s="1">
        <v>1.0</v>
      </c>
      <c r="F50" s="1">
        <v>4.0</v>
      </c>
      <c r="G50" s="1">
        <v>2.0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122</v>
      </c>
      <c r="B51" s="1">
        <v>3.0</v>
      </c>
      <c r="C51" s="1">
        <v>1.0</v>
      </c>
      <c r="D51" s="1">
        <v>1.0</v>
      </c>
      <c r="E51" s="1">
        <v>1.0</v>
      </c>
      <c r="F51" s="1">
        <v>1.0</v>
      </c>
      <c r="G51" s="1">
        <v>-1.0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123</v>
      </c>
      <c r="B52" s="1">
        <v>0.0</v>
      </c>
      <c r="C52" s="1">
        <v>0.0</v>
      </c>
      <c r="D52" s="1">
        <v>0.0</v>
      </c>
      <c r="E52" s="1">
        <v>0.0</v>
      </c>
      <c r="F52" s="1">
        <v>7.0</v>
      </c>
      <c r="G52" s="1">
        <v>10.0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124</v>
      </c>
      <c r="B53" s="1">
        <v>0.0</v>
      </c>
      <c r="C53" s="1">
        <v>0.0</v>
      </c>
      <c r="D53" s="1">
        <v>1.0</v>
      </c>
      <c r="E53" s="1">
        <v>0.0</v>
      </c>
      <c r="F53" s="1">
        <v>12.0</v>
      </c>
      <c r="G53" s="1">
        <v>14.0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125</v>
      </c>
      <c r="B54" s="1">
        <v>0.0</v>
      </c>
      <c r="C54" s="1">
        <v>-4.0</v>
      </c>
      <c r="D54" s="1">
        <v>-7.0</v>
      </c>
      <c r="E54" s="1">
        <v>0.0</v>
      </c>
      <c r="F54" s="1">
        <v>2.0</v>
      </c>
      <c r="G54" s="1">
        <v>3.0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126</v>
      </c>
      <c r="B55" s="1">
        <v>0.0</v>
      </c>
      <c r="C55" s="1">
        <v>3.0</v>
      </c>
      <c r="D55" s="1">
        <v>3.0</v>
      </c>
      <c r="E55" s="1">
        <v>0.0</v>
      </c>
      <c r="F55" s="1">
        <v>3.0</v>
      </c>
      <c r="G55" s="1">
        <v>3.0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127</v>
      </c>
      <c r="B56" s="1">
        <v>0.0</v>
      </c>
      <c r="C56" s="1">
        <v>0.0</v>
      </c>
      <c r="D56" s="1">
        <v>0.0</v>
      </c>
      <c r="E56" s="1">
        <v>0.0</v>
      </c>
      <c r="F56" s="1">
        <v>3.0</v>
      </c>
      <c r="G56" s="1">
        <v>3.0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128</v>
      </c>
      <c r="B57" s="1">
        <v>0.0</v>
      </c>
      <c r="C57" s="1">
        <v>1.0</v>
      </c>
      <c r="D57" s="1">
        <v>1.0</v>
      </c>
      <c r="E57" s="1">
        <v>0.0</v>
      </c>
      <c r="F57" s="1">
        <v>9.0</v>
      </c>
      <c r="G57" s="1">
        <v>11.0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129</v>
      </c>
      <c r="B58" s="1">
        <v>0.0</v>
      </c>
      <c r="C58" s="1">
        <v>0.0</v>
      </c>
      <c r="D58" s="1">
        <v>0.0</v>
      </c>
      <c r="E58" s="1">
        <v>3.0</v>
      </c>
      <c r="F58" s="1">
        <v>3.0</v>
      </c>
      <c r="G58" s="1">
        <v>0.0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130</v>
      </c>
      <c r="B59" s="1">
        <v>0.0</v>
      </c>
      <c r="C59" s="1">
        <v>0.0</v>
      </c>
      <c r="D59" s="1">
        <v>0.0</v>
      </c>
      <c r="E59" s="1">
        <v>5.0</v>
      </c>
      <c r="F59" s="1">
        <v>5.0</v>
      </c>
      <c r="G59" s="1">
        <v>0.0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131</v>
      </c>
      <c r="B60" s="1">
        <v>0.0</v>
      </c>
      <c r="C60" s="1">
        <v>0.0</v>
      </c>
      <c r="D60" s="1">
        <v>0.0</v>
      </c>
      <c r="E60" s="1">
        <v>0.0</v>
      </c>
      <c r="F60" s="1">
        <v>5.0</v>
      </c>
      <c r="G60" s="1">
        <v>12.0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1">
        <v>2024.0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</v>
      </c>
      <c r="B2" s="1">
        <v>0.0</v>
      </c>
      <c r="C2" s="1">
        <v>0.0</v>
      </c>
      <c r="D2" s="1">
        <v>1.0</v>
      </c>
      <c r="E2" s="1">
        <v>5.0</v>
      </c>
      <c r="F2" s="1">
        <v>19.0</v>
      </c>
      <c r="G2" s="1">
        <v>21.0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</v>
      </c>
      <c r="B3" s="1">
        <v>0.0</v>
      </c>
      <c r="C3" s="1">
        <v>0.0</v>
      </c>
      <c r="D3" s="1">
        <v>1.0</v>
      </c>
      <c r="E3" s="1">
        <v>5.0</v>
      </c>
      <c r="F3" s="1">
        <v>19.0</v>
      </c>
      <c r="G3" s="1">
        <v>21.0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</v>
      </c>
      <c r="B4" s="1">
        <v>0.0</v>
      </c>
      <c r="C4" s="1">
        <v>2.0</v>
      </c>
      <c r="D4" s="1">
        <v>51.0</v>
      </c>
      <c r="E4" s="1">
        <v>32.0</v>
      </c>
      <c r="F4" s="1">
        <v>14.0</v>
      </c>
      <c r="G4" s="1">
        <v>17.0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</v>
      </c>
      <c r="B5" s="1">
        <v>0.0</v>
      </c>
      <c r="C5" s="1">
        <v>-2.0</v>
      </c>
      <c r="D5" s="1">
        <v>1.0</v>
      </c>
      <c r="E5" s="1">
        <v>-27.0</v>
      </c>
      <c r="F5" s="1">
        <v>4.0</v>
      </c>
      <c r="G5" s="1">
        <v>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</v>
      </c>
      <c r="B6" s="1">
        <v>601.0</v>
      </c>
      <c r="C6" s="1">
        <v>27.0</v>
      </c>
      <c r="D6" s="1">
        <v>53.0</v>
      </c>
      <c r="E6" s="1">
        <v>83.0</v>
      </c>
      <c r="F6" s="1">
        <v>85.0</v>
      </c>
      <c r="G6" s="1">
        <v>43.0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</v>
      </c>
      <c r="B7" s="1">
        <v>0.0</v>
      </c>
      <c r="C7" s="1">
        <v>0.0</v>
      </c>
      <c r="D7" s="1">
        <v>6.0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</v>
      </c>
      <c r="B8" s="1">
        <v>0.0</v>
      </c>
      <c r="C8" s="1">
        <v>0.0</v>
      </c>
      <c r="D8" s="1">
        <v>0.0</v>
      </c>
      <c r="E8" s="1">
        <v>1.0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</v>
      </c>
      <c r="B9" s="1">
        <v>0.0</v>
      </c>
      <c r="C9" s="1">
        <v>0.0</v>
      </c>
      <c r="D9" s="1">
        <v>24.0</v>
      </c>
      <c r="E9" s="1">
        <v>0.0</v>
      </c>
      <c r="F9" s="1">
        <v>68.0</v>
      </c>
      <c r="G9" s="1">
        <v>91.0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140</v>
      </c>
      <c r="B10" s="1">
        <v>0.0</v>
      </c>
      <c r="C10" s="1">
        <v>20.0</v>
      </c>
      <c r="D10" s="1">
        <v>11.0</v>
      </c>
      <c r="E10" s="1">
        <v>11.0</v>
      </c>
      <c r="F10" s="1">
        <v>1.0</v>
      </c>
      <c r="G10" s="1">
        <v>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</v>
      </c>
      <c r="B11" s="1">
        <v>0.0</v>
      </c>
      <c r="C11" s="1">
        <v>-15.0</v>
      </c>
      <c r="D11" s="1">
        <v>-13.0</v>
      </c>
      <c r="E11" s="1">
        <v>-14.0</v>
      </c>
      <c r="F11" s="1">
        <v>1.0</v>
      </c>
      <c r="G11" s="1">
        <v>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</v>
      </c>
      <c r="B12" s="1">
        <v>601.0</v>
      </c>
      <c r="C12" s="1">
        <v>-15.0</v>
      </c>
      <c r="D12" s="1">
        <v>-64.0</v>
      </c>
      <c r="E12" s="1">
        <v>14.0</v>
      </c>
      <c r="F12" s="1">
        <v>3.0</v>
      </c>
      <c r="G12" s="1">
        <v>3.0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</v>
      </c>
      <c r="B13" s="1">
        <v>-601.0</v>
      </c>
      <c r="C13" s="1">
        <v>15.0</v>
      </c>
      <c r="D13" s="1">
        <v>2.0</v>
      </c>
      <c r="E13" s="1">
        <v>-42.0</v>
      </c>
      <c r="F13" s="1">
        <v>88.0</v>
      </c>
      <c r="G13" s="1">
        <v>-19.0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</v>
      </c>
      <c r="B14" s="1">
        <v>0.0</v>
      </c>
      <c r="C14" s="1">
        <v>0.0</v>
      </c>
      <c r="D14" s="1">
        <v>-27.0</v>
      </c>
      <c r="E14" s="1">
        <v>-1.0</v>
      </c>
      <c r="F14" s="1">
        <v>-2.0</v>
      </c>
      <c r="G14" s="1">
        <v>-39.0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</v>
      </c>
      <c r="B15" s="1">
        <v>0.0</v>
      </c>
      <c r="C15" s="1">
        <v>0.0</v>
      </c>
      <c r="D15" s="1">
        <v>0.0</v>
      </c>
      <c r="E15" s="1">
        <v>0.0</v>
      </c>
      <c r="F15" s="1">
        <v>1.0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146</v>
      </c>
      <c r="B16" s="1">
        <v>0.0</v>
      </c>
      <c r="C16" s="1">
        <v>0.0</v>
      </c>
      <c r="D16" s="1">
        <v>-26.0</v>
      </c>
      <c r="E16" s="1">
        <v>-1.0</v>
      </c>
      <c r="F16" s="1">
        <v>-2.0</v>
      </c>
      <c r="G16" s="1">
        <v>-39.0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147</v>
      </c>
      <c r="B17" s="1">
        <v>0.0</v>
      </c>
      <c r="C17" s="1">
        <v>0.0</v>
      </c>
      <c r="D17" s="1">
        <v>0.0</v>
      </c>
      <c r="E17" s="1">
        <v>1.0</v>
      </c>
      <c r="F17" s="1">
        <v>2.0</v>
      </c>
      <c r="G17" s="1">
        <v>-24.0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148</v>
      </c>
      <c r="B18" s="1">
        <v>-601.0</v>
      </c>
      <c r="C18" s="1">
        <v>15.0</v>
      </c>
      <c r="D18" s="1">
        <v>1.0</v>
      </c>
      <c r="E18" s="1">
        <v>-2.0</v>
      </c>
      <c r="F18" s="1">
        <v>-1.0</v>
      </c>
      <c r="G18" s="1">
        <v>-83.0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149</v>
      </c>
      <c r="B19" s="1">
        <v>0.0</v>
      </c>
      <c r="C19" s="1">
        <v>0.0</v>
      </c>
      <c r="D19" s="1">
        <v>0.0</v>
      </c>
      <c r="E19" s="1">
        <v>-22.0</v>
      </c>
      <c r="F19" s="1">
        <v>-19.0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</v>
      </c>
      <c r="B20" s="1">
        <v>0.0</v>
      </c>
      <c r="C20" s="1">
        <v>0.0</v>
      </c>
      <c r="D20" s="1">
        <v>0.0</v>
      </c>
      <c r="E20" s="1">
        <v>42.0</v>
      </c>
      <c r="F20" s="1">
        <v>36.0</v>
      </c>
      <c r="G20" s="1">
        <v>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151</v>
      </c>
      <c r="B21" s="1">
        <v>-601.0</v>
      </c>
      <c r="C21" s="1">
        <v>15.0</v>
      </c>
      <c r="D21" s="1">
        <v>1.0</v>
      </c>
      <c r="E21" s="1">
        <v>17.0</v>
      </c>
      <c r="F21" s="1">
        <v>-1.0</v>
      </c>
      <c r="G21" s="1">
        <v>80.0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152</v>
      </c>
      <c r="B22" s="1">
        <v>0.0</v>
      </c>
      <c r="C22" s="1">
        <v>3.0</v>
      </c>
      <c r="D22" s="1">
        <v>61.0</v>
      </c>
      <c r="E22" s="1">
        <v>58.0</v>
      </c>
      <c r="F22" s="1">
        <v>52.0</v>
      </c>
      <c r="G22" s="1">
        <v>14.0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153</v>
      </c>
      <c r="B23" s="1">
        <v>-601.0</v>
      </c>
      <c r="C23" s="1">
        <v>11.0</v>
      </c>
      <c r="D23" s="1">
        <v>1.0</v>
      </c>
      <c r="E23" s="1">
        <v>-40.0</v>
      </c>
      <c r="F23" s="1">
        <v>-1.0</v>
      </c>
      <c r="G23" s="1">
        <v>65.0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154</v>
      </c>
      <c r="B24" s="1">
        <v>-601.0</v>
      </c>
      <c r="C24" s="1">
        <v>11.0</v>
      </c>
      <c r="D24" s="1">
        <v>1.0</v>
      </c>
      <c r="E24" s="1">
        <v>-40.0</v>
      </c>
      <c r="F24" s="1">
        <v>-1.0</v>
      </c>
      <c r="G24" s="1">
        <v>65.0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105</v>
      </c>
      <c r="B25" s="1">
        <v>0.0</v>
      </c>
      <c r="C25" s="1">
        <v>0.0</v>
      </c>
      <c r="D25" s="1">
        <v>2.0</v>
      </c>
      <c r="E25" s="1">
        <v>1.0</v>
      </c>
      <c r="F25" s="1">
        <v>-71.0</v>
      </c>
      <c r="G25" s="1">
        <v>-36.0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</v>
      </c>
      <c r="B26" s="1">
        <v>-601.0</v>
      </c>
      <c r="C26" s="1">
        <v>11.0</v>
      </c>
      <c r="D26" s="1">
        <v>1.0</v>
      </c>
      <c r="E26" s="1">
        <v>-39.0</v>
      </c>
      <c r="F26" s="1">
        <v>-2.0</v>
      </c>
      <c r="G26" s="1">
        <v>28.0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156</v>
      </c>
      <c r="B27" s="1">
        <v>-601.0</v>
      </c>
      <c r="C27" s="1">
        <v>11.0</v>
      </c>
      <c r="D27" s="1">
        <v>1.0</v>
      </c>
      <c r="E27" s="1">
        <v>-39.0</v>
      </c>
      <c r="F27" s="1">
        <v>-2.0</v>
      </c>
      <c r="G27" s="1">
        <v>28.0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157</v>
      </c>
      <c r="B28" s="1">
        <v>-601.0</v>
      </c>
      <c r="C28" s="1">
        <v>11.0</v>
      </c>
      <c r="D28" s="1">
        <v>1.0</v>
      </c>
      <c r="E28" s="1">
        <v>-39.0</v>
      </c>
      <c r="F28" s="1">
        <v>-2.0</v>
      </c>
      <c r="G28" s="1">
        <v>28.0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159</v>
      </c>
      <c r="B30" s="1">
        <v>0.0</v>
      </c>
      <c r="C30" s="1">
        <v>0.0</v>
      </c>
      <c r="D30" s="1" t="s">
        <v>160</v>
      </c>
      <c r="E30" s="1" t="s">
        <v>161</v>
      </c>
      <c r="F30" s="1" t="s">
        <v>162</v>
      </c>
      <c r="G30" s="1" t="s">
        <v>163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164</v>
      </c>
      <c r="B31" s="1">
        <v>0.0</v>
      </c>
      <c r="C31" s="1">
        <v>0.0</v>
      </c>
      <c r="D31" s="1" t="s">
        <v>160</v>
      </c>
      <c r="E31" s="1" t="s">
        <v>161</v>
      </c>
      <c r="F31" s="1" t="s">
        <v>162</v>
      </c>
      <c r="G31" s="1" t="s">
        <v>163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165</v>
      </c>
      <c r="B32" s="1">
        <v>0.0</v>
      </c>
      <c r="C32" s="1">
        <v>0.0</v>
      </c>
      <c r="D32" s="1">
        <v>40.0</v>
      </c>
      <c r="E32" s="1">
        <v>56.0</v>
      </c>
      <c r="F32" s="1">
        <v>61.0</v>
      </c>
      <c r="G32" s="1">
        <v>96.0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166</v>
      </c>
      <c r="B33" s="1">
        <v>0.0</v>
      </c>
      <c r="C33" s="1">
        <v>0.0</v>
      </c>
      <c r="D33" s="1" t="s">
        <v>160</v>
      </c>
      <c r="E33" s="1" t="s">
        <v>161</v>
      </c>
      <c r="F33" s="1" t="s">
        <v>162</v>
      </c>
      <c r="G33" s="1" t="s">
        <v>163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167</v>
      </c>
      <c r="B34" s="1">
        <v>0.0</v>
      </c>
      <c r="C34" s="1">
        <v>0.0</v>
      </c>
      <c r="D34" s="1" t="s">
        <v>160</v>
      </c>
      <c r="E34" s="1" t="s">
        <v>161</v>
      </c>
      <c r="F34" s="1" t="s">
        <v>162</v>
      </c>
      <c r="G34" s="1" t="s">
        <v>163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168</v>
      </c>
      <c r="B35" s="1">
        <v>0.0</v>
      </c>
      <c r="C35" s="1">
        <v>0.0</v>
      </c>
      <c r="D35" s="1">
        <v>40.0</v>
      </c>
      <c r="E35" s="1">
        <v>56.0</v>
      </c>
      <c r="F35" s="1">
        <v>61.0</v>
      </c>
      <c r="G35" s="1">
        <v>96.0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169</v>
      </c>
      <c r="B36" s="1">
        <v>0.0</v>
      </c>
      <c r="C36" s="1">
        <v>0.0</v>
      </c>
      <c r="D36" s="1" t="s">
        <v>170</v>
      </c>
      <c r="E36" s="1">
        <v>0.0</v>
      </c>
      <c r="F36" s="1" t="s">
        <v>171</v>
      </c>
      <c r="G36" s="1" t="s">
        <v>172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173</v>
      </c>
      <c r="B37" s="1">
        <v>0.0</v>
      </c>
      <c r="C37" s="1">
        <v>0.0</v>
      </c>
      <c r="D37" s="1" t="s">
        <v>170</v>
      </c>
      <c r="E37" s="1">
        <v>0.0</v>
      </c>
      <c r="F37" s="1" t="s">
        <v>171</v>
      </c>
      <c r="G37" s="1" t="s">
        <v>172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174</v>
      </c>
      <c r="B39" s="1">
        <v>0.0</v>
      </c>
      <c r="C39" s="1">
        <v>15.0</v>
      </c>
      <c r="D39" s="1">
        <v>14.0</v>
      </c>
      <c r="E39" s="1">
        <v>11.0</v>
      </c>
      <c r="F39" s="1">
        <v>1.0</v>
      </c>
      <c r="G39" s="1">
        <v>61.0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175</v>
      </c>
      <c r="B40" s="1">
        <v>-601.0</v>
      </c>
      <c r="C40" s="1">
        <v>15.0</v>
      </c>
      <c r="D40" s="1">
        <v>13.0</v>
      </c>
      <c r="E40" s="1">
        <v>11.0</v>
      </c>
      <c r="F40" s="1">
        <v>90.0</v>
      </c>
      <c r="G40" s="1">
        <v>-18.0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176</v>
      </c>
      <c r="B41" s="1">
        <v>-601.0</v>
      </c>
      <c r="C41" s="1">
        <v>15.0</v>
      </c>
      <c r="D41" s="1">
        <v>2.0</v>
      </c>
      <c r="E41" s="1">
        <v>-42.0</v>
      </c>
      <c r="F41" s="1">
        <v>88.0</v>
      </c>
      <c r="G41" s="1">
        <v>-19.0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177</v>
      </c>
      <c r="B42" s="1">
        <v>0.0</v>
      </c>
      <c r="C42" s="1">
        <v>0.0</v>
      </c>
      <c r="D42" s="1">
        <v>14.0</v>
      </c>
      <c r="E42" s="1">
        <v>11.0</v>
      </c>
      <c r="F42" s="1">
        <v>1.0</v>
      </c>
      <c r="G42" s="1">
        <v>63.0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178</v>
      </c>
      <c r="B43" s="1">
        <v>0.0</v>
      </c>
      <c r="C43" s="1">
        <v>15.0</v>
      </c>
      <c r="D43" s="1">
        <v>16.0</v>
      </c>
      <c r="E43" s="1">
        <v>16.0</v>
      </c>
      <c r="F43" s="1">
        <v>19.0</v>
      </c>
      <c r="G43" s="1">
        <v>23.0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179</v>
      </c>
      <c r="B44" s="1">
        <v>0.0</v>
      </c>
      <c r="C44" s="1" t="s">
        <v>180</v>
      </c>
      <c r="D44" s="1" t="s">
        <v>181</v>
      </c>
      <c r="E44" s="1" t="s">
        <v>182</v>
      </c>
      <c r="F44" s="1">
        <v>-47.0</v>
      </c>
      <c r="G44" s="1" t="s">
        <v>183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184</v>
      </c>
      <c r="B45" s="1">
        <v>0.0</v>
      </c>
      <c r="C45" s="1">
        <v>1.0</v>
      </c>
      <c r="D45" s="1">
        <v>37.0</v>
      </c>
      <c r="E45" s="1">
        <v>1.0</v>
      </c>
      <c r="F45" s="1">
        <v>38.0</v>
      </c>
      <c r="G45" s="1">
        <v>11.0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185</v>
      </c>
      <c r="B46" s="1">
        <v>0.0</v>
      </c>
      <c r="C46" s="1">
        <v>1.0</v>
      </c>
      <c r="D46" s="1">
        <v>24.0</v>
      </c>
      <c r="E46" s="1">
        <v>-53.0</v>
      </c>
      <c r="F46" s="1">
        <v>13.0</v>
      </c>
      <c r="G46" s="1">
        <v>2.0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186</v>
      </c>
      <c r="B47" s="1">
        <v>-376.0</v>
      </c>
      <c r="C47" s="1">
        <v>9.0</v>
      </c>
      <c r="D47" s="1">
        <v>1.0</v>
      </c>
      <c r="E47" s="1">
        <v>0.0</v>
      </c>
      <c r="F47" s="1">
        <v>-1.0</v>
      </c>
      <c r="G47" s="1">
        <v>-88.0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187</v>
      </c>
      <c r="B48" s="1">
        <v>0.0</v>
      </c>
      <c r="C48" s="1">
        <v>0.0</v>
      </c>
      <c r="D48" s="1">
        <v>0.0</v>
      </c>
      <c r="E48" s="1">
        <v>0.0</v>
      </c>
      <c r="F48" s="1">
        <v>2.0</v>
      </c>
      <c r="G48" s="1">
        <v>4.0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188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189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190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3.0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191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3.0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192</v>
      </c>
      <c r="B53" s="1">
        <v>601.0</v>
      </c>
      <c r="C53" s="1">
        <v>27.0</v>
      </c>
      <c r="D53" s="1">
        <v>39.0</v>
      </c>
      <c r="E53" s="1">
        <v>83.0</v>
      </c>
      <c r="F53" s="1">
        <v>83.0</v>
      </c>
      <c r="G53" s="1">
        <v>38.0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193</v>
      </c>
      <c r="B54" s="1">
        <v>0.0</v>
      </c>
      <c r="C54" s="1">
        <v>0.0</v>
      </c>
      <c r="D54" s="1">
        <v>14.0</v>
      </c>
      <c r="E54" s="1">
        <v>339.0</v>
      </c>
      <c r="F54" s="1">
        <v>1.0</v>
      </c>
      <c r="G54" s="1">
        <v>1.0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194</v>
      </c>
      <c r="B55" s="1">
        <v>0.0</v>
      </c>
      <c r="C55" s="1">
        <v>0.0</v>
      </c>
      <c r="D55" s="1">
        <v>20.0</v>
      </c>
      <c r="E55" s="1">
        <v>0.0</v>
      </c>
      <c r="F55" s="1">
        <v>10.0</v>
      </c>
      <c r="G55" s="1">
        <v>1.0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195</v>
      </c>
      <c r="B56" s="1">
        <v>0.0</v>
      </c>
      <c r="C56" s="1">
        <v>0.0</v>
      </c>
      <c r="D56" s="1">
        <v>-6.0</v>
      </c>
      <c r="E56" s="1">
        <v>0.0</v>
      </c>
      <c r="F56" s="1">
        <v>-9.0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196</v>
      </c>
      <c r="B57" s="1">
        <v>0.0</v>
      </c>
      <c r="C57" s="1">
        <v>0.0</v>
      </c>
      <c r="D57" s="1">
        <v>6.0</v>
      </c>
      <c r="E57" s="1">
        <v>0.0</v>
      </c>
      <c r="F57" s="1">
        <v>13.0</v>
      </c>
      <c r="G57" s="1">
        <v>18.0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197</v>
      </c>
      <c r="B58" s="1">
        <v>0.0</v>
      </c>
      <c r="C58" s="1">
        <v>0.0</v>
      </c>
      <c r="D58" s="1">
        <v>0.0</v>
      </c>
      <c r="E58" s="1">
        <v>1.0</v>
      </c>
      <c r="F58" s="1">
        <v>0.0</v>
      </c>
      <c r="G58" s="1">
        <v>0.0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198</v>
      </c>
      <c r="B59" s="1">
        <v>0.0</v>
      </c>
      <c r="C59" s="1">
        <v>0.0</v>
      </c>
      <c r="D59" s="1">
        <v>0.0</v>
      </c>
      <c r="E59" s="1">
        <v>1.0</v>
      </c>
      <c r="F59" s="1">
        <v>0.0</v>
      </c>
      <c r="G59" s="1">
        <v>0.0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1">
        <v>2024.0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200</v>
      </c>
      <c r="B3" s="1">
        <v>0.0</v>
      </c>
      <c r="C3" s="1" t="s">
        <v>201</v>
      </c>
      <c r="D3" s="1" t="s">
        <v>202</v>
      </c>
      <c r="E3" s="1" t="s">
        <v>203</v>
      </c>
      <c r="F3" s="1" t="s">
        <v>204</v>
      </c>
      <c r="G3" s="1" t="s">
        <v>205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206</v>
      </c>
      <c r="B4" s="1">
        <v>0.0</v>
      </c>
      <c r="C4" s="1" t="s">
        <v>207</v>
      </c>
      <c r="D4" s="1" t="s">
        <v>208</v>
      </c>
      <c r="E4" s="1">
        <v>-2.0</v>
      </c>
      <c r="F4" s="1" t="s">
        <v>209</v>
      </c>
      <c r="G4" s="1" t="s">
        <v>210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211</v>
      </c>
      <c r="B5" s="1">
        <v>0.0</v>
      </c>
      <c r="C5" s="1" t="s">
        <v>212</v>
      </c>
      <c r="D5" s="1" t="s">
        <v>213</v>
      </c>
      <c r="E5" s="1" t="s">
        <v>214</v>
      </c>
      <c r="F5" s="1" t="s">
        <v>215</v>
      </c>
      <c r="G5" s="1" t="s">
        <v>216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217</v>
      </c>
      <c r="B6" s="1">
        <v>0.0</v>
      </c>
      <c r="C6" s="1" t="s">
        <v>218</v>
      </c>
      <c r="D6" s="1" t="s">
        <v>219</v>
      </c>
      <c r="E6" s="1" t="s">
        <v>220</v>
      </c>
      <c r="F6" s="1" t="s">
        <v>221</v>
      </c>
      <c r="G6" s="1" t="s">
        <v>222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224</v>
      </c>
      <c r="B8" s="1">
        <v>0.0</v>
      </c>
      <c r="C8" s="1">
        <v>0.0</v>
      </c>
      <c r="D8" s="1" t="s">
        <v>225</v>
      </c>
      <c r="E8" s="1" t="s">
        <v>226</v>
      </c>
      <c r="F8" s="1" t="s">
        <v>227</v>
      </c>
      <c r="G8" s="1" t="s">
        <v>228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229</v>
      </c>
      <c r="B9" s="1">
        <v>0.0</v>
      </c>
      <c r="C9" s="1">
        <v>0.0</v>
      </c>
      <c r="D9" s="1" t="s">
        <v>230</v>
      </c>
      <c r="E9" s="1">
        <v>0.0</v>
      </c>
      <c r="F9" s="1" t="s">
        <v>231</v>
      </c>
      <c r="G9" s="1" t="s">
        <v>232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233</v>
      </c>
      <c r="B10" s="1">
        <v>0.0</v>
      </c>
      <c r="C10" s="1">
        <v>0.0</v>
      </c>
      <c r="D10" s="1" t="s">
        <v>234</v>
      </c>
      <c r="E10" s="1">
        <v>2.0</v>
      </c>
      <c r="F10" s="1" t="s">
        <v>235</v>
      </c>
      <c r="G10" s="1" t="s">
        <v>236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237</v>
      </c>
      <c r="B11" s="1">
        <v>0.0</v>
      </c>
      <c r="C11" s="1">
        <v>0.0</v>
      </c>
      <c r="D11" s="1" t="s">
        <v>238</v>
      </c>
      <c r="E11" s="1">
        <v>2.0</v>
      </c>
      <c r="F11" s="1" t="s">
        <v>239</v>
      </c>
      <c r="G11" s="1" t="s">
        <v>240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241</v>
      </c>
      <c r="B12" s="1">
        <v>0.0</v>
      </c>
      <c r="C12" s="1">
        <v>0.0</v>
      </c>
      <c r="D12" s="1" t="s">
        <v>242</v>
      </c>
      <c r="E12" s="1" t="s">
        <v>243</v>
      </c>
      <c r="F12" s="1" t="s">
        <v>244</v>
      </c>
      <c r="G12" s="1" t="s">
        <v>245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246</v>
      </c>
      <c r="B13" s="1">
        <v>0.0</v>
      </c>
      <c r="C13" s="1">
        <v>0.0</v>
      </c>
      <c r="D13" s="1" t="s">
        <v>247</v>
      </c>
      <c r="E13" s="1" t="s">
        <v>248</v>
      </c>
      <c r="F13" s="1" t="s">
        <v>249</v>
      </c>
      <c r="G13" s="1" t="s">
        <v>250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251</v>
      </c>
      <c r="B14" s="1">
        <v>0.0</v>
      </c>
      <c r="C14" s="1">
        <v>0.0</v>
      </c>
      <c r="D14" s="1" t="s">
        <v>252</v>
      </c>
      <c r="E14" s="1" t="s">
        <v>253</v>
      </c>
      <c r="F14" s="1" t="s">
        <v>254</v>
      </c>
      <c r="G14" s="1" t="s">
        <v>255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256</v>
      </c>
      <c r="B15" s="1">
        <v>0.0</v>
      </c>
      <c r="C15" s="1">
        <v>0.0</v>
      </c>
      <c r="D15" s="1" t="s">
        <v>252</v>
      </c>
      <c r="E15" s="1" t="s">
        <v>253</v>
      </c>
      <c r="F15" s="1" t="s">
        <v>254</v>
      </c>
      <c r="G15" s="1" t="s">
        <v>255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257</v>
      </c>
      <c r="B16" s="1">
        <v>0.0</v>
      </c>
      <c r="C16" s="1">
        <v>0.0</v>
      </c>
      <c r="D16" s="1" t="s">
        <v>258</v>
      </c>
      <c r="E16" s="1" t="s">
        <v>259</v>
      </c>
      <c r="F16" s="1" t="s">
        <v>260</v>
      </c>
      <c r="G16" s="1" t="s">
        <v>261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262</v>
      </c>
      <c r="B17" s="1">
        <v>0.0</v>
      </c>
      <c r="C17" s="1">
        <v>0.0</v>
      </c>
      <c r="D17" s="1" t="s">
        <v>263</v>
      </c>
      <c r="E17" s="1">
        <v>0.0</v>
      </c>
      <c r="F17" s="1" t="s">
        <v>264</v>
      </c>
      <c r="G17" s="1" t="s">
        <v>265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266</v>
      </c>
      <c r="B18" s="1">
        <v>0.0</v>
      </c>
      <c r="C18" s="1">
        <v>0.0</v>
      </c>
      <c r="D18" s="1" t="s">
        <v>267</v>
      </c>
      <c r="E18" s="1">
        <v>0.0</v>
      </c>
      <c r="F18" s="1" t="s">
        <v>268</v>
      </c>
      <c r="G18" s="1" t="s">
        <v>269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270</v>
      </c>
      <c r="B20" s="1">
        <v>0.0</v>
      </c>
      <c r="C20" s="1">
        <v>0.0</v>
      </c>
      <c r="D20" s="1" t="s">
        <v>271</v>
      </c>
      <c r="E20" s="1" t="s">
        <v>272</v>
      </c>
      <c r="F20" s="1" t="s">
        <v>273</v>
      </c>
      <c r="G20" s="1" t="s">
        <v>274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275</v>
      </c>
      <c r="B21" s="1">
        <v>0.0</v>
      </c>
      <c r="C21" s="1">
        <v>0.0</v>
      </c>
      <c r="D21" s="1" t="s">
        <v>276</v>
      </c>
      <c r="E21" s="1">
        <v>0.0</v>
      </c>
      <c r="F21" s="1">
        <v>0.0</v>
      </c>
      <c r="G21" s="1" t="s">
        <v>277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278</v>
      </c>
      <c r="B22" s="1">
        <v>0.0</v>
      </c>
      <c r="C22" s="1">
        <v>0.0</v>
      </c>
      <c r="D22" s="1" t="s">
        <v>279</v>
      </c>
      <c r="E22" s="1">
        <v>0.0</v>
      </c>
      <c r="F22" s="1">
        <v>0.0</v>
      </c>
      <c r="G22" s="1" t="s">
        <v>280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282</v>
      </c>
      <c r="B24" s="1" t="s">
        <v>283</v>
      </c>
      <c r="C24" s="1" t="s">
        <v>284</v>
      </c>
      <c r="D24" s="1" t="s">
        <v>285</v>
      </c>
      <c r="E24" s="1" t="s">
        <v>286</v>
      </c>
      <c r="F24" s="1" t="s">
        <v>287</v>
      </c>
      <c r="G24" s="1" t="s">
        <v>288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289</v>
      </c>
      <c r="B25" s="1" t="s">
        <v>283</v>
      </c>
      <c r="C25" s="1" t="s">
        <v>284</v>
      </c>
      <c r="D25" s="1" t="s">
        <v>285</v>
      </c>
      <c r="E25" s="1" t="s">
        <v>286</v>
      </c>
      <c r="F25" s="1" t="s">
        <v>290</v>
      </c>
      <c r="G25" s="1" t="s">
        <v>291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292</v>
      </c>
      <c r="B26" s="1">
        <v>0.0</v>
      </c>
      <c r="C26" s="1">
        <v>0.0</v>
      </c>
      <c r="D26" s="1">
        <v>0.0</v>
      </c>
      <c r="E26" s="1" t="s">
        <v>293</v>
      </c>
      <c r="F26" s="1" t="s">
        <v>294</v>
      </c>
      <c r="G26" s="1" t="s">
        <v>295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296</v>
      </c>
      <c r="B27" s="1">
        <v>0.0</v>
      </c>
      <c r="C27" s="1">
        <v>0.0</v>
      </c>
      <c r="D27" s="1" t="s">
        <v>297</v>
      </c>
      <c r="E27" s="1">
        <v>0.0</v>
      </c>
      <c r="F27" s="1">
        <v>0.0</v>
      </c>
      <c r="G27" s="1" t="s">
        <v>298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299</v>
      </c>
      <c r="B28" s="1">
        <v>0.0</v>
      </c>
      <c r="C28" s="1">
        <v>0.0</v>
      </c>
      <c r="D28" s="1" t="s">
        <v>300</v>
      </c>
      <c r="E28" s="1" t="s">
        <v>301</v>
      </c>
      <c r="F28" s="1" t="s">
        <v>302</v>
      </c>
      <c r="G28" s="1" t="s">
        <v>303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305</v>
      </c>
      <c r="B30" s="1">
        <v>0.0</v>
      </c>
      <c r="C30" s="1" t="s">
        <v>306</v>
      </c>
      <c r="D30" s="1" t="s">
        <v>307</v>
      </c>
      <c r="E30" s="1" t="s">
        <v>308</v>
      </c>
      <c r="F30" s="1" t="s">
        <v>309</v>
      </c>
      <c r="G30" s="1" t="s">
        <v>310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311</v>
      </c>
      <c r="B31" s="1" t="s">
        <v>312</v>
      </c>
      <c r="C31" s="1" t="s">
        <v>313</v>
      </c>
      <c r="D31" s="1" t="s">
        <v>314</v>
      </c>
      <c r="E31" s="1" t="s">
        <v>315</v>
      </c>
      <c r="F31" s="1" t="s">
        <v>316</v>
      </c>
      <c r="G31" s="1" t="s">
        <v>317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318</v>
      </c>
      <c r="B32" s="1">
        <v>0.0</v>
      </c>
      <c r="C32" s="1">
        <v>0.0</v>
      </c>
      <c r="D32" s="1">
        <v>0.0</v>
      </c>
      <c r="E32" s="1">
        <v>0.0</v>
      </c>
      <c r="F32" s="1" t="s">
        <v>319</v>
      </c>
      <c r="G32" s="1" t="s">
        <v>320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321</v>
      </c>
      <c r="B33" s="1">
        <v>0.0</v>
      </c>
      <c r="C33" s="1">
        <v>0.0</v>
      </c>
      <c r="D33" s="1">
        <v>0.0</v>
      </c>
      <c r="E33" s="1">
        <v>0.0</v>
      </c>
      <c r="F33" s="1" t="s">
        <v>322</v>
      </c>
      <c r="G33" s="1" t="s">
        <v>323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324</v>
      </c>
      <c r="B34" s="1" t="s">
        <v>325</v>
      </c>
      <c r="C34" s="1" t="s">
        <v>326</v>
      </c>
      <c r="D34" s="1" t="s">
        <v>327</v>
      </c>
      <c r="E34" s="1" t="s">
        <v>328</v>
      </c>
      <c r="F34" s="1" t="s">
        <v>329</v>
      </c>
      <c r="G34" s="1" t="s">
        <v>330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331</v>
      </c>
      <c r="B35" s="1">
        <v>0.0</v>
      </c>
      <c r="C35" s="1">
        <v>0.0</v>
      </c>
      <c r="D35" s="1" t="s">
        <v>332</v>
      </c>
      <c r="E35" s="1" t="s">
        <v>333</v>
      </c>
      <c r="F35" s="1" t="s">
        <v>334</v>
      </c>
      <c r="G35" s="1" t="s">
        <v>335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336</v>
      </c>
      <c r="B36" s="1">
        <v>0.0</v>
      </c>
      <c r="C36" s="1">
        <v>0.0</v>
      </c>
      <c r="D36" s="1" t="s">
        <v>337</v>
      </c>
      <c r="E36" s="1" t="s">
        <v>338</v>
      </c>
      <c r="F36" s="1" t="s">
        <v>288</v>
      </c>
      <c r="G36" s="1" t="s">
        <v>339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340</v>
      </c>
      <c r="B37" s="1">
        <v>0.0</v>
      </c>
      <c r="C37" s="1">
        <v>0.0</v>
      </c>
      <c r="D37" s="1" t="s">
        <v>341</v>
      </c>
      <c r="E37" s="1" t="s">
        <v>342</v>
      </c>
      <c r="F37" s="1" t="s">
        <v>343</v>
      </c>
      <c r="G37" s="1" t="s">
        <v>344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345</v>
      </c>
      <c r="B38" s="1">
        <v>0.0</v>
      </c>
      <c r="C38" s="1" t="s">
        <v>346</v>
      </c>
      <c r="D38" s="1" t="s">
        <v>346</v>
      </c>
      <c r="E38" s="1" t="s">
        <v>319</v>
      </c>
      <c r="F38" s="1" t="s">
        <v>347</v>
      </c>
      <c r="G38" s="1" t="s">
        <v>348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349</v>
      </c>
      <c r="B39" s="1">
        <v>0.0</v>
      </c>
      <c r="C39" s="1" t="s">
        <v>346</v>
      </c>
      <c r="D39" s="1" t="s">
        <v>346</v>
      </c>
      <c r="E39" s="1" t="s">
        <v>319</v>
      </c>
      <c r="F39" s="1" t="s">
        <v>350</v>
      </c>
      <c r="G39" s="1" t="s">
        <v>351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352</v>
      </c>
      <c r="B40" s="1">
        <v>0.0</v>
      </c>
      <c r="C40" s="1" t="s">
        <v>346</v>
      </c>
      <c r="D40" s="1" t="s">
        <v>346</v>
      </c>
      <c r="E40" s="1" t="s">
        <v>319</v>
      </c>
      <c r="F40" s="1" t="s">
        <v>353</v>
      </c>
      <c r="G40" s="1" t="s">
        <v>354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355</v>
      </c>
      <c r="B41" s="1">
        <v>0.0</v>
      </c>
      <c r="C41" s="1" t="s">
        <v>346</v>
      </c>
      <c r="D41" s="1" t="s">
        <v>346</v>
      </c>
      <c r="E41" s="1" t="s">
        <v>319</v>
      </c>
      <c r="F41" s="1" t="s">
        <v>356</v>
      </c>
      <c r="G41" s="1" t="s">
        <v>357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358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359</v>
      </c>
      <c r="B43" s="1">
        <v>0.0</v>
      </c>
      <c r="C43" s="1">
        <v>0.0</v>
      </c>
      <c r="D43" s="1">
        <v>0.0</v>
      </c>
      <c r="E43" s="1" t="s">
        <v>360</v>
      </c>
      <c r="F43" s="1">
        <v>3.0</v>
      </c>
      <c r="G43" s="1" t="s">
        <v>307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361</v>
      </c>
      <c r="B44" s="1">
        <v>0.0</v>
      </c>
      <c r="C44" s="1">
        <v>0.0</v>
      </c>
      <c r="D44" s="1" t="s">
        <v>362</v>
      </c>
      <c r="E44" s="1" t="s">
        <v>363</v>
      </c>
      <c r="F44" s="1">
        <v>0.0</v>
      </c>
      <c r="G44" s="1" t="s">
        <v>364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365</v>
      </c>
      <c r="B45" s="1">
        <v>0.0</v>
      </c>
      <c r="C45" s="1">
        <v>0.0</v>
      </c>
      <c r="D45" s="1" t="s">
        <v>366</v>
      </c>
      <c r="E45" s="1" t="s">
        <v>367</v>
      </c>
      <c r="F45" s="1" t="s">
        <v>368</v>
      </c>
      <c r="G45" s="1" t="s">
        <v>369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370</v>
      </c>
      <c r="B46" s="1">
        <v>0.0</v>
      </c>
      <c r="C46" s="1">
        <v>-2.0</v>
      </c>
      <c r="D46" s="1" t="s">
        <v>371</v>
      </c>
      <c r="E46" s="1" t="s">
        <v>372</v>
      </c>
      <c r="F46" s="1" t="s">
        <v>373</v>
      </c>
      <c r="G46" s="1" t="s">
        <v>374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375</v>
      </c>
      <c r="B47" s="1">
        <v>0.0</v>
      </c>
      <c r="C47" s="1">
        <v>-2.0</v>
      </c>
      <c r="D47" s="1" t="s">
        <v>376</v>
      </c>
      <c r="E47" s="1" t="s">
        <v>377</v>
      </c>
      <c r="F47" s="1" t="s">
        <v>378</v>
      </c>
      <c r="G47" s="1" t="s">
        <v>379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380</v>
      </c>
      <c r="B48" s="1">
        <v>0.0</v>
      </c>
      <c r="C48" s="1">
        <v>-1.0</v>
      </c>
      <c r="D48" s="1" t="s">
        <v>381</v>
      </c>
      <c r="E48" s="1" t="s">
        <v>382</v>
      </c>
      <c r="F48" s="1" t="s">
        <v>383</v>
      </c>
      <c r="G48" s="1" t="s">
        <v>384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385</v>
      </c>
      <c r="B49" s="1">
        <v>0.0</v>
      </c>
      <c r="C49" s="1">
        <v>-1.0</v>
      </c>
      <c r="D49" s="1" t="s">
        <v>386</v>
      </c>
      <c r="E49" s="1" t="s">
        <v>387</v>
      </c>
      <c r="F49" s="1" t="s">
        <v>388</v>
      </c>
      <c r="G49" s="1" t="s">
        <v>389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390</v>
      </c>
      <c r="B50" s="1">
        <v>0.0</v>
      </c>
      <c r="C50" s="1">
        <v>-2.0</v>
      </c>
      <c r="D50" s="1" t="s">
        <v>391</v>
      </c>
      <c r="E50" s="1" t="s">
        <v>392</v>
      </c>
      <c r="F50" s="1">
        <v>7.0</v>
      </c>
      <c r="G50" s="1" t="s">
        <v>393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394</v>
      </c>
      <c r="B51" s="1">
        <v>0.0</v>
      </c>
      <c r="C51" s="1">
        <v>0.0</v>
      </c>
      <c r="D51" s="1">
        <v>0.0</v>
      </c>
      <c r="E51" s="1" t="s">
        <v>395</v>
      </c>
      <c r="F51" s="1" t="s">
        <v>396</v>
      </c>
      <c r="G51" s="1" t="s">
        <v>397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398</v>
      </c>
      <c r="B52" s="1">
        <v>0.0</v>
      </c>
      <c r="C52" s="1">
        <v>0.0</v>
      </c>
      <c r="D52" s="1" t="s">
        <v>399</v>
      </c>
      <c r="E52" s="1">
        <v>0.0</v>
      </c>
      <c r="F52" s="1">
        <v>0.0</v>
      </c>
      <c r="G52" s="1" t="s">
        <v>400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401</v>
      </c>
      <c r="B53" s="1">
        <v>0.0</v>
      </c>
      <c r="C53" s="1">
        <v>0.0</v>
      </c>
      <c r="D53" s="1" t="s">
        <v>402</v>
      </c>
      <c r="E53" s="1">
        <v>0.0</v>
      </c>
      <c r="F53" s="1">
        <v>0.0</v>
      </c>
      <c r="G53" s="1" t="s">
        <v>403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404</v>
      </c>
      <c r="B54" s="1">
        <v>0.0</v>
      </c>
      <c r="C54" s="1">
        <v>17.0</v>
      </c>
      <c r="D54" s="1" t="s">
        <v>405</v>
      </c>
      <c r="E54" s="1" t="s">
        <v>406</v>
      </c>
      <c r="F54" s="1" t="s">
        <v>407</v>
      </c>
      <c r="G54" s="1" t="s">
        <v>408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409</v>
      </c>
      <c r="B55" s="1">
        <v>0.0</v>
      </c>
      <c r="C55" s="1">
        <v>55.0</v>
      </c>
      <c r="D55" s="1" t="s">
        <v>410</v>
      </c>
      <c r="E55" s="1" t="s">
        <v>411</v>
      </c>
      <c r="F55" s="1" t="s">
        <v>412</v>
      </c>
      <c r="G55" s="1" t="s">
        <v>413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414</v>
      </c>
      <c r="B56" s="1">
        <v>0.0</v>
      </c>
      <c r="C56" s="1">
        <v>-1.0</v>
      </c>
      <c r="D56" s="1" t="s">
        <v>415</v>
      </c>
      <c r="E56" s="1" t="s">
        <v>416</v>
      </c>
      <c r="F56" s="1" t="s">
        <v>417</v>
      </c>
      <c r="G56" s="1" t="s">
        <v>418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419</v>
      </c>
      <c r="B57" s="1">
        <v>0.0</v>
      </c>
      <c r="C57" s="1" t="s">
        <v>420</v>
      </c>
      <c r="D57" s="1" t="s">
        <v>421</v>
      </c>
      <c r="E57" s="1">
        <v>0.0</v>
      </c>
      <c r="F57" s="1" t="s">
        <v>422</v>
      </c>
      <c r="G57" s="1" t="s">
        <v>423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424</v>
      </c>
      <c r="B58" s="1">
        <v>0.0</v>
      </c>
      <c r="C58" s="1">
        <v>0.0</v>
      </c>
      <c r="D58" s="1">
        <v>0.0</v>
      </c>
      <c r="E58" s="1" t="s">
        <v>425</v>
      </c>
      <c r="F58" s="1">
        <v>0.0</v>
      </c>
      <c r="G58" s="1" t="s">
        <v>426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427</v>
      </c>
      <c r="B59" s="1">
        <v>0.0</v>
      </c>
      <c r="C59" s="1">
        <v>0.0</v>
      </c>
      <c r="D59" s="1" t="s">
        <v>428</v>
      </c>
      <c r="E59" s="1" t="s">
        <v>429</v>
      </c>
      <c r="F59" s="1" t="s">
        <v>430</v>
      </c>
      <c r="G59" s="1" t="s">
        <v>431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432</v>
      </c>
      <c r="B60" s="1">
        <v>0.0</v>
      </c>
      <c r="C60" s="1">
        <v>0.0</v>
      </c>
      <c r="D60" s="1" t="s">
        <v>433</v>
      </c>
      <c r="E60" s="1">
        <v>0.0</v>
      </c>
      <c r="F60" s="1" t="s">
        <v>434</v>
      </c>
      <c r="G60" s="1" t="s">
        <v>435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436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437</v>
      </c>
      <c r="B62" s="1">
        <v>0.0</v>
      </c>
      <c r="C62" s="1">
        <v>0.0</v>
      </c>
      <c r="D62" s="1">
        <v>0.0</v>
      </c>
      <c r="E62" s="1">
        <v>0.0</v>
      </c>
      <c r="F62" s="1" t="s">
        <v>438</v>
      </c>
      <c r="G62" s="1">
        <v>0.0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439</v>
      </c>
      <c r="B63" s="1">
        <v>0.0</v>
      </c>
      <c r="C63" s="1">
        <v>0.0</v>
      </c>
      <c r="D63" s="1">
        <v>0.0</v>
      </c>
      <c r="E63" s="1" t="s">
        <v>440</v>
      </c>
      <c r="F63" s="1" t="s">
        <v>441</v>
      </c>
      <c r="G63" s="1" t="s">
        <v>442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443</v>
      </c>
      <c r="B64" s="1">
        <v>0.0</v>
      </c>
      <c r="C64" s="1">
        <v>0.0</v>
      </c>
      <c r="D64" s="1">
        <v>0.0</v>
      </c>
      <c r="E64" s="1" t="s">
        <v>444</v>
      </c>
      <c r="F64" s="1" t="s">
        <v>445</v>
      </c>
      <c r="G64" s="1" t="s">
        <v>446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447</v>
      </c>
      <c r="B65" s="1">
        <v>0.0</v>
      </c>
      <c r="C65" s="1">
        <v>0.0</v>
      </c>
      <c r="D65" s="1">
        <v>1.0</v>
      </c>
      <c r="E65" s="1" t="s">
        <v>444</v>
      </c>
      <c r="F65" s="1" t="s">
        <v>448</v>
      </c>
      <c r="G65" s="1" t="s">
        <v>449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450</v>
      </c>
      <c r="B66" s="1">
        <v>0.0</v>
      </c>
      <c r="C66" s="1">
        <v>0.0</v>
      </c>
      <c r="D66" s="1">
        <v>0.0</v>
      </c>
      <c r="E66" s="1" t="s">
        <v>451</v>
      </c>
      <c r="F66" s="1" t="s">
        <v>452</v>
      </c>
      <c r="G66" s="1" t="s">
        <v>453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454</v>
      </c>
      <c r="B67" s="1">
        <v>0.0</v>
      </c>
      <c r="C67" s="1">
        <v>0.0</v>
      </c>
      <c r="D67" s="1">
        <v>0.0</v>
      </c>
      <c r="E67" s="1" t="s">
        <v>455</v>
      </c>
      <c r="F67" s="1" t="s">
        <v>456</v>
      </c>
      <c r="G67" s="1" t="s">
        <v>457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458</v>
      </c>
      <c r="B68" s="1">
        <v>0.0</v>
      </c>
      <c r="C68" s="1">
        <v>0.0</v>
      </c>
      <c r="D68" s="1">
        <v>0.0</v>
      </c>
      <c r="E68" s="1" t="s">
        <v>459</v>
      </c>
      <c r="F68" s="1" t="s">
        <v>460</v>
      </c>
      <c r="G68" s="1" t="s">
        <v>461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462</v>
      </c>
      <c r="B69" s="1">
        <v>0.0</v>
      </c>
      <c r="C69" s="1">
        <v>0.0</v>
      </c>
      <c r="D69" s="1">
        <v>0.0</v>
      </c>
      <c r="E69" s="1" t="s">
        <v>463</v>
      </c>
      <c r="F69" s="1" t="s">
        <v>464</v>
      </c>
      <c r="G69" s="1">
        <v>0.0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465</v>
      </c>
      <c r="B70" s="1">
        <v>0.0</v>
      </c>
      <c r="C70" s="1">
        <v>0.0</v>
      </c>
      <c r="D70" s="1">
        <v>0.0</v>
      </c>
      <c r="E70" s="1">
        <v>0.0</v>
      </c>
      <c r="F70" s="1" t="s">
        <v>466</v>
      </c>
      <c r="G70" s="1" t="s">
        <v>467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468</v>
      </c>
      <c r="B71" s="1">
        <v>0.0</v>
      </c>
      <c r="C71" s="1">
        <v>0.0</v>
      </c>
      <c r="D71" s="1">
        <v>0.0</v>
      </c>
      <c r="E71" s="1">
        <v>0.0</v>
      </c>
      <c r="F71" s="1" t="s">
        <v>469</v>
      </c>
      <c r="G71" s="1">
        <v>0.0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470</v>
      </c>
      <c r="B72" s="1">
        <v>0.0</v>
      </c>
      <c r="C72" s="1">
        <v>0.0</v>
      </c>
      <c r="D72" s="1" t="s">
        <v>471</v>
      </c>
      <c r="E72" s="1">
        <v>0.0</v>
      </c>
      <c r="F72" s="1" t="s">
        <v>472</v>
      </c>
      <c r="G72" s="1">
        <v>0.0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473</v>
      </c>
      <c r="B73" s="1">
        <v>0.0</v>
      </c>
      <c r="C73" s="1">
        <v>0.0</v>
      </c>
      <c r="D73" s="1">
        <v>0.0</v>
      </c>
      <c r="E73" s="1" t="s">
        <v>474</v>
      </c>
      <c r="F73" s="1" t="s">
        <v>475</v>
      </c>
      <c r="G73" s="1" t="s">
        <v>476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477</v>
      </c>
      <c r="B74" s="1">
        <v>0.0</v>
      </c>
      <c r="C74" s="1">
        <v>0.0</v>
      </c>
      <c r="D74" s="1">
        <v>0.0</v>
      </c>
      <c r="E74" s="1" t="s">
        <v>478</v>
      </c>
      <c r="F74" s="1" t="s">
        <v>479</v>
      </c>
      <c r="G74" s="1" t="s">
        <v>480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481</v>
      </c>
      <c r="B75" s="1">
        <v>0.0</v>
      </c>
      <c r="C75" s="1">
        <v>0.0</v>
      </c>
      <c r="D75" s="1">
        <v>1.0</v>
      </c>
      <c r="E75" s="1" t="s">
        <v>482</v>
      </c>
      <c r="F75" s="1" t="s">
        <v>483</v>
      </c>
      <c r="G75" s="1" t="s">
        <v>484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485</v>
      </c>
      <c r="B76" s="1">
        <v>0.0</v>
      </c>
      <c r="C76" s="1">
        <v>0.0</v>
      </c>
      <c r="D76" s="1">
        <v>0.0</v>
      </c>
      <c r="E76" s="1" t="s">
        <v>486</v>
      </c>
      <c r="F76" s="1" t="s">
        <v>487</v>
      </c>
      <c r="G76" s="1" t="s">
        <v>488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489</v>
      </c>
      <c r="B77" s="1">
        <v>0.0</v>
      </c>
      <c r="C77" s="1">
        <v>0.0</v>
      </c>
      <c r="D77" s="1">
        <v>0.0</v>
      </c>
      <c r="E77" s="1">
        <v>0.0</v>
      </c>
      <c r="F77" s="1" t="s">
        <v>490</v>
      </c>
      <c r="G77" s="1" t="s">
        <v>491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492</v>
      </c>
      <c r="B78" s="1">
        <v>0.0</v>
      </c>
      <c r="C78" s="1">
        <v>0.0</v>
      </c>
      <c r="D78" s="1">
        <v>0.0</v>
      </c>
      <c r="E78" s="1" t="s">
        <v>493</v>
      </c>
      <c r="F78" s="1" t="s">
        <v>494</v>
      </c>
      <c r="G78" s="1" t="s">
        <v>495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496</v>
      </c>
      <c r="B79" s="1">
        <v>0.0</v>
      </c>
      <c r="C79" s="1">
        <v>0.0</v>
      </c>
      <c r="D79" s="1">
        <v>0.0</v>
      </c>
      <c r="E79" s="1" t="s">
        <v>497</v>
      </c>
      <c r="F79" s="1" t="s">
        <v>498</v>
      </c>
      <c r="G79" s="1" t="s">
        <v>499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500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501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502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503</v>
      </c>
      <c r="B82" s="1">
        <v>0.0</v>
      </c>
      <c r="C82" s="1">
        <v>0.0</v>
      </c>
      <c r="D82" s="1">
        <v>0.0</v>
      </c>
      <c r="E82" s="1">
        <v>0.0</v>
      </c>
      <c r="F82" s="1" t="s">
        <v>504</v>
      </c>
      <c r="G82" s="1" t="s">
        <v>505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506</v>
      </c>
      <c r="B83" s="1">
        <v>0.0</v>
      </c>
      <c r="C83" s="1">
        <v>0.0</v>
      </c>
      <c r="D83" s="1">
        <v>0.0</v>
      </c>
      <c r="E83" s="1">
        <v>0.0</v>
      </c>
      <c r="F83" s="1" t="s">
        <v>507</v>
      </c>
      <c r="G83" s="1" t="s">
        <v>508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509</v>
      </c>
      <c r="B84" s="1">
        <v>0.0</v>
      </c>
      <c r="C84" s="1">
        <v>0.0</v>
      </c>
      <c r="D84" s="1">
        <v>0.0</v>
      </c>
      <c r="E84" s="1">
        <v>0.0</v>
      </c>
      <c r="F84" s="1" t="s">
        <v>510</v>
      </c>
      <c r="G84" s="1" t="s">
        <v>511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512</v>
      </c>
      <c r="B85" s="1">
        <v>0.0</v>
      </c>
      <c r="C85" s="1">
        <v>0.0</v>
      </c>
      <c r="D85" s="1">
        <v>0.0</v>
      </c>
      <c r="E85" s="1" t="s">
        <v>513</v>
      </c>
      <c r="F85" s="1" t="s">
        <v>514</v>
      </c>
      <c r="G85" s="1" t="s">
        <v>515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516</v>
      </c>
      <c r="B86" s="1">
        <v>0.0</v>
      </c>
      <c r="C86" s="1">
        <v>0.0</v>
      </c>
      <c r="D86" s="1">
        <v>0.0</v>
      </c>
      <c r="E86" s="1" t="s">
        <v>517</v>
      </c>
      <c r="F86" s="1" t="s">
        <v>518</v>
      </c>
      <c r="G86" s="1" t="s">
        <v>519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520</v>
      </c>
      <c r="B87" s="1">
        <v>0.0</v>
      </c>
      <c r="C87" s="1">
        <v>0.0</v>
      </c>
      <c r="D87" s="1">
        <v>0.0</v>
      </c>
      <c r="E87" s="1" t="s">
        <v>521</v>
      </c>
      <c r="F87" s="1" t="s">
        <v>522</v>
      </c>
      <c r="G87" s="1" t="s">
        <v>523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524</v>
      </c>
      <c r="B88" s="1">
        <v>0.0</v>
      </c>
      <c r="C88" s="1">
        <v>0.0</v>
      </c>
      <c r="D88" s="1">
        <v>0.0</v>
      </c>
      <c r="E88" s="1" t="s">
        <v>525</v>
      </c>
      <c r="F88" s="1" t="s">
        <v>526</v>
      </c>
      <c r="G88" s="1" t="s">
        <v>527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528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529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530</v>
      </c>
      <c r="B90" s="1">
        <v>0.0</v>
      </c>
      <c r="C90" s="1">
        <v>0.0</v>
      </c>
      <c r="D90" s="1">
        <v>0.0</v>
      </c>
      <c r="E90" s="1">
        <v>0.0</v>
      </c>
      <c r="F90" s="1" t="s">
        <v>531</v>
      </c>
      <c r="G90" s="1" t="s">
        <v>532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533</v>
      </c>
      <c r="B91" s="1">
        <v>0.0</v>
      </c>
      <c r="C91" s="1">
        <v>0.0</v>
      </c>
      <c r="D91" s="1">
        <v>0.0</v>
      </c>
      <c r="E91" s="1">
        <v>0.0</v>
      </c>
      <c r="F91" s="1" t="s">
        <v>534</v>
      </c>
      <c r="G91" s="1" t="s">
        <v>535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536</v>
      </c>
      <c r="B92" s="1">
        <v>0.0</v>
      </c>
      <c r="C92" s="1">
        <v>0.0</v>
      </c>
      <c r="D92" s="1">
        <v>0.0</v>
      </c>
      <c r="E92" s="1">
        <v>0.0</v>
      </c>
      <c r="F92" s="1" t="s">
        <v>537</v>
      </c>
      <c r="G92" s="1" t="s">
        <v>538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539</v>
      </c>
      <c r="B93" s="1">
        <v>0.0</v>
      </c>
      <c r="C93" s="1">
        <v>0.0</v>
      </c>
      <c r="D93" s="1">
        <v>0.0</v>
      </c>
      <c r="E93" s="1">
        <v>0.0</v>
      </c>
      <c r="F93" s="1" t="s">
        <v>540</v>
      </c>
      <c r="G93" s="1" t="s">
        <v>541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542</v>
      </c>
      <c r="B94" s="1">
        <v>0.0</v>
      </c>
      <c r="C94" s="1">
        <v>0.0</v>
      </c>
      <c r="D94" s="1">
        <v>0.0</v>
      </c>
      <c r="E94" s="1">
        <v>0.0</v>
      </c>
      <c r="F94" s="1" t="s">
        <v>543</v>
      </c>
      <c r="G94" s="1" t="s">
        <v>544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545</v>
      </c>
      <c r="B95" s="1">
        <v>0.0</v>
      </c>
      <c r="C95" s="1">
        <v>0.0</v>
      </c>
      <c r="D95" s="1">
        <v>0.0</v>
      </c>
      <c r="E95" s="1">
        <v>0.0</v>
      </c>
      <c r="F95" s="1" t="s">
        <v>546</v>
      </c>
      <c r="G95" s="1" t="s">
        <v>547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548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549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550</v>
      </c>
      <c r="B97" s="1">
        <v>0.0</v>
      </c>
      <c r="C97" s="1">
        <v>0.0</v>
      </c>
      <c r="D97" s="1">
        <v>0.0</v>
      </c>
      <c r="E97" s="1">
        <v>0.0</v>
      </c>
      <c r="F97" s="1" t="s">
        <v>551</v>
      </c>
      <c r="G97" s="1" t="s">
        <v>552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553</v>
      </c>
      <c r="B98" s="1">
        <v>0.0</v>
      </c>
      <c r="C98" s="1">
        <v>0.0</v>
      </c>
      <c r="D98" s="1">
        <v>0.0</v>
      </c>
      <c r="E98" s="1">
        <v>0.0</v>
      </c>
      <c r="F98" s="1" t="s">
        <v>554</v>
      </c>
      <c r="G98" s="1" t="s">
        <v>555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556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557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558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559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560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561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562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563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564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565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566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567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568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569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570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571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572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573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574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575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576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577</v>
      </c>
      <c r="C1" s="1" t="s">
        <v>578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579</v>
      </c>
      <c r="B2" s="1" t="s">
        <v>580</v>
      </c>
      <c r="C2" s="1" t="s">
        <v>581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582</v>
      </c>
      <c r="B3" s="1" t="s">
        <v>583</v>
      </c>
      <c r="C3" s="1" t="s">
        <v>584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585</v>
      </c>
      <c r="B4" s="1" t="s">
        <v>586</v>
      </c>
      <c r="C4" s="1" t="s">
        <v>587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582</v>
      </c>
      <c r="B5" s="1" t="s">
        <v>583</v>
      </c>
      <c r="C5" s="1" t="s">
        <v>588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589</v>
      </c>
      <c r="B6" s="1" t="s">
        <v>590</v>
      </c>
      <c r="C6" s="1" t="s">
        <v>591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592</v>
      </c>
      <c r="B7" s="1" t="s">
        <v>593</v>
      </c>
      <c r="C7" s="1" t="s">
        <v>594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595</v>
      </c>
      <c r="B8" s="1" t="s">
        <v>596</v>
      </c>
      <c r="C8" s="1" t="s">
        <v>596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597</v>
      </c>
      <c r="B9" s="1" t="s">
        <v>598</v>
      </c>
      <c r="C9" s="1" t="s">
        <v>599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600</v>
      </c>
      <c r="B10" s="1" t="s">
        <v>601</v>
      </c>
      <c r="C10" s="1" t="s">
        <v>602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603</v>
      </c>
      <c r="B11" s="1" t="s">
        <v>604</v>
      </c>
      <c r="C11" s="1" t="s">
        <v>605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606</v>
      </c>
      <c r="B12" s="1" t="s">
        <v>607</v>
      </c>
      <c r="C12" s="1" t="s">
        <v>608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609</v>
      </c>
      <c r="B13" s="1" t="s">
        <v>610</v>
      </c>
      <c r="C13" s="1" t="s">
        <v>611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612</v>
      </c>
      <c r="B14" s="1" t="s">
        <v>613</v>
      </c>
      <c r="C14" s="1" t="s">
        <v>614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615</v>
      </c>
      <c r="B15" s="1" t="s">
        <v>583</v>
      </c>
      <c r="C15" s="1" t="s">
        <v>583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616</v>
      </c>
      <c r="B16" s="1" t="s">
        <v>583</v>
      </c>
      <c r="C16" s="1" t="s">
        <v>583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617</v>
      </c>
      <c r="B17" s="1" t="s">
        <v>618</v>
      </c>
      <c r="C17" s="1" t="s">
        <v>619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620</v>
      </c>
      <c r="B18" s="1" t="s">
        <v>583</v>
      </c>
      <c r="C18" s="1" t="s">
        <v>583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621</v>
      </c>
      <c r="B19" s="1" t="s">
        <v>622</v>
      </c>
      <c r="C19" s="1" t="s">
        <v>623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174</v>
      </c>
      <c r="B20" s="1" t="s">
        <v>624</v>
      </c>
      <c r="C20" s="1" t="s">
        <v>625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626</v>
      </c>
      <c r="B21" s="1" t="s">
        <v>627</v>
      </c>
      <c r="C21" s="1" t="s">
        <v>628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629</v>
      </c>
      <c r="B22" s="1" t="s">
        <v>630</v>
      </c>
      <c r="C22" s="1" t="s">
        <v>631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632</v>
      </c>
      <c r="B23" s="1" t="s">
        <v>633</v>
      </c>
      <c r="C23" s="1" t="s">
        <v>634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635</v>
      </c>
      <c r="B24" s="1" t="s">
        <v>636</v>
      </c>
      <c r="C24" s="1" t="s">
        <v>637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638</v>
      </c>
      <c r="B25" s="1" t="s">
        <v>639</v>
      </c>
      <c r="C25" s="1" t="s">
        <v>640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641</v>
      </c>
      <c r="B26" s="1" t="s">
        <v>642</v>
      </c>
      <c r="C26" s="1" t="s">
        <v>643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644</v>
      </c>
      <c r="B2" s="1" t="s">
        <v>645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646</v>
      </c>
      <c r="B3" s="1" t="s">
        <v>647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648</v>
      </c>
      <c r="B4" s="1" t="s">
        <v>649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650</v>
      </c>
      <c r="B5" s="1" t="s">
        <v>651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652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653</v>
      </c>
      <c r="B7" s="1" t="s">
        <v>654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655</v>
      </c>
      <c r="B8" s="4" t="s">
        <v>656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657</v>
      </c>
      <c r="B9" s="1" t="s">
        <v>658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659</v>
      </c>
      <c r="B10" s="1" t="s">
        <v>660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661</v>
      </c>
      <c r="B11" s="1" t="s">
        <v>658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662</v>
      </c>
      <c r="B12" s="1" t="s">
        <v>663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664</v>
      </c>
      <c r="B13" s="1" t="s">
        <v>665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666</v>
      </c>
      <c r="B14" s="1" t="s">
        <v>663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667</v>
      </c>
      <c r="B15" s="1" t="s">
        <v>668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669</v>
      </c>
      <c r="B16" s="1" t="s">
        <v>670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671</v>
      </c>
      <c r="B17" s="1">
        <v>1.7356032E9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672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673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674</v>
      </c>
      <c r="B20" s="1">
        <v>0.7496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675</v>
      </c>
      <c r="B21" s="1">
        <v>0.73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676</v>
      </c>
      <c r="B22" s="1">
        <v>0.6667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677</v>
      </c>
      <c r="B23" s="1">
        <v>0.7327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678</v>
      </c>
      <c r="B24" s="1">
        <v>0.7496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679</v>
      </c>
      <c r="B25" s="1">
        <v>0.73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680</v>
      </c>
      <c r="B26" s="1">
        <v>0.6667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681</v>
      </c>
      <c r="B27" s="1">
        <v>0.7327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682</v>
      </c>
      <c r="B28" s="1">
        <v>1.839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683</v>
      </c>
      <c r="B29" s="1">
        <v>2.3576665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684</v>
      </c>
      <c r="B30" s="1">
        <v>542532.0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685</v>
      </c>
      <c r="B31" s="1">
        <v>542532.0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686</v>
      </c>
      <c r="B32" s="1">
        <v>1495803.0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687</v>
      </c>
      <c r="B33" s="1">
        <v>992290.0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688</v>
      </c>
      <c r="B34" s="1">
        <v>992290.0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689</v>
      </c>
      <c r="B35" s="1">
        <v>0.5111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690</v>
      </c>
      <c r="B36" s="1">
        <v>0.871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691</v>
      </c>
      <c r="B37" s="1">
        <v>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692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693</v>
      </c>
      <c r="B39" s="1">
        <v>1.6734294E7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694</v>
      </c>
      <c r="B40" s="1">
        <v>0.6667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695</v>
      </c>
      <c r="B41" s="1">
        <v>18.622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696</v>
      </c>
      <c r="B42" s="1">
        <v>0.78330225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697</v>
      </c>
      <c r="B43" s="1">
        <v>1.36966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698</v>
      </c>
      <c r="B44" s="1">
        <v>2.241455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699</v>
      </c>
      <c r="B45" s="1" t="s">
        <v>700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701</v>
      </c>
      <c r="B46" s="1">
        <v>2497028.0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702</v>
      </c>
      <c r="B47" s="1">
        <v>0.01347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703</v>
      </c>
      <c r="B48" s="1">
        <v>619284.0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704</v>
      </c>
      <c r="B49" s="1">
        <v>2.36594E7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705</v>
      </c>
      <c r="B50" s="1">
        <v>21338.0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706</v>
      </c>
      <c r="B51" s="1">
        <v>17286.0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707</v>
      </c>
      <c r="B52" s="1">
        <v>1.7316288E9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708</v>
      </c>
      <c r="B53" s="1">
        <v>1.734048E9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709</v>
      </c>
      <c r="B54" s="1">
        <v>0.0115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710</v>
      </c>
      <c r="B55" s="1">
        <v>0.05258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711</v>
      </c>
      <c r="B56" s="1">
        <v>5.3E-4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712</v>
      </c>
      <c r="B57" s="1">
        <v>0.27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713</v>
      </c>
      <c r="B58" s="1">
        <v>0.0345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714</v>
      </c>
      <c r="B59" s="1">
        <v>2.36594E7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715</v>
      </c>
      <c r="B60" s="1">
        <v>7.094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716</v>
      </c>
      <c r="B61" s="1">
        <v>0.099703975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717</v>
      </c>
      <c r="B62" s="1">
        <v>1.7118432E9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718</v>
      </c>
      <c r="B63" s="1">
        <v>1.7433792E9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719</v>
      </c>
      <c r="B64" s="1">
        <v>1.7118432E9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720</v>
      </c>
      <c r="B65" s="1">
        <v>287669.0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721</v>
      </c>
      <c r="B66" s="1">
        <v>0.3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722</v>
      </c>
      <c r="B67" s="1" t="s">
        <v>723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724</v>
      </c>
      <c r="B68" s="1">
        <v>1.7086464E9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725</v>
      </c>
      <c r="B69" s="1">
        <v>0.117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726</v>
      </c>
      <c r="B70" s="1">
        <v>4.037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727</v>
      </c>
      <c r="B71" s="1">
        <v>-0.88097644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728</v>
      </c>
      <c r="B72" s="1">
        <v>0.22263205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729</v>
      </c>
      <c r="B73" s="1" t="s">
        <v>730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731</v>
      </c>
      <c r="B74" s="1" t="s">
        <v>732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733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734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735</v>
      </c>
      <c r="B77" s="1" t="s">
        <v>736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737</v>
      </c>
      <c r="B78" s="1" t="s">
        <v>738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739</v>
      </c>
      <c r="B79" s="1">
        <v>1.6552998E9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740</v>
      </c>
      <c r="B80" s="1" t="s">
        <v>741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742</v>
      </c>
      <c r="B81" s="1" t="s">
        <v>743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744</v>
      </c>
      <c r="B82" s="1" t="s">
        <v>745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746</v>
      </c>
      <c r="B83" s="1" t="s">
        <v>747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748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749</v>
      </c>
      <c r="B85" s="1">
        <v>0.7073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750</v>
      </c>
      <c r="B86" s="1" t="s">
        <v>751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752</v>
      </c>
      <c r="B87" s="1">
        <v>4469334.0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753</v>
      </c>
      <c r="B88" s="1">
        <v>2.399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754</v>
      </c>
      <c r="B89" s="1">
        <v>618477.0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755</v>
      </c>
      <c r="B90" s="1">
        <v>2633463.0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756</v>
      </c>
      <c r="B91" s="1">
        <v>0.583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757</v>
      </c>
      <c r="B92" s="1">
        <v>0.722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758</v>
      </c>
      <c r="B93" s="1">
        <v>2.1363776E7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759</v>
      </c>
      <c r="B94" s="1">
        <v>16.481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760</v>
      </c>
      <c r="B95" s="1">
        <v>22.081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761</v>
      </c>
      <c r="B96" s="1">
        <v>-0.00425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762</v>
      </c>
      <c r="B97" s="1">
        <v>0.04888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763</v>
      </c>
      <c r="B98" s="1">
        <v>-4366075.0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764</v>
      </c>
      <c r="B99" s="1">
        <v>886034.0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765</v>
      </c>
      <c r="B100" s="1">
        <v>0.267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766</v>
      </c>
      <c r="B101" s="1">
        <v>0.16746001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767</v>
      </c>
      <c r="B102" s="1">
        <v>0.02895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768</v>
      </c>
      <c r="B103" s="1">
        <v>0.04674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769</v>
      </c>
      <c r="B104" s="1" t="s">
        <v>700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770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63</v>
      </c>
      <c r="B3" s="1">
        <v>0.0</v>
      </c>
      <c r="C3" s="1">
        <v>26.0</v>
      </c>
      <c r="D3" s="1">
        <v>-7.0</v>
      </c>
      <c r="E3" s="1">
        <v>1.0</v>
      </c>
      <c r="F3" s="1">
        <v>4.0</v>
      </c>
      <c r="G3" s="1">
        <v>-4.0</v>
      </c>
      <c r="H3" s="1">
        <f>IF(G3*FORECAST(H2,B3:G3,B2:G2)&gt;0,FORECAST(H2,B3:G3,B2:G2),G3)*$X$1</f>
        <v>-4.466666667</v>
      </c>
      <c r="I3" s="1">
        <f>IF(H3*FORECAST(I2,B3:H3,B2:H2)&gt;0,FORECAST(I2,B3:H3,B2:H2),H3)*$X$1</f>
        <v>-6.695238095</v>
      </c>
      <c r="J3" s="1">
        <f>IF(I3*FORECAST(J2,B3:I3,B2:I2)&gt;0,FORECAST(J2,B3:I3,B2:I2),I3)*$X$1</f>
        <v>-8.923809524</v>
      </c>
      <c r="K3" s="1">
        <f>IF(J3*FORECAST(K2,B3:J3,B2:J2)&gt;0,FORECAST(K2,B3:J3,B2:J2),J3)*$X$1</f>
        <v>-11.15238095</v>
      </c>
      <c r="L3" s="1">
        <f>IF(K3*FORECAST(L2,B3:K3,B2:K2)&gt;0,FORECAST(L2,B3:K3,B2:K2),K3)*$X$1</f>
        <v>-13.38095238</v>
      </c>
      <c r="M3" s="1">
        <f>IF(L3*FORECAST(M2,B3:L3,B2:L2)&gt;0,FORECAST(M2,B3:L3,B2:L2),L3)*$X$1</f>
        <v>-15.60952381</v>
      </c>
      <c r="N3" s="1">
        <f>IF(M3*FORECAST(N2,B3:M3,B2:M2)&gt;0,FORECAST(N2,B3:M3,B2:M2),M3)*$X$1</f>
        <v>-17.83809524</v>
      </c>
      <c r="O3" s="5">
        <f>IF(N3*FORECAST(O2,B3:N3,B2:N2)&gt;0,FORECAST(O2,B3:N3,B2:N2),N3)*$X$1</f>
        <v>-20.06666667</v>
      </c>
      <c r="P3" s="5">
        <f>IF(O3*FORECAST(P2,B3:O3,B2:O2)&gt;0,FORECAST(P2,B3:O3,B2:O2),O3)*$X$1</f>
        <v>-22.2952381</v>
      </c>
      <c r="Q3" s="5">
        <f>IF(P3*FORECAST(Q2,B3:P3,B2:P2)&gt;0,FORECAST(Q2,B3:P3,B2:P2),P3)*$X$1</f>
        <v>-24.52380952</v>
      </c>
      <c r="R3" s="5">
        <f>IF(Q3*FORECAST(R2,B3:Q3,B2:Q2)&gt;0,FORECAST(R2,B3:Q3,B2:Q2),Q3)*$X$1</f>
        <v>-26.75238095</v>
      </c>
      <c r="S3" s="5">
        <f>IF(R3*FORECAST(S2,B3:R3,B2:R2)&gt;0,FORECAST(S2,B3:R3,B2:R2),R3)*$X$1</f>
        <v>-28.98095238</v>
      </c>
      <c r="T3" s="2"/>
      <c r="U3" s="2"/>
      <c r="V3" s="2"/>
      <c r="W3" s="2"/>
      <c r="X3" s="2"/>
      <c r="Y3" s="2"/>
      <c r="Z3" s="2"/>
    </row>
    <row r="4">
      <c r="A4" s="3" t="s">
        <v>121</v>
      </c>
      <c r="B4" s="1">
        <v>3.0</v>
      </c>
      <c r="C4" s="1">
        <v>1.0</v>
      </c>
      <c r="D4" s="1">
        <v>1.0</v>
      </c>
      <c r="E4" s="1">
        <v>1.0</v>
      </c>
      <c r="F4" s="1">
        <v>1.0</v>
      </c>
      <c r="G4" s="1">
        <v>-1.0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771</v>
      </c>
      <c r="B5" s="1">
        <v>0.0</v>
      </c>
      <c r="C5" s="1">
        <v>0.0</v>
      </c>
      <c r="D5" s="1">
        <v>40.0</v>
      </c>
      <c r="E5" s="1">
        <v>56.0</v>
      </c>
      <c r="F5" s="1">
        <v>61.0</v>
      </c>
      <c r="G5" s="1">
        <v>96.0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772</v>
      </c>
      <c r="L7" s="1">
        <f>IF(S3*FORECAST(S2,B3:S3,B2:S2)&gt;0,FORECAST(S2,B3:S3,B2:S2),R3)*$X$1 * (1+0.02)/(0.0781-0.02)</f>
        <v>-508.7878043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773</v>
      </c>
      <c r="L8" s="6">
        <f t="array" ref="L8">NPV(0.0781,I3:S3)</f>
        <v>-116.5891729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774</v>
      </c>
      <c r="L9" s="6">
        <f t="array" ref="L9">NPV(0.0781,I16:S16)</f>
        <v>-222.4780587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775</v>
      </c>
      <c r="L10" s="6">
        <f>L8 + L9</f>
        <v>-339.0672316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776</v>
      </c>
      <c r="L12" s="6">
        <f>L10 - L11</f>
        <v>-338.0672316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777</v>
      </c>
      <c r="L13" s="1">
        <v>96.0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-3.521533662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(1+0.02)/(0.0781-0.02)</f>
        <v>-508.7878043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-601.0</v>
      </c>
      <c r="C3" s="1">
        <v>11.0</v>
      </c>
      <c r="D3" s="1">
        <v>1.0</v>
      </c>
      <c r="E3" s="1">
        <v>-40.0</v>
      </c>
      <c r="F3" s="1">
        <v>-1.0</v>
      </c>
      <c r="G3" s="1">
        <v>65.0</v>
      </c>
      <c r="H3" s="1">
        <f>IF(G3*FORECAST(H2,B3:G3,B2:G2)&gt;0,FORECAST(H2,B3:G3,B2:G2),G3)*$X$1</f>
        <v>231.1333333</v>
      </c>
      <c r="I3" s="1">
        <f>IF(H3*FORECAST(I2,B3:H3,B2:H2)&gt;0,FORECAST(I2,B3:H3,B2:H2),H3)*$X$1</f>
        <v>324.0761905</v>
      </c>
      <c r="J3" s="1">
        <f>IF(I3*FORECAST(J2,B3:I3,B2:I2)&gt;0,FORECAST(J2,B3:I3,B2:I2),I3)*$X$1</f>
        <v>417.0190476</v>
      </c>
      <c r="K3" s="1">
        <f>IF(J3*FORECAST(K2,B3:J3,B2:J2)&gt;0,FORECAST(K2,B3:J3,B2:J2),J3)*$X$1</f>
        <v>509.9619048</v>
      </c>
      <c r="L3" s="1">
        <f>IF(K3*FORECAST(L2,B3:K3,B2:K2)&gt;0,FORECAST(L2,B3:K3,B2:K2),K3)*$X$1</f>
        <v>602.9047619</v>
      </c>
      <c r="M3" s="1">
        <f>IF(L3*FORECAST(M2,B3:L3,B2:L2)&gt;0,FORECAST(M2,B3:L3,B2:L2),L3)*$X$1</f>
        <v>695.847619</v>
      </c>
      <c r="N3" s="1">
        <f>IF(M3*FORECAST(N2,B3:M3,B2:M2)&gt;0,FORECAST(N2,B3:M3,B2:M2),M3)*$X$1</f>
        <v>788.7904762</v>
      </c>
      <c r="O3" s="5">
        <f>IF(N3*FORECAST(O2,B3:N3,B2:N2)&gt;0,FORECAST(O2,B3:N3,B2:N2),N3)*$X$1</f>
        <v>881.7333333</v>
      </c>
      <c r="P3" s="5">
        <f>IF(O3*FORECAST(P2,B3:O3,B2:O2)&gt;0,FORECAST(P2,B3:O3,B2:O2),O3)*$X$1</f>
        <v>974.6761905</v>
      </c>
      <c r="Q3" s="5">
        <f>IF(P3*FORECAST(Q2,B3:P3,B2:P2)&gt;0,FORECAST(Q2,B3:P3,B2:P2),P3)*$X$1</f>
        <v>1067.619048</v>
      </c>
      <c r="R3" s="5">
        <f>IF(Q3*FORECAST(R2,B3:Q3,B2:Q2)&gt;0,FORECAST(R2,B3:Q3,B2:Q2),Q3)*$X$1</f>
        <v>1160.561905</v>
      </c>
      <c r="S3" s="5">
        <f>IF(R3*FORECAST(S2,B3:R3,B2:R2)&gt;0,FORECAST(S2,B3:R3,B2:R2),R3)*$X$1</f>
        <v>1253.504762</v>
      </c>
      <c r="T3" s="2"/>
      <c r="U3" s="2"/>
      <c r="V3" s="2"/>
      <c r="W3" s="2"/>
      <c r="X3" s="2"/>
      <c r="Y3" s="2"/>
      <c r="Z3" s="2"/>
    </row>
    <row r="4">
      <c r="A4" s="3" t="s">
        <v>121</v>
      </c>
      <c r="B4" s="1">
        <v>3.0</v>
      </c>
      <c r="C4" s="1">
        <v>1.0</v>
      </c>
      <c r="D4" s="1">
        <v>1.0</v>
      </c>
      <c r="E4" s="1">
        <v>1.0</v>
      </c>
      <c r="F4" s="1">
        <v>1.0</v>
      </c>
      <c r="G4" s="1">
        <v>-1.0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771</v>
      </c>
      <c r="B5" s="1">
        <v>0.0</v>
      </c>
      <c r="C5" s="1">
        <v>0.0</v>
      </c>
      <c r="D5" s="1">
        <v>40.0</v>
      </c>
      <c r="E5" s="1">
        <v>56.0</v>
      </c>
      <c r="F5" s="1">
        <v>61.0</v>
      </c>
      <c r="G5" s="1">
        <v>96.0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772</v>
      </c>
      <c r="L7" s="1">
        <f>IF(S3*FORECAST(S2,B3:S3,B2:S2)&gt;0,FORECAST(S2,B3:S3,B2:S2),R3)*$X$1 * (1+0.02)/(0.0781-0.02)</f>
        <v>22006.45193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773</v>
      </c>
      <c r="L8" s="6">
        <f t="array" ref="L8">NPV(0.0781,I3:S3)</f>
        <v>5185.524462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774</v>
      </c>
      <c r="L9" s="6">
        <f t="array" ref="L9">NPV(0.0781,I16:S16)</f>
        <v>9622.779206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775</v>
      </c>
      <c r="L10" s="6">
        <f>L8 + L9</f>
        <v>14808.30367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776</v>
      </c>
      <c r="L12" s="6">
        <f>L10 - L11</f>
        <v>14809.30367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777</v>
      </c>
      <c r="L13" s="1">
        <v>96.0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154.2635799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(1+0.02)/(0.0781-0.02)</f>
        <v>22006.45193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