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<sst xmlns="http://schemas.openxmlformats.org/spreadsheetml/2006/main" count="854" uniqueCount="712">
  <si>
    <t>ticker</t>
  </si>
  <si>
    <t>LYEL</t>
  </si>
  <si>
    <t>nombre</t>
  </si>
  <si>
    <t>LYELL IMMUNOPHARMA INC</t>
  </si>
  <si>
    <t>empresa</t>
  </si>
  <si>
    <t>Biotechnology &amp; Medical Research</t>
  </si>
  <si>
    <t>Open</t>
  </si>
  <si>
    <t>Target Price</t>
  </si>
  <si>
    <t>Upside</t>
  </si>
  <si>
    <t>-2195.28%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</si>
  <si>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</si>
  <si>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</si>
  <si>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</si>
  <si>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</si>
  <si>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</si>
  <si>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</si>
  <si>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</si>
  <si>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</si>
  <si>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-30.41%</t>
  </si>
  <si>
    <t>Total Assets Growth</t>
  </si>
  <si>
    <t>-38.77%</t>
  </si>
  <si>
    <t>Net Property, Plant and Equipment Growth</t>
  </si>
  <si>
    <t>-65.32%</t>
  </si>
  <si>
    <t>EBITDA Growth</t>
  </si>
  <si>
    <t>4.42%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</si>
  <si>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</si>
  <si>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</si>
  <si>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</si>
  <si>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</si>
  <si>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</si>
  <si>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</si>
  <si>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</si>
  <si>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</si>
  <si>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</si>
  <si>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</si>
  <si>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</si>
  <si>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</si>
  <si>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</si>
  <si>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</si>
  <si>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</si>
  <si>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</si>
  <si>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Repurchase of Common Stock</t>
  </si>
  <si>
    <t>Issuance of Preferred Stock</t>
  </si>
  <si>
    <t>Repurchase of Preferred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</si>
  <si>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</si>
  <si>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</si>
  <si>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</si>
  <si>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</si>
  <si>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</si>
  <si>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</si>
  <si>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</si>
  <si>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</si>
  <si>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</si>
  <si>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</si>
  <si>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</si>
  <si>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</si>
  <si>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</si>
  <si>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</si>
  <si>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</si>
  <si>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</si>
  <si>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</si>
  <si>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</si>
  <si>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</si>
  <si>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</si>
  <si>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</si>
  <si>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</si>
  <si>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</si>
  <si>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</si>
  <si>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</si>
  <si>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</si>
  <si>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</si>
  <si>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</si>
  <si>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</si>
  <si>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</si>
  <si>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</si>
  <si>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</si>
  <si>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</si>
  <si>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</si>
  <si>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</si>
  <si>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</si>
  <si>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</si>
  <si>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</si>
  <si>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</si>
  <si>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</si>
  <si>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</si>
  <si>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-20.47</t>
  </si>
  <si>
    <t>-18.79</t>
  </si>
  <si>
    <t>3.83</t>
  </si>
  <si>
    <t>3.34</t>
  </si>
  <si>
    <t>2.58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</si>
  <si>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</si>
  <si>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</si>
  <si>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</si>
  <si>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</si>
  <si>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</si>
  <si>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</si>
  <si>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</si>
  <si>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</si>
  <si>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</si>
  <si>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</si>
  <si>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</si>
  <si>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</si>
  <si>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</si>
  <si>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</si>
  <si>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</si>
  <si>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</si>
  <si>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</si>
  <si>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</si>
  <si>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</si>
  <si>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</si>
  <si>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</si>
  <si>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</si>
  <si>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</si>
  <si>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</si>
  <si>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</si>
  <si>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</si>
  <si>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</si>
  <si>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</si>
  <si>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</si>
  <si>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</si>
  <si>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</si>
  <si>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</si>
  <si>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</si>
  <si>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-24.04</t>
  </si>
  <si>
    <t>-15.69</t>
  </si>
  <si>
    <t>-1.84</t>
  </si>
  <si>
    <t>-0.74</t>
  </si>
  <si>
    <t>-0.93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</si>
  <si>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</si>
  <si>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</si>
  <si>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</si>
  <si>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</si>
  <si>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</si>
  <si>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</si>
  <si>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-14.89</t>
  </si>
  <si>
    <t>-9.87</t>
  </si>
  <si>
    <t>-0.97</t>
  </si>
  <si>
    <t>-0.45</t>
  </si>
  <si>
    <t>-0.55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</si>
  <si>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</si>
  <si>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</si>
  <si>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</si>
  <si>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</si>
  <si>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</si>
  <si>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</si>
  <si>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</si>
  <si>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</si>
  <si>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</si>
  <si>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</si>
  <si>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</si>
  <si>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</si>
  <si>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</si>
  <si>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</si>
  <si>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</si>
  <si>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-18.51</t>
  </si>
  <si>
    <t>-13.1</t>
  </si>
  <si>
    <t>-11.32</t>
  </si>
  <si>
    <t>-18.18</t>
  </si>
  <si>
    <t>Return on Total Capital</t>
  </si>
  <si>
    <t>-22.43</t>
  </si>
  <si>
    <t>-15.06</t>
  </si>
  <si>
    <t>-12.31</t>
  </si>
  <si>
    <t>-18.95</t>
  </si>
  <si>
    <t>Return On Equity %</t>
  </si>
  <si>
    <t>-36.3</t>
  </si>
  <si>
    <t>-30.36</t>
  </si>
  <si>
    <t>-20.77</t>
  </si>
  <si>
    <t>-31.53</t>
  </si>
  <si>
    <t>Return on Common Equity</t>
  </si>
  <si>
    <t>103.09</t>
  </si>
  <si>
    <t>-78.53</t>
  </si>
  <si>
    <t>Margin Analysis</t>
  </si>
  <si>
    <t>Gross Profit Margin %</t>
  </si>
  <si>
    <t>SG&amp;A Margin</t>
  </si>
  <si>
    <t>604.45</t>
  </si>
  <si>
    <t>836.22</t>
  </si>
  <si>
    <t>138.52</t>
  </si>
  <si>
    <t>EBITDA Margin %</t>
  </si>
  <si>
    <t>-199.49</t>
  </si>
  <si>
    <t>EBITA Margin %</t>
  </si>
  <si>
    <t>-220.77</t>
  </si>
  <si>
    <t>EBIT Margin %</t>
  </si>
  <si>
    <t>Income From Continuing Operations Margin %</t>
  </si>
  <si>
    <t>-216.24</t>
  </si>
  <si>
    <t>Net Income Margin %</t>
  </si>
  <si>
    <t>Net Avail. For Common Margin %</t>
  </si>
  <si>
    <t>Normalized Net Income Margin</t>
  </si>
  <si>
    <t>-130.6</t>
  </si>
  <si>
    <t>Levered Free Cash Flow Margin</t>
  </si>
  <si>
    <t>-63.65</t>
  </si>
  <si>
    <t>Unlevered Free Cash Flow Margin</t>
  </si>
  <si>
    <t>Asset Turnover</t>
  </si>
  <si>
    <t>0.01</t>
  </si>
  <si>
    <t>0.08</t>
  </si>
  <si>
    <t>0</t>
  </si>
  <si>
    <t>Fixed Assets Turnover</t>
  </si>
  <si>
    <t>0.09</t>
  </si>
  <si>
    <t>0.07</t>
  </si>
  <si>
    <t>0.51</t>
  </si>
  <si>
    <t>Short Term Liquidity</t>
  </si>
  <si>
    <t>Current Ratio</t>
  </si>
  <si>
    <t>19.97</t>
  </si>
  <si>
    <t>12.53</t>
  </si>
  <si>
    <t>13.4</t>
  </si>
  <si>
    <t>17.59</t>
  </si>
  <si>
    <t>16.07</t>
  </si>
  <si>
    <t>Quick Ratio</t>
  </si>
  <si>
    <t>19.78</t>
  </si>
  <si>
    <t>12.43</t>
  </si>
  <si>
    <t>13.15</t>
  </si>
  <si>
    <t>17.29</t>
  </si>
  <si>
    <t>15.82</t>
  </si>
  <si>
    <t>Operating Cash Flow to Current Liabilities</t>
  </si>
  <si>
    <t>1.79</t>
  </si>
  <si>
    <t>-3.26</t>
  </si>
  <si>
    <t>-2.7</t>
  </si>
  <si>
    <t>-4.58</t>
  </si>
  <si>
    <t>-4.74</t>
  </si>
  <si>
    <t>Long Term Solvency</t>
  </si>
  <si>
    <t>Total Debt/Equity</t>
  </si>
  <si>
    <t>6.73</t>
  </si>
  <si>
    <t>7.6</t>
  </si>
  <si>
    <t>7.29</t>
  </si>
  <si>
    <t>8.12</t>
  </si>
  <si>
    <t>9.64</t>
  </si>
  <si>
    <t>Total Debt / Total Capital</t>
  </si>
  <si>
    <t>6.31</t>
  </si>
  <si>
    <t>7.06</t>
  </si>
  <si>
    <t>6.8</t>
  </si>
  <si>
    <t>7.51</t>
  </si>
  <si>
    <t>8.8</t>
  </si>
  <si>
    <t>LT Debt/Equity</t>
  </si>
  <si>
    <t>6.65</t>
  </si>
  <si>
    <t>7.09</t>
  </si>
  <si>
    <t>7.17</t>
  </si>
  <si>
    <t>7.58</t>
  </si>
  <si>
    <t>8.69</t>
  </si>
  <si>
    <t>Long-Term Debt / Total Capital</t>
  </si>
  <si>
    <t>6.23</t>
  </si>
  <si>
    <t>6.59</t>
  </si>
  <si>
    <t>6.68</t>
  </si>
  <si>
    <t>7.01</t>
  </si>
  <si>
    <t>7.92</t>
  </si>
  <si>
    <t>Total Liabilities / Total Assets</t>
  </si>
  <si>
    <t>26.56</t>
  </si>
  <si>
    <t>20.9</t>
  </si>
  <si>
    <t>17.53</t>
  </si>
  <si>
    <t>11.13</t>
  </si>
  <si>
    <t>12.68</t>
  </si>
  <si>
    <t>Total Debt / EBITDA</t>
  </si>
  <si>
    <t>-0.29</t>
  </si>
  <si>
    <t>-0.27</t>
  </si>
  <si>
    <t>-0.36</t>
  </si>
  <si>
    <t>-0.44</t>
  </si>
  <si>
    <t>-0.3</t>
  </si>
  <si>
    <t>Net Debt / EBITDA</t>
  </si>
  <si>
    <t>4.66</t>
  </si>
  <si>
    <t>3.2</t>
  </si>
  <si>
    <t>4.46</t>
  </si>
  <si>
    <t>4.16</t>
  </si>
  <si>
    <t>2.37</t>
  </si>
  <si>
    <t>Total Debt / (EBITDA - Capex)</t>
  </si>
  <si>
    <t>-0.25</t>
  </si>
  <si>
    <t>-0.22</t>
  </si>
  <si>
    <t>-0.38</t>
  </si>
  <si>
    <t>Net Debt / (EBITDA - Capex)</t>
  </si>
  <si>
    <t>3.99</t>
  </si>
  <si>
    <t>2.54</t>
  </si>
  <si>
    <t>3.3</t>
  </si>
  <si>
    <t>3.59</t>
  </si>
  <si>
    <t>2.34</t>
  </si>
  <si>
    <t>Growth Over Prior Year</t>
  </si>
  <si>
    <t>Total Revenues, 1 Yr. Growth %</t>
  </si>
  <si>
    <t>37.31</t>
  </si>
  <si>
    <t>695.15</t>
  </si>
  <si>
    <t>-99.85</t>
  </si>
  <si>
    <t>Gross Profit, 1 Yr. Growth %</t>
  </si>
  <si>
    <t>EBITDA, 1 Yr. Growth %</t>
  </si>
  <si>
    <t>110.77</t>
  </si>
  <si>
    <t>-7.33</t>
  </si>
  <si>
    <t>-15.38</t>
  </si>
  <si>
    <t>33.33</t>
  </si>
  <si>
    <t>EBITA, 1 Yr. Growth %</t>
  </si>
  <si>
    <t>112.38</t>
  </si>
  <si>
    <t>-2.94</t>
  </si>
  <si>
    <t>-12.34</t>
  </si>
  <si>
    <t>31.31</t>
  </si>
  <si>
    <t>EBIT, 1 Yr. Growth %</t>
  </si>
  <si>
    <t>Earnings From Cont. Operations, 1 Yr. Growth %</t>
  </si>
  <si>
    <t>58.04</t>
  </si>
  <si>
    <t>22.37</t>
  </si>
  <si>
    <t>-26.82</t>
  </si>
  <si>
    <t>28.13</t>
  </si>
  <si>
    <t>Net Income, 1 Yr. Growth %</t>
  </si>
  <si>
    <t>Normalized Net Income, 1 Yr. Growth %</t>
  </si>
  <si>
    <t>61.87</t>
  </si>
  <si>
    <t>-0.09</t>
  </si>
  <si>
    <t>-16.54</t>
  </si>
  <si>
    <t>24.44</t>
  </si>
  <si>
    <t>Diluted EPS Before Extra, 1 Yr. Growth %</t>
  </si>
  <si>
    <t>-34.73</t>
  </si>
  <si>
    <t>-88.27</t>
  </si>
  <si>
    <t>-59.74</t>
  </si>
  <si>
    <t>26.14</t>
  </si>
  <si>
    <t>Net Property, Plant and Equip., 1 Yr. Growth %</t>
  </si>
  <si>
    <t>183.85</t>
  </si>
  <si>
    <t>34.33</t>
  </si>
  <si>
    <t>-14.4</t>
  </si>
  <si>
    <t>Total Assets, 1 Yr. Growth %</t>
  </si>
  <si>
    <t>63.47</t>
  </si>
  <si>
    <t>24.13</t>
  </si>
  <si>
    <t>-16.84</t>
  </si>
  <si>
    <t>Tangible Book Value, 1 Yr. Growth %</t>
  </si>
  <si>
    <t>163.28</t>
  </si>
  <si>
    <t>-417.85</t>
  </si>
  <si>
    <t>-10.38</t>
  </si>
  <si>
    <t>-21.4</t>
  </si>
  <si>
    <t>Common Equity, 1 Yr. Growth %</t>
  </si>
  <si>
    <t>Cash From Operations, 1 Yr. Growth %</t>
  </si>
  <si>
    <t>-507.54</t>
  </si>
  <si>
    <t>-21.52</t>
  </si>
  <si>
    <t>34.3</t>
  </si>
  <si>
    <t>-3.46</t>
  </si>
  <si>
    <t>Capital Expenditures, 1 Yr. Growth %</t>
  </si>
  <si>
    <t>220.81</t>
  </si>
  <si>
    <t>27.24</t>
  </si>
  <si>
    <t>-62.94</t>
  </si>
  <si>
    <t>-88.94</t>
  </si>
  <si>
    <t>Levered Free Cash Flow, 1 Yr. Growth %</t>
  </si>
  <si>
    <t>1.27</t>
  </si>
  <si>
    <t>-58.42</t>
  </si>
  <si>
    <t>67.62</t>
  </si>
  <si>
    <t>Unlevered Free Cash Flow, 1 Yr. Growth %</t>
  </si>
  <si>
    <t>Compound Annual Growth Rate Over Two Years</t>
  </si>
  <si>
    <t>Total Revenues, 2 Yr. CAGR %</t>
  </si>
  <si>
    <t>302.62</t>
  </si>
  <si>
    <t>230.43</t>
  </si>
  <si>
    <t>-88.95</t>
  </si>
  <si>
    <t>Gross Profit, 2 Yr. CAGR %</t>
  </si>
  <si>
    <t>EBITDA, 2 Yr. CAGR %</t>
  </si>
  <si>
    <t>40.71</t>
  </si>
  <si>
    <t>-11.45</t>
  </si>
  <si>
    <t>6.14</t>
  </si>
  <si>
    <t>EBITA, 2 Yr. CAGR %</t>
  </si>
  <si>
    <t>44.53</t>
  </si>
  <si>
    <t>-7.76</t>
  </si>
  <si>
    <t>7.22</t>
  </si>
  <si>
    <t>EBIT, 2 Yr. CAGR %</t>
  </si>
  <si>
    <t>Earnings From Cont. Operations, 2 Yr. CAGR %</t>
  </si>
  <si>
    <t>39.07</t>
  </si>
  <si>
    <t>-5.37</t>
  </si>
  <si>
    <t>-3.16</t>
  </si>
  <si>
    <t>Net Income, 2 Yr. CAGR %</t>
  </si>
  <si>
    <t>Normalized Net Income, 2 Yr. CAGR %</t>
  </si>
  <si>
    <t>28.01</t>
  </si>
  <si>
    <t>-8.7</t>
  </si>
  <si>
    <t>1.84</t>
  </si>
  <si>
    <t>Diluted EPS Before Extra, 2 Yr. CAGR %</t>
  </si>
  <si>
    <t>-72.33</t>
  </si>
  <si>
    <t>-78.27</t>
  </si>
  <si>
    <t>-28.74</t>
  </si>
  <si>
    <t>Net Property, Plant and Equip., 2 Yr. CAGR %</t>
  </si>
  <si>
    <t>95.26</t>
  </si>
  <si>
    <t>15.77</t>
  </si>
  <si>
    <t>-7.59</t>
  </si>
  <si>
    <t>Total Assets, 2 Yr. CAGR %</t>
  </si>
  <si>
    <t>42.44</t>
  </si>
  <si>
    <t>1.6</t>
  </si>
  <si>
    <t>-18.44</t>
  </si>
  <si>
    <t>Tangible Book Value, 2 Yr. CAGR %</t>
  </si>
  <si>
    <t>189.28</t>
  </si>
  <si>
    <t>68.77</t>
  </si>
  <si>
    <t>-16.07</t>
  </si>
  <si>
    <t>Common Equity, 2 Yr. CAGR %</t>
  </si>
  <si>
    <t>Cash From Operations, 2 Yr. CAGR %</t>
  </si>
  <si>
    <t>78.84</t>
  </si>
  <si>
    <t>2.66</t>
  </si>
  <si>
    <t>13.87</t>
  </si>
  <si>
    <t>Capital Expenditures, 2 Yr. CAGR %</t>
  </si>
  <si>
    <t>102.04</t>
  </si>
  <si>
    <t>-31.33</t>
  </si>
  <si>
    <t>-79.75</t>
  </si>
  <si>
    <t>Levered Free Cash Flow, 2 Yr. CAGR %</t>
  </si>
  <si>
    <t>-35.11</t>
  </si>
  <si>
    <t>-16.57</t>
  </si>
  <si>
    <t>Unlevered Free Cash Flow, 2 Yr. CAGR %</t>
  </si>
  <si>
    <t>Compound Annual Growth Rate Over Three Years</t>
  </si>
  <si>
    <t>Total Revenues, 3 Yr. CAGR %</t>
  </si>
  <si>
    <t>405.14</t>
  </si>
  <si>
    <t>-74.41</t>
  </si>
  <si>
    <t>Gross Profit, 3 Yr. CAGR %</t>
  </si>
  <si>
    <t>EBITDA, 3 Yr. CAGR %</t>
  </si>
  <si>
    <t>18.77</t>
  </si>
  <si>
    <t>1.5</t>
  </si>
  <si>
    <t>EBITA, 3 Yr. CAGR %</t>
  </si>
  <si>
    <t>22.34</t>
  </si>
  <si>
    <t>3.77</t>
  </si>
  <si>
    <t>EBIT, 3 Yr. CAGR %</t>
  </si>
  <si>
    <t>Earnings From Cont. Operations, 3 Yr. CAGR %</t>
  </si>
  <si>
    <t>12.28</t>
  </si>
  <si>
    <t>4.69</t>
  </si>
  <si>
    <t>Net Income, 3 Yr. CAGR %</t>
  </si>
  <si>
    <t>Normalized Net Income, 3 Yr. CAGR %</t>
  </si>
  <si>
    <t>1.23</t>
  </si>
  <si>
    <t>Diluted EPS Before Extra, 3 Yr. CAGR %</t>
  </si>
  <si>
    <t>-68.64</t>
  </si>
  <si>
    <t>-60.94</t>
  </si>
  <si>
    <t>Net Property, Plant and Equip., 3 Yr. CAGR %</t>
  </si>
  <si>
    <t>56.11</t>
  </si>
  <si>
    <t>4.68</t>
  </si>
  <si>
    <t>Total Assets, 3 Yr. CAGR %</t>
  </si>
  <si>
    <t>19.05</t>
  </si>
  <si>
    <t>-6.18</t>
  </si>
  <si>
    <t>Tangible Book Value, 3 Yr. CAGR %</t>
  </si>
  <si>
    <t>95.74</t>
  </si>
  <si>
    <t>30.82</t>
  </si>
  <si>
    <t>Common Equity, 3 Yr. CAGR %</t>
  </si>
  <si>
    <t>Cash From Operations, 3 Yr. CAGR %</t>
  </si>
  <si>
    <t>62.55</t>
  </si>
  <si>
    <t>0.58</t>
  </si>
  <si>
    <t>Capital Expenditures, 3 Yr. CAGR %</t>
  </si>
  <si>
    <t>14.8</t>
  </si>
  <si>
    <t>-62.63</t>
  </si>
  <si>
    <t>Levered Free Cash Flow, 3 Yr. CAGR %</t>
  </si>
  <si>
    <t>-10.96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</si>
  <si>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</si>
  <si>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</si>
  <si>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</si>
  <si>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</si>
  <si>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</si>
  <si>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</si>
  <si>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</si>
  <si>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</si>
  <si>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1,861</t>
  </si>
  <si>
    <t>865.2</t>
  </si>
  <si>
    <t>488.6</t>
  </si>
  <si>
    <t>176.5</t>
  </si>
  <si>
    <t>-</t>
  </si>
  <si>
    <t>Change</t>
  </si>
  <si>
    <t>-53.52%</t>
  </si>
  <si>
    <t>-43.52%</t>
  </si>
  <si>
    <t>-63.89%</t>
  </si>
  <si>
    <t>0%</t>
  </si>
  <si>
    <t>Enterprise Value (EV)
                                    1</t>
  </si>
  <si>
    <t>1,634</t>
  </si>
  <si>
    <t>225</t>
  </si>
  <si>
    <t>-57.6</t>
  </si>
  <si>
    <t>65.11</t>
  </si>
  <si>
    <t>56.05</t>
  </si>
  <si>
    <t>6.192</t>
  </si>
  <si>
    <t>-86.23%</t>
  </si>
  <si>
    <t>-125.6%</t>
  </si>
  <si>
    <t>-213.04%</t>
  </si>
  <si>
    <t>-13.92%</t>
  </si>
  <si>
    <t>-88.95%</t>
  </si>
  <si>
    <t>P/E ratio</t>
  </si>
  <si>
    <t>-4.21x</t>
  </si>
  <si>
    <t>-4.69x</t>
  </si>
  <si>
    <t>-2.09x</t>
  </si>
  <si>
    <t>-0.76x</t>
  </si>
  <si>
    <t>-0.77x</t>
  </si>
  <si>
    <t>-0.79x</t>
  </si>
  <si>
    <t>PBR</t>
  </si>
  <si>
    <t>2.02x</t>
  </si>
  <si>
    <t>1.04x</t>
  </si>
  <si>
    <t>0.75x</t>
  </si>
  <si>
    <t>0.36x</t>
  </si>
  <si>
    <t>0.53x</t>
  </si>
  <si>
    <t>0.71x</t>
  </si>
  <si>
    <t>PEG</t>
  </si>
  <si>
    <t>0.1x</t>
  </si>
  <si>
    <t>-0.1x</t>
  </si>
  <si>
    <t>0.4x</t>
  </si>
  <si>
    <t>0.43x</t>
  </si>
  <si>
    <t>Capitalization / Revenue</t>
  </si>
  <si>
    <t>175x</t>
  </si>
  <si>
    <t>10.2x</t>
  </si>
  <si>
    <t>3,759x</t>
  </si>
  <si>
    <t>3,330x</t>
  </si>
  <si>
    <t>4,073x</t>
  </si>
  <si>
    <t>2,715x</t>
  </si>
  <si>
    <t>EV / Revenue</t>
  </si>
  <si>
    <t>153x</t>
  </si>
  <si>
    <t>2.66x</t>
  </si>
  <si>
    <t>-443x</t>
  </si>
  <si>
    <t>1,228x</t>
  </si>
  <si>
    <t>1,293x</t>
  </si>
  <si>
    <t>95.3x</t>
  </si>
  <si>
    <t>EV / EBITDA</t>
  </si>
  <si>
    <t>-8.12x</t>
  </si>
  <si>
    <t>-1.33x</t>
  </si>
  <si>
    <t>0.25x</t>
  </si>
  <si>
    <t>-0.35x</t>
  </si>
  <si>
    <t>-0.31x</t>
  </si>
  <si>
    <t>-0.03x</t>
  </si>
  <si>
    <t>EV / EBIT</t>
  </si>
  <si>
    <t>-7.61x</t>
  </si>
  <si>
    <t>-1.2x</t>
  </si>
  <si>
    <t>0.23x</t>
  </si>
  <si>
    <t>-0.3x</t>
  </si>
  <si>
    <t>-0.24x</t>
  </si>
  <si>
    <t>-0.02x</t>
  </si>
  <si>
    <t>EV / FCF</t>
  </si>
  <si>
    <t>-8.52x</t>
  </si>
  <si>
    <t>-1.16x</t>
  </si>
  <si>
    <t>0.35x</t>
  </si>
  <si>
    <t>-0.42x</t>
  </si>
  <si>
    <t>-0.33x</t>
  </si>
  <si>
    <t>FCF Yield</t>
  </si>
  <si>
    <t>-11.7%</t>
  </si>
  <si>
    <t>-86.1%</t>
  </si>
  <si>
    <t>289%</t>
  </si>
  <si>
    <t>-238%</t>
  </si>
  <si>
    <t>-305%</t>
  </si>
  <si>
    <t>-3,246%</t>
  </si>
  <si>
    <t>Dividend per Share
                                    2</t>
  </si>
  <si>
    <t>Rate of return</t>
  </si>
  <si>
    <t>EPS
                                    2</t>
  </si>
  <si>
    <t>-0.7957</t>
  </si>
  <si>
    <t>-0.7802</t>
  </si>
  <si>
    <t>-0.7658</t>
  </si>
  <si>
    <t>Distribution rate</t>
  </si>
  <si>
    <t>Net sales
                                    1</t>
  </si>
  <si>
    <t>10.65</t>
  </si>
  <si>
    <t>84.68</t>
  </si>
  <si>
    <t>0.13</t>
  </si>
  <si>
    <t>0.053</t>
  </si>
  <si>
    <t>0.0433</t>
  </si>
  <si>
    <t>0.065</t>
  </si>
  <si>
    <t>EBITDA
                                    1</t>
  </si>
  <si>
    <t>-201.2</t>
  </si>
  <si>
    <t>-169</t>
  </si>
  <si>
    <t>-226.8</t>
  </si>
  <si>
    <t>-188.4</t>
  </si>
  <si>
    <t>-183.5</t>
  </si>
  <si>
    <t>-210.1</t>
  </si>
  <si>
    <t>EBIT
                                    1</t>
  </si>
  <si>
    <t>-214.8</t>
  </si>
  <si>
    <t>-187.1</t>
  </si>
  <si>
    <t>-247</t>
  </si>
  <si>
    <t>-217.3</t>
  </si>
  <si>
    <t>-234.2</t>
  </si>
  <si>
    <t>-299.8</t>
  </si>
  <si>
    <t>Net income
                                    1</t>
  </si>
  <si>
    <t>-250.2</t>
  </si>
  <si>
    <t>-183.1</t>
  </si>
  <si>
    <t>-234.6</t>
  </si>
  <si>
    <t>-205.2</t>
  </si>
  <si>
    <t>-224</t>
  </si>
  <si>
    <t>-283.2</t>
  </si>
  <si>
    <t>Net Debt
                                    1</t>
  </si>
  <si>
    <t>-227.2</t>
  </si>
  <si>
    <t>-640.2</t>
  </si>
  <si>
    <t>-546.2</t>
  </si>
  <si>
    <t>-111.4</t>
  </si>
  <si>
    <t>-120.4</t>
  </si>
  <si>
    <t>-170.3</t>
  </si>
  <si>
    <t>Reference price
                                    2</t>
  </si>
  <si>
    <t>7.7400</t>
  </si>
  <si>
    <t>3.4700</t>
  </si>
  <si>
    <t>1.9400</t>
  </si>
  <si>
    <t>0.6040</t>
  </si>
  <si>
    <t>Nbr of stocks (in thousands)</t>
  </si>
  <si>
    <t>240,471</t>
  </si>
  <si>
    <t>249,326</t>
  </si>
  <si>
    <t>251,869</t>
  </si>
  <si>
    <t>292,162</t>
  </si>
  <si>
    <t>Announcement Date</t>
  </si>
  <si>
    <t>3/29/22</t>
  </si>
  <si>
    <t>2/28/23</t>
  </si>
  <si>
    <t>2/28/24</t>
  </si>
  <si>
    <t>address1</t>
  </si>
  <si>
    <t>201 Haskins Way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</si>
  <si>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</si>
  <si>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</si>
  <si>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</si>
  <si>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</si>
  <si>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</si>
  <si>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</si>
  <si>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</si>
  <si>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</si>
  <si>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650 695 0677</t>
  </si>
  <si>
    <t>website</t>
  </si>
  <si>
    <t>https://lyell.com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</si>
  <si>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</si>
  <si>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</si>
  <si>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</si>
  <si>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</si>
  <si>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</si>
  <si>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</si>
  <si>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</si>
  <si>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</si>
  <si>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</si>
  <si>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</si>
  <si>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</si>
  <si>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Lyell Immunopharma, Inc., a clinical-stage cell therapy company, develops T cell reprogramming technologies for patients with solid tumors. The company develops therapies using an ex vivo genetic reprogramming technologies, such as c Jun overexpression and NR4A3 gene knockout, to endow resistance to T cell exhaustion; and an ex vivo epigenetic reprogramming technologies, including Epi R to generate population of T cells with durable stemness, and Stim R, a proprietary synthetic cell mimetic. It is also developing LYL797, a genetically and epigenetically reprogrammed ROR1 chimeric antigen receptor (CAR) T cell product candidate that is in Phase 1 clinical trial for the treatment of various solid tumors; and LYL845, a novel epigenetically reprogrammed tumor-infiltrating lymphocytes product candidate, which is in Phase 1 clinical trial targeting multiple solid tumor indications. In addition, the company's preclinical product candidates include LYL119, a ROR1 CAR T-cell product for the treatment of enhanced cytotoxicity; and second generation TIL product. Lyell Immunopharma, Inc. was incorporated in 2018 and is headquartered in South San Francisco, California.</t>
  </si>
  <si>
    <t>fullTimeEmployees</t>
  </si>
  <si>
    <t>companyOfficers</t>
  </si>
  <si>
    <t>[{'maxAge': 1, 'name': 'Dr. Richard D. Klausner M.D.', 'age': 72, 'title': 'Founder &amp; Executive Chairman', 'yearBorn': 1952, 'fiscalYear': 2023, 'totalPay': 80000, 'exercisedValue': 0, 'unexercisedValue': 0}, {'maxAge': 1, 'name': 'Dr. Lynn  Seely M.D., Ph.D.', 'age': 65, 'title': 'President, CEO &amp; Director', 'yearBorn': 1959, 'fiscalYear': 2023, 'totalPay': 962226, 'exercisedValue': 0, 'unexercisedValue': 0}, {'maxAge': 1, 'name': 'Mr. Charles W. Newton', 'age': 53, 'title': 'Chief Financial Officer', 'yearBorn': 1971, 'fiscalYear': 2023, 'totalPay': 744737, 'exercisedValue': 0, 'unexercisedValue': 0}, {'maxAge': 1, 'name': 'Mr. Stephen J. Hill', 'age': 54, 'title': 'Chief Operating Officer', 'yearBorn': 1970, 'fiscalYear': 2023, 'totalPay': 775967, 'exercisedValue': 0, 'unexercisedValue': 0}, {'maxAge': 1, 'name': 'Dr. Gary  Lee Ph.D.', 'age': 47, 'title': 'Chief Scientific Officer', 'yearBorn': 1977, 'fiscalYear': 2023, 'totalPay': 889676, 'exercisedValue': 0, 'unexercisedValue': 0}, {'maxAge': 1, 'name': 'Mr. Matthew  Lang J.D.', 'age': 48, 'title': 'Chief Business Officer, Chief Legal Officer &amp; Corporate Secretary', 'yearBorn': 1976, 'fiscalYear': 2023, 'totalPay': 596253, 'exercisedValue': 0, 'unexercisedValue': 0}, {'maxAge': 1, 'name': 'Prof. Stanley R. Riddell M.D.', 'title': 'Founder &amp; Scientific Advisor', 'fiscalYear': 2023, 'exercisedValue': 0, 'unexercisedValue': 0}, {'maxAge': 1, 'name': 'Dr. Crystal L. Mackall M.D.', 'age': 63, 'title': 'Founder &amp; Scientific Advisor', 'yearBorn': 1961, 'fiscalYear': 2023, 'exercisedValue': 0, 'unexercisedValue': 0}, {'maxAge': 1, 'name': 'Nellie  Dillery', 'title': 'Director of Accounting', 'fiscalYear': 2023, 'exercisedValue': 0, 'unexercisedValue': 0}, {'maxAge': 1, 'name': 'Ms. Ellen  Rose', 'title': 'Senior Vice President of Communications &amp;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</si>
  <si>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</si>
  <si>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</si>
  <si>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</si>
  <si>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</si>
  <si>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</si>
  <si>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</si>
  <si>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</si>
  <si>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</si>
  <si>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</si>
  <si>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</si>
  <si>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</si>
  <si>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</si>
  <si>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</si>
  <si>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</si>
  <si>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</si>
  <si>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</si>
  <si>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</si>
  <si>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</si>
  <si>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</si>
  <si>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</si>
  <si>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</si>
  <si>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</si>
  <si>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</si>
  <si>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</si>
  <si>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</si>
  <si>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</si>
  <si>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</si>
  <si>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</si>
  <si>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</si>
  <si>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</si>
  <si>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</si>
  <si>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</si>
  <si>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</si>
  <si>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</si>
  <si>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</si>
  <si>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</si>
  <si>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</si>
  <si>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</si>
  <si>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</si>
  <si>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</si>
  <si>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</si>
  <si>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</si>
  <si>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</si>
  <si>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</si>
  <si>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</si>
  <si>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</si>
  <si>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</si>
  <si>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</si>
  <si>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</si>
  <si>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</si>
  <si>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</si>
  <si>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</si>
  <si>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</si>
  <si>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</si>
  <si>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</si>
  <si>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</si>
  <si>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</si>
  <si>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</si>
  <si>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</si>
  <si>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</si>
  <si>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</si>
  <si>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</si>
  <si>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</si>
  <si>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</si>
  <si>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</si>
  <si>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</si>
  <si>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</si>
  <si>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</si>
  <si>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Lyell Immunopharma,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</si>
  <si>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</si>
  <si>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</si>
  <si>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</si>
  <si>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</si>
  <si>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</si>
  <si>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</si>
  <si>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</si>
  <si>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c5ad7970-8aa2-3c85-a7aa-1e907d8cc7ab</t>
  </si>
  <si>
    <t>messageBoardId</t>
  </si>
  <si>
    <t>finmb_590661061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</si>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</sst>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lyel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-13.05359534355708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1.76465824E8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-1.3422222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-129.0</v>
      </c>
      <c r="C2" s="1">
        <v>-204.0</v>
      </c>
      <c r="D2" s="1">
        <v>-250.0</v>
      </c>
      <c r="E2" s="1">
        <v>-183.0</v>
      </c>
      <c r="F2" s="1">
        <v>-235.0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4.0</v>
      </c>
      <c r="D3" s="1">
        <v>13.0</v>
      </c>
      <c r="E3" s="1">
        <v>18.0</v>
      </c>
      <c r="F3" s="1">
        <v>20.0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4.0</v>
      </c>
      <c r="D4" s="1">
        <v>13.0</v>
      </c>
      <c r="E4" s="1">
        <v>18.0</v>
      </c>
      <c r="F4" s="1">
        <v>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-4.0</v>
      </c>
      <c r="D5" s="1">
        <v>1.0</v>
      </c>
      <c r="E5" s="1">
        <v>10.0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-1.0</v>
      </c>
      <c r="C6" s="1">
        <v>59.0</v>
      </c>
      <c r="D6" s="1">
        <v>38.0</v>
      </c>
      <c r="E6" s="1">
        <v>1.0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15.0</v>
      </c>
      <c r="C7" s="1">
        <v>33.0</v>
      </c>
      <c r="D7" s="1">
        <v>62.0</v>
      </c>
      <c r="E7" s="1">
        <v>81.0</v>
      </c>
      <c r="F7" s="1">
        <v>47.0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42.0</v>
      </c>
      <c r="C8" s="1">
        <v>10.0</v>
      </c>
      <c r="D8" s="1">
        <v>4.0</v>
      </c>
      <c r="E8" s="1">
        <v>-5.0</v>
      </c>
      <c r="F8" s="1">
        <v>-4.0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-27.0</v>
      </c>
      <c r="D9" s="1">
        <v>9.0</v>
      </c>
      <c r="E9" s="1">
        <v>66.0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103.0</v>
      </c>
      <c r="C10" s="1">
        <v>-7.0</v>
      </c>
      <c r="D10" s="1">
        <v>-10.0</v>
      </c>
      <c r="E10" s="1">
        <v>-84.0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6.0</v>
      </c>
      <c r="C11" s="1">
        <v>7.0</v>
      </c>
      <c r="D11" s="1">
        <v>14.0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39.0</v>
      </c>
      <c r="C12" s="1">
        <v>-161.0</v>
      </c>
      <c r="D12" s="1">
        <v>-126.0</v>
      </c>
      <c r="E12" s="1">
        <v>-170.0</v>
      </c>
      <c r="F12" s="1">
        <v>-164.0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-16.0</v>
      </c>
      <c r="C13" s="1">
        <v>-51.0</v>
      </c>
      <c r="D13" s="1">
        <v>-65.0</v>
      </c>
      <c r="E13" s="1">
        <v>-24.0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-406.0</v>
      </c>
      <c r="C14" s="1">
        <v>-222.0</v>
      </c>
      <c r="D14" s="1">
        <v>-56.0</v>
      </c>
      <c r="E14" s="1">
        <v>12.0</v>
      </c>
      <c r="F14" s="1">
        <v>187.0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-422.0</v>
      </c>
      <c r="C15" s="1">
        <v>-274.0</v>
      </c>
      <c r="D15" s="1">
        <v>-122.0</v>
      </c>
      <c r="E15" s="1">
        <v>-11.0</v>
      </c>
      <c r="F15" s="1">
        <v>184.0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37.0</v>
      </c>
      <c r="D16" s="1">
        <v>401.0</v>
      </c>
      <c r="E16" s="1">
        <v>11.0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-18.0</v>
      </c>
      <c r="C17" s="1">
        <v>-11.0</v>
      </c>
      <c r="D17" s="1">
        <v>0.0</v>
      </c>
      <c r="E17" s="1">
        <v>-46.0</v>
      </c>
      <c r="F17" s="1">
        <v>-45.0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351.0</v>
      </c>
      <c r="C18" s="1">
        <v>492.0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-4.0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351.0</v>
      </c>
      <c r="C20" s="1">
        <v>477.0</v>
      </c>
      <c r="D20" s="1">
        <v>401.0</v>
      </c>
      <c r="E20" s="1">
        <v>10.0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-31.0</v>
      </c>
      <c r="C21" s="1">
        <v>42.0</v>
      </c>
      <c r="D21" s="1">
        <v>153.0</v>
      </c>
      <c r="E21" s="1">
        <v>-170.0</v>
      </c>
      <c r="F21" s="1">
        <v>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-126.0</v>
      </c>
      <c r="D23" s="1">
        <v>-130.0</v>
      </c>
      <c r="E23" s="1">
        <v>-53.0</v>
      </c>
      <c r="F23" s="1">
        <v>-90.0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-126.0</v>
      </c>
      <c r="D24" s="1">
        <v>-130.0</v>
      </c>
      <c r="E24" s="1">
        <v>-53.0</v>
      </c>
      <c r="F24" s="1">
        <v>-90.0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-23.0</v>
      </c>
      <c r="D25" s="1">
        <v>6.0</v>
      </c>
      <c r="E25" s="1">
        <v>12.0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96.0</v>
      </c>
      <c r="C3" s="1">
        <v>140.0</v>
      </c>
      <c r="D3" s="1">
        <v>294.0</v>
      </c>
      <c r="E3" s="1">
        <v>124.0</v>
      </c>
      <c r="F3" s="1">
        <v>146.0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339.0</v>
      </c>
      <c r="C4" s="1">
        <v>472.0</v>
      </c>
      <c r="D4" s="1">
        <v>321.0</v>
      </c>
      <c r="E4" s="1">
        <v>517.0</v>
      </c>
      <c r="F4" s="1">
        <v>401.0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436.0</v>
      </c>
      <c r="C5" s="1">
        <v>613.0</v>
      </c>
      <c r="D5" s="1">
        <v>615.0</v>
      </c>
      <c r="E5" s="1">
        <v>640.0</v>
      </c>
      <c r="F5" s="1">
        <v>546.0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4.0</v>
      </c>
      <c r="C6" s="1">
        <v>4.0</v>
      </c>
      <c r="D6" s="1">
        <v>11.0</v>
      </c>
      <c r="E6" s="1">
        <v>11.0</v>
      </c>
      <c r="F6" s="1">
        <v>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440.0</v>
      </c>
      <c r="C7" s="1">
        <v>618.0</v>
      </c>
      <c r="D7" s="1">
        <v>626.0</v>
      </c>
      <c r="E7" s="1">
        <v>651.0</v>
      </c>
      <c r="F7" s="1">
        <v>555.0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44.0</v>
      </c>
      <c r="C8" s="1">
        <v>129.0</v>
      </c>
      <c r="D8" s="1">
        <v>181.0</v>
      </c>
      <c r="E8" s="1">
        <v>199.0</v>
      </c>
      <c r="F8" s="1">
        <v>194.0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-1.0</v>
      </c>
      <c r="C9" s="1">
        <v>-5.0</v>
      </c>
      <c r="D9" s="1">
        <v>-14.0</v>
      </c>
      <c r="E9" s="1">
        <v>-32.0</v>
      </c>
      <c r="F9" s="1">
        <v>-51.0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43.0</v>
      </c>
      <c r="C10" s="1">
        <v>124.0</v>
      </c>
      <c r="D10" s="1">
        <v>167.0</v>
      </c>
      <c r="E10" s="1">
        <v>166.0</v>
      </c>
      <c r="F10" s="1">
        <v>142.0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68.0</v>
      </c>
      <c r="C11" s="1">
        <v>163.0</v>
      </c>
      <c r="D11" s="1">
        <v>331.0</v>
      </c>
      <c r="E11" s="1">
        <v>115.0</v>
      </c>
      <c r="F11" s="1">
        <v>48.0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2.0</v>
      </c>
      <c r="C12" s="1">
        <v>3.0</v>
      </c>
      <c r="D12" s="1">
        <v>3.0</v>
      </c>
      <c r="E12" s="1">
        <v>4.0</v>
      </c>
      <c r="F12" s="1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556.0</v>
      </c>
      <c r="C13" s="1">
        <v>908.0</v>
      </c>
      <c r="D13" s="1">
        <v>1130.0</v>
      </c>
      <c r="E13" s="1">
        <v>938.0</v>
      </c>
      <c r="F13" s="1">
        <v>750.0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2.0</v>
      </c>
      <c r="C15" s="1">
        <v>9.0</v>
      </c>
      <c r="D15" s="1">
        <v>3.0</v>
      </c>
      <c r="E15" s="1">
        <v>3.0</v>
      </c>
      <c r="F15" s="1">
        <v>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10.0</v>
      </c>
      <c r="C16" s="1">
        <v>17.0</v>
      </c>
      <c r="D16" s="1">
        <v>22.0</v>
      </c>
      <c r="E16" s="1">
        <v>21.0</v>
      </c>
      <c r="F16" s="1">
        <v>20.0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34.0</v>
      </c>
      <c r="C17" s="1">
        <v>3.0</v>
      </c>
      <c r="D17" s="1">
        <v>1.0</v>
      </c>
      <c r="E17" s="1">
        <v>4.0</v>
      </c>
      <c r="F17" s="1">
        <v>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4.0</v>
      </c>
      <c r="C18" s="1">
        <v>6.0</v>
      </c>
      <c r="D18" s="1">
        <v>4.0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4.0</v>
      </c>
      <c r="C19" s="1">
        <v>12.0</v>
      </c>
      <c r="D19" s="1">
        <v>15.0</v>
      </c>
      <c r="E19" s="1">
        <v>7.0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22.0</v>
      </c>
      <c r="C20" s="1">
        <v>49.0</v>
      </c>
      <c r="D20" s="1">
        <v>46.0</v>
      </c>
      <c r="E20" s="1">
        <v>37.0</v>
      </c>
      <c r="F20" s="1">
        <v>34.0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27.0</v>
      </c>
      <c r="C21" s="1">
        <v>50.0</v>
      </c>
      <c r="D21" s="1">
        <v>66.0</v>
      </c>
      <c r="E21" s="1">
        <v>63.0</v>
      </c>
      <c r="F21" s="1">
        <v>56.0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98.0</v>
      </c>
      <c r="C22" s="1">
        <v>89.0</v>
      </c>
      <c r="D22" s="1">
        <v>79.0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53.0</v>
      </c>
      <c r="D23" s="1">
        <v>4.0</v>
      </c>
      <c r="E23" s="1">
        <v>4.0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148.0</v>
      </c>
      <c r="C24" s="1">
        <v>190.0</v>
      </c>
      <c r="D24" s="1">
        <v>198.0</v>
      </c>
      <c r="E24" s="1">
        <v>104.0</v>
      </c>
      <c r="F24" s="1">
        <v>95.0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519.0</v>
      </c>
      <c r="C25" s="1">
        <v>1010.0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519.0</v>
      </c>
      <c r="C26" s="1">
        <v>1010.0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2.0</v>
      </c>
      <c r="E27" s="1">
        <v>2.0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18.0</v>
      </c>
      <c r="C28" s="1">
        <v>41.0</v>
      </c>
      <c r="D28" s="1">
        <v>1520.0</v>
      </c>
      <c r="E28" s="1">
        <v>1610.0</v>
      </c>
      <c r="F28" s="1">
        <v>1660.0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-130.0</v>
      </c>
      <c r="C29" s="1">
        <v>-334.0</v>
      </c>
      <c r="D29" s="1">
        <v>-584.0</v>
      </c>
      <c r="E29" s="1">
        <v>-767.0</v>
      </c>
      <c r="F29" s="1">
        <v>-1000.0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45.0</v>
      </c>
      <c r="C30" s="1">
        <v>25.0</v>
      </c>
      <c r="D30" s="1">
        <v>-1.0</v>
      </c>
      <c r="E30" s="1">
        <v>-7.0</v>
      </c>
      <c r="F30" s="1">
        <v>-9.0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-111.0</v>
      </c>
      <c r="C31" s="1">
        <v>-293.0</v>
      </c>
      <c r="D31" s="1">
        <v>930.0</v>
      </c>
      <c r="E31" s="1">
        <v>833.0</v>
      </c>
      <c r="F31" s="1">
        <v>655.0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408.0</v>
      </c>
      <c r="C32" s="1">
        <v>718.0</v>
      </c>
      <c r="D32" s="1">
        <v>930.0</v>
      </c>
      <c r="E32" s="1">
        <v>833.0</v>
      </c>
      <c r="F32" s="1">
        <v>655.0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556.0</v>
      </c>
      <c r="C33" s="1">
        <v>908.0</v>
      </c>
      <c r="D33" s="1">
        <v>1130.0</v>
      </c>
      <c r="E33" s="1">
        <v>938.0</v>
      </c>
      <c r="F33" s="1">
        <v>750.0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5.0</v>
      </c>
      <c r="C35" s="1">
        <v>17.0</v>
      </c>
      <c r="D35" s="1">
        <v>243.0</v>
      </c>
      <c r="E35" s="1">
        <v>250.0</v>
      </c>
      <c r="F35" s="1">
        <v>254.0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5.0</v>
      </c>
      <c r="C36" s="1">
        <v>15.0</v>
      </c>
      <c r="D36" s="1">
        <v>243.0</v>
      </c>
      <c r="E36" s="1">
        <v>250.0</v>
      </c>
      <c r="F36" s="1">
        <v>254.0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 t="s">
        <v>85</v>
      </c>
      <c r="C37" s="1" t="s">
        <v>86</v>
      </c>
      <c r="D37" s="1" t="s">
        <v>87</v>
      </c>
      <c r="E37" s="1" t="s">
        <v>88</v>
      </c>
      <c r="F37" s="1" t="s">
        <v>89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-111.0</v>
      </c>
      <c r="C38" s="1">
        <v>-293.0</v>
      </c>
      <c r="D38" s="1">
        <v>930.0</v>
      </c>
      <c r="E38" s="1">
        <v>833.0</v>
      </c>
      <c r="F38" s="1">
        <v>655.0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27.0</v>
      </c>
      <c r="C40" s="1">
        <v>54.0</v>
      </c>
      <c r="D40" s="1">
        <v>67.0</v>
      </c>
      <c r="E40" s="1">
        <v>67.0</v>
      </c>
      <c r="F40" s="1">
        <v>63.0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-444.0</v>
      </c>
      <c r="C41" s="1">
        <v>-638.0</v>
      </c>
      <c r="D41" s="1">
        <v>-831.0</v>
      </c>
      <c r="E41" s="1">
        <v>-643.0</v>
      </c>
      <c r="F41" s="1">
        <v>-500.0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44.0</v>
      </c>
      <c r="C42" s="1">
        <v>106.0</v>
      </c>
      <c r="D42" s="1">
        <v>108.0</v>
      </c>
      <c r="E42" s="1">
        <v>115.0</v>
      </c>
      <c r="F42" s="1">
        <v>115.0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11.0</v>
      </c>
      <c r="C44" s="1">
        <v>17.0</v>
      </c>
      <c r="D44" s="1">
        <v>29.0</v>
      </c>
      <c r="E44" s="1">
        <v>34.0</v>
      </c>
      <c r="F44" s="1">
        <v>35.0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188.0</v>
      </c>
      <c r="D45" s="1">
        <v>219.0</v>
      </c>
      <c r="E45" s="1">
        <v>274.0</v>
      </c>
      <c r="F45" s="1">
        <v>224.0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0.0</v>
      </c>
      <c r="C46" s="1">
        <v>2.0</v>
      </c>
      <c r="D46" s="1">
        <v>0.0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65.0</v>
      </c>
      <c r="C2" s="1">
        <v>7.0</v>
      </c>
      <c r="D2" s="1">
        <v>10.0</v>
      </c>
      <c r="E2" s="1">
        <v>84.0</v>
      </c>
      <c r="F2" s="1">
        <v>13.0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65.0</v>
      </c>
      <c r="C3" s="1">
        <v>7.0</v>
      </c>
      <c r="D3" s="1">
        <v>10.0</v>
      </c>
      <c r="E3" s="1">
        <v>84.0</v>
      </c>
      <c r="F3" s="1">
        <v>13.0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65.0</v>
      </c>
      <c r="C4" s="1">
        <v>7.0</v>
      </c>
      <c r="D4" s="1">
        <v>10.0</v>
      </c>
      <c r="E4" s="1">
        <v>84.0</v>
      </c>
      <c r="F4" s="1">
        <v>13.0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39.0</v>
      </c>
      <c r="C5" s="1">
        <v>46.0</v>
      </c>
      <c r="D5" s="1">
        <v>89.0</v>
      </c>
      <c r="E5" s="1">
        <v>117.0</v>
      </c>
      <c r="F5" s="1">
        <v>66.0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63.0</v>
      </c>
      <c r="C6" s="1">
        <v>182.0</v>
      </c>
      <c r="D6" s="1">
        <v>139.0</v>
      </c>
      <c r="E6" s="1">
        <v>159.0</v>
      </c>
      <c r="F6" s="1">
        <v>183.0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0.0</v>
      </c>
      <c r="C7" s="1">
        <v>-4.0</v>
      </c>
      <c r="D7" s="1">
        <v>-3.0</v>
      </c>
      <c r="E7" s="1">
        <v>-4.0</v>
      </c>
      <c r="F7" s="1">
        <v>-4.0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103.0</v>
      </c>
      <c r="C8" s="1">
        <v>225.0</v>
      </c>
      <c r="D8" s="1">
        <v>224.0</v>
      </c>
      <c r="E8" s="1">
        <v>272.0</v>
      </c>
      <c r="F8" s="1">
        <v>246.0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-102.0</v>
      </c>
      <c r="C9" s="1">
        <v>-217.0</v>
      </c>
      <c r="D9" s="1">
        <v>-213.0</v>
      </c>
      <c r="E9" s="1">
        <v>-187.0</v>
      </c>
      <c r="F9" s="1">
        <v>-245.0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8.0</v>
      </c>
      <c r="C10" s="1">
        <v>5.0</v>
      </c>
      <c r="D10" s="1">
        <v>1.0</v>
      </c>
      <c r="E10" s="1">
        <v>7.0</v>
      </c>
      <c r="F10" s="1">
        <v>23.0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8.0</v>
      </c>
      <c r="C11" s="1">
        <v>5.0</v>
      </c>
      <c r="D11" s="1">
        <v>1.0</v>
      </c>
      <c r="E11" s="1">
        <v>7.0</v>
      </c>
      <c r="F11" s="1">
        <v>23.0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-35.0</v>
      </c>
      <c r="C12" s="1">
        <v>1.0</v>
      </c>
      <c r="D12" s="1">
        <v>9.0</v>
      </c>
      <c r="E12" s="1">
        <v>2.0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-129.0</v>
      </c>
      <c r="C13" s="1">
        <v>-209.0</v>
      </c>
      <c r="D13" s="1">
        <v>-212.0</v>
      </c>
      <c r="E13" s="1">
        <v>-177.0</v>
      </c>
      <c r="F13" s="1">
        <v>-220.0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-4.0</v>
      </c>
      <c r="C14" s="1">
        <v>0.0</v>
      </c>
      <c r="D14" s="1">
        <v>-36.0</v>
      </c>
      <c r="E14" s="1">
        <v>-6.0</v>
      </c>
      <c r="F14" s="1">
        <v>-12.0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0.0</v>
      </c>
      <c r="C15" s="1">
        <v>4.0</v>
      </c>
      <c r="D15" s="1">
        <v>-1.0</v>
      </c>
      <c r="E15" s="1">
        <v>-10.0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0.0</v>
      </c>
      <c r="C16" s="1">
        <v>0.0</v>
      </c>
      <c r="D16" s="1">
        <v>-30.0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-129.0</v>
      </c>
      <c r="C17" s="1">
        <v>-204.0</v>
      </c>
      <c r="D17" s="1">
        <v>-250.0</v>
      </c>
      <c r="E17" s="1">
        <v>-183.0</v>
      </c>
      <c r="F17" s="1">
        <v>-235.0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1">
        <v>-129.0</v>
      </c>
      <c r="C18" s="1">
        <v>-204.0</v>
      </c>
      <c r="D18" s="1">
        <v>-250.0</v>
      </c>
      <c r="E18" s="1">
        <v>-183.0</v>
      </c>
      <c r="F18" s="1">
        <v>-235.0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>
        <v>-129.0</v>
      </c>
      <c r="C19" s="1">
        <v>-204.0</v>
      </c>
      <c r="D19" s="1">
        <v>-250.0</v>
      </c>
      <c r="E19" s="1">
        <v>-183.0</v>
      </c>
      <c r="F19" s="1">
        <v>-235.0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-129.0</v>
      </c>
      <c r="C20" s="1">
        <v>-204.0</v>
      </c>
      <c r="D20" s="1">
        <v>-250.0</v>
      </c>
      <c r="E20" s="1">
        <v>-183.0</v>
      </c>
      <c r="F20" s="1">
        <v>-235.0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>
        <v>1.0</v>
      </c>
      <c r="C21" s="1">
        <v>3.0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>
        <v>-131.0</v>
      </c>
      <c r="C22" s="1">
        <v>-208.0</v>
      </c>
      <c r="D22" s="1">
        <v>-250.0</v>
      </c>
      <c r="E22" s="1">
        <v>-183.0</v>
      </c>
      <c r="F22" s="1">
        <v>-235.0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>
        <v>-131.0</v>
      </c>
      <c r="C23" s="1">
        <v>-208.0</v>
      </c>
      <c r="D23" s="1">
        <v>-250.0</v>
      </c>
      <c r="E23" s="1">
        <v>-183.0</v>
      </c>
      <c r="F23" s="1">
        <v>-235.0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 t="s">
        <v>123</v>
      </c>
      <c r="C25" s="1" t="s">
        <v>124</v>
      </c>
      <c r="D25" s="1" t="s">
        <v>125</v>
      </c>
      <c r="E25" s="1" t="s">
        <v>126</v>
      </c>
      <c r="F25" s="1" t="s">
        <v>127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 t="s">
        <v>123</v>
      </c>
      <c r="C26" s="1" t="s">
        <v>124</v>
      </c>
      <c r="D26" s="1" t="s">
        <v>125</v>
      </c>
      <c r="E26" s="1" t="s">
        <v>126</v>
      </c>
      <c r="F26" s="1" t="s">
        <v>127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5.0</v>
      </c>
      <c r="C27" s="1">
        <v>13.0</v>
      </c>
      <c r="D27" s="1">
        <v>136.0</v>
      </c>
      <c r="E27" s="1">
        <v>247.0</v>
      </c>
      <c r="F27" s="1">
        <v>251.0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 t="s">
        <v>123</v>
      </c>
      <c r="C28" s="1" t="s">
        <v>124</v>
      </c>
      <c r="D28" s="1" t="s">
        <v>125</v>
      </c>
      <c r="E28" s="1" t="s">
        <v>126</v>
      </c>
      <c r="F28" s="1" t="s">
        <v>127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131</v>
      </c>
      <c r="B29" s="1" t="s">
        <v>123</v>
      </c>
      <c r="C29" s="1" t="s">
        <v>124</v>
      </c>
      <c r="D29" s="1" t="s">
        <v>125</v>
      </c>
      <c r="E29" s="1" t="s">
        <v>126</v>
      </c>
      <c r="F29" s="1" t="s">
        <v>127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5.0</v>
      </c>
      <c r="C30" s="1">
        <v>13.0</v>
      </c>
      <c r="D30" s="1">
        <v>136.0</v>
      </c>
      <c r="E30" s="1">
        <v>247.0</v>
      </c>
      <c r="F30" s="1">
        <v>251.0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 t="s">
        <v>134</v>
      </c>
      <c r="C31" s="1" t="s">
        <v>135</v>
      </c>
      <c r="D31" s="1" t="s">
        <v>136</v>
      </c>
      <c r="E31" s="1" t="s">
        <v>137</v>
      </c>
      <c r="F31" s="1" t="s">
        <v>138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 t="s">
        <v>134</v>
      </c>
      <c r="C32" s="1" t="s">
        <v>135</v>
      </c>
      <c r="D32" s="1" t="s">
        <v>136</v>
      </c>
      <c r="E32" s="1" t="s">
        <v>137</v>
      </c>
      <c r="F32" s="1" t="s">
        <v>138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-101.0</v>
      </c>
      <c r="C34" s="1">
        <v>-213.0</v>
      </c>
      <c r="D34" s="1">
        <v>-200.0</v>
      </c>
      <c r="E34" s="1">
        <v>-169.0</v>
      </c>
      <c r="F34" s="1">
        <v>-225.0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-102.0</v>
      </c>
      <c r="C35" s="1">
        <v>-217.0</v>
      </c>
      <c r="D35" s="1">
        <v>-213.0</v>
      </c>
      <c r="E35" s="1">
        <v>-187.0</v>
      </c>
      <c r="F35" s="1">
        <v>-245.0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142</v>
      </c>
      <c r="B36" s="1">
        <v>-102.0</v>
      </c>
      <c r="C36" s="1">
        <v>-217.0</v>
      </c>
      <c r="D36" s="1">
        <v>-213.0</v>
      </c>
      <c r="E36" s="1">
        <v>-187.0</v>
      </c>
      <c r="F36" s="1">
        <v>-245.0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>
        <v>-95.0</v>
      </c>
      <c r="C37" s="1">
        <v>-199.0</v>
      </c>
      <c r="D37" s="1">
        <v>-186.0</v>
      </c>
      <c r="E37" s="1">
        <v>-155.0</v>
      </c>
      <c r="F37" s="1">
        <v>-211.0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-80.0</v>
      </c>
      <c r="C38" s="1">
        <v>-131.0</v>
      </c>
      <c r="D38" s="1">
        <v>-133.0</v>
      </c>
      <c r="E38" s="1">
        <v>-111.0</v>
      </c>
      <c r="F38" s="1">
        <v>-138.0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146</v>
      </c>
      <c r="B40" s="1">
        <v>39.0</v>
      </c>
      <c r="C40" s="1">
        <v>46.0</v>
      </c>
      <c r="D40" s="1">
        <v>89.0</v>
      </c>
      <c r="E40" s="1">
        <v>117.0</v>
      </c>
      <c r="F40" s="1">
        <v>66.0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147</v>
      </c>
      <c r="B41" s="1">
        <v>63.0</v>
      </c>
      <c r="C41" s="1">
        <v>182.0</v>
      </c>
      <c r="D41" s="1">
        <v>139.0</v>
      </c>
      <c r="E41" s="1">
        <v>159.0</v>
      </c>
      <c r="F41" s="1">
        <v>183.0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148</v>
      </c>
      <c r="B42" s="1">
        <v>5.0</v>
      </c>
      <c r="C42" s="1">
        <v>13.0</v>
      </c>
      <c r="D42" s="1">
        <v>13.0</v>
      </c>
      <c r="E42" s="1">
        <v>14.0</v>
      </c>
      <c r="F42" s="1">
        <v>14.0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149</v>
      </c>
      <c r="B43" s="1">
        <v>4.0</v>
      </c>
      <c r="C43" s="1">
        <v>14.0</v>
      </c>
      <c r="D43" s="1">
        <v>15.0</v>
      </c>
      <c r="E43" s="1">
        <v>16.0</v>
      </c>
      <c r="F43" s="1">
        <v>18.0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150</v>
      </c>
      <c r="B44" s="1">
        <v>10.0</v>
      </c>
      <c r="C44" s="1">
        <v>18.0</v>
      </c>
      <c r="D44" s="1">
        <v>46.0</v>
      </c>
      <c r="E44" s="1">
        <v>65.0</v>
      </c>
      <c r="F44" s="1">
        <v>28.0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151</v>
      </c>
      <c r="B45" s="1">
        <v>15.0</v>
      </c>
      <c r="C45" s="1">
        <v>33.0</v>
      </c>
      <c r="D45" s="1">
        <v>62.0</v>
      </c>
      <c r="E45" s="1">
        <v>81.0</v>
      </c>
      <c r="F45" s="1">
        <v>47.0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 t="s">
        <v>154</v>
      </c>
      <c r="D3" s="1" t="s">
        <v>155</v>
      </c>
      <c r="E3" s="1" t="s">
        <v>156</v>
      </c>
      <c r="F3" s="1" t="s">
        <v>157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160</v>
      </c>
      <c r="E4" s="1" t="s">
        <v>161</v>
      </c>
      <c r="F4" s="1" t="s">
        <v>162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163</v>
      </c>
      <c r="B5" s="1">
        <v>0.0</v>
      </c>
      <c r="C5" s="1" t="s">
        <v>164</v>
      </c>
      <c r="D5" s="1" t="s">
        <v>165</v>
      </c>
      <c r="E5" s="1" t="s">
        <v>166</v>
      </c>
      <c r="F5" s="1" t="s">
        <v>167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168</v>
      </c>
      <c r="B6" s="1">
        <v>0.0</v>
      </c>
      <c r="C6" s="1" t="s">
        <v>169</v>
      </c>
      <c r="D6" s="1" t="s">
        <v>170</v>
      </c>
      <c r="E6" s="1" t="s">
        <v>166</v>
      </c>
      <c r="F6" s="1" t="s">
        <v>167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173</v>
      </c>
      <c r="B9" s="1">
        <v>0.0</v>
      </c>
      <c r="C9" s="1" t="s">
        <v>174</v>
      </c>
      <c r="D9" s="1" t="s">
        <v>175</v>
      </c>
      <c r="E9" s="1" t="s">
        <v>176</v>
      </c>
      <c r="F9" s="1">
        <v>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177</v>
      </c>
      <c r="B10" s="1">
        <v>-1.0</v>
      </c>
      <c r="C10" s="1">
        <v>0.0</v>
      </c>
      <c r="D10" s="1">
        <v>0.0</v>
      </c>
      <c r="E10" s="1" t="s">
        <v>178</v>
      </c>
      <c r="F10" s="1">
        <v>-17.0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179</v>
      </c>
      <c r="B11" s="1">
        <v>-1.0</v>
      </c>
      <c r="C11" s="1">
        <v>0.0</v>
      </c>
      <c r="D11" s="1">
        <v>0.0</v>
      </c>
      <c r="E11" s="1" t="s">
        <v>180</v>
      </c>
      <c r="F11" s="1">
        <v>-18.0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181</v>
      </c>
      <c r="B12" s="1">
        <v>-1.0</v>
      </c>
      <c r="C12" s="1">
        <v>0.0</v>
      </c>
      <c r="D12" s="1">
        <v>0.0</v>
      </c>
      <c r="E12" s="1" t="s">
        <v>180</v>
      </c>
      <c r="F12" s="1">
        <v>-18.0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>
        <v>-1.0</v>
      </c>
      <c r="C13" s="1">
        <v>0.0</v>
      </c>
      <c r="D13" s="1">
        <v>0.0</v>
      </c>
      <c r="E13" s="1" t="s">
        <v>183</v>
      </c>
      <c r="F13" s="1">
        <v>-18.0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184</v>
      </c>
      <c r="B14" s="1">
        <v>-1.0</v>
      </c>
      <c r="C14" s="1">
        <v>0.0</v>
      </c>
      <c r="D14" s="1">
        <v>0.0</v>
      </c>
      <c r="E14" s="1" t="s">
        <v>183</v>
      </c>
      <c r="F14" s="1">
        <v>-18.0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185</v>
      </c>
      <c r="B15" s="1">
        <v>-1.0</v>
      </c>
      <c r="C15" s="1">
        <v>0.0</v>
      </c>
      <c r="D15" s="1">
        <v>0.0</v>
      </c>
      <c r="E15" s="1" t="s">
        <v>183</v>
      </c>
      <c r="F15" s="1">
        <v>-18.0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186</v>
      </c>
      <c r="B16" s="1">
        <v>-1.0</v>
      </c>
      <c r="C16" s="1">
        <v>0.0</v>
      </c>
      <c r="D16" s="1">
        <v>0.0</v>
      </c>
      <c r="E16" s="1" t="s">
        <v>187</v>
      </c>
      <c r="F16" s="1">
        <v>-10.0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188</v>
      </c>
      <c r="B17" s="1">
        <v>0.0</v>
      </c>
      <c r="C17" s="1">
        <v>0.0</v>
      </c>
      <c r="D17" s="1">
        <v>0.0</v>
      </c>
      <c r="E17" s="1" t="s">
        <v>189</v>
      </c>
      <c r="F17" s="1">
        <v>-6.0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190</v>
      </c>
      <c r="B18" s="1">
        <v>0.0</v>
      </c>
      <c r="C18" s="1">
        <v>0.0</v>
      </c>
      <c r="D18" s="1">
        <v>0.0</v>
      </c>
      <c r="E18" s="1" t="s">
        <v>189</v>
      </c>
      <c r="F18" s="1">
        <v>-6.0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191</v>
      </c>
      <c r="B20" s="1">
        <v>0.0</v>
      </c>
      <c r="C20" s="1" t="s">
        <v>192</v>
      </c>
      <c r="D20" s="1" t="s">
        <v>192</v>
      </c>
      <c r="E20" s="1" t="s">
        <v>193</v>
      </c>
      <c r="F20" s="1" t="s">
        <v>194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195</v>
      </c>
      <c r="B21" s="1">
        <v>0.0</v>
      </c>
      <c r="C21" s="1" t="s">
        <v>196</v>
      </c>
      <c r="D21" s="1" t="s">
        <v>197</v>
      </c>
      <c r="E21" s="1" t="s">
        <v>198</v>
      </c>
      <c r="F21" s="1" t="s">
        <v>194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200</v>
      </c>
      <c r="B23" s="1" t="s">
        <v>201</v>
      </c>
      <c r="C23" s="1" t="s">
        <v>202</v>
      </c>
      <c r="D23" s="1" t="s">
        <v>203</v>
      </c>
      <c r="E23" s="1" t="s">
        <v>204</v>
      </c>
      <c r="F23" s="1" t="s">
        <v>205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206</v>
      </c>
      <c r="B24" s="1" t="s">
        <v>207</v>
      </c>
      <c r="C24" s="1" t="s">
        <v>208</v>
      </c>
      <c r="D24" s="1" t="s">
        <v>209</v>
      </c>
      <c r="E24" s="1" t="s">
        <v>210</v>
      </c>
      <c r="F24" s="1" t="s">
        <v>211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1" t="s">
        <v>213</v>
      </c>
      <c r="C25" s="1" t="s">
        <v>214</v>
      </c>
      <c r="D25" s="1" t="s">
        <v>215</v>
      </c>
      <c r="E25" s="1" t="s">
        <v>216</v>
      </c>
      <c r="F25" s="1" t="s">
        <v>217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219</v>
      </c>
      <c r="B27" s="1" t="s">
        <v>220</v>
      </c>
      <c r="C27" s="1" t="s">
        <v>221</v>
      </c>
      <c r="D27" s="1" t="s">
        <v>222</v>
      </c>
      <c r="E27" s="1" t="s">
        <v>223</v>
      </c>
      <c r="F27" s="1" t="s">
        <v>224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225</v>
      </c>
      <c r="B28" s="1" t="s">
        <v>226</v>
      </c>
      <c r="C28" s="1" t="s">
        <v>227</v>
      </c>
      <c r="D28" s="1" t="s">
        <v>228</v>
      </c>
      <c r="E28" s="1" t="s">
        <v>229</v>
      </c>
      <c r="F28" s="1" t="s">
        <v>230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231</v>
      </c>
      <c r="B29" s="1" t="s">
        <v>232</v>
      </c>
      <c r="C29" s="1" t="s">
        <v>233</v>
      </c>
      <c r="D29" s="1" t="s">
        <v>234</v>
      </c>
      <c r="E29" s="1" t="s">
        <v>235</v>
      </c>
      <c r="F29" s="1" t="s">
        <v>236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237</v>
      </c>
      <c r="B30" s="1" t="s">
        <v>238</v>
      </c>
      <c r="C30" s="1" t="s">
        <v>239</v>
      </c>
      <c r="D30" s="1" t="s">
        <v>240</v>
      </c>
      <c r="E30" s="1" t="s">
        <v>241</v>
      </c>
      <c r="F30" s="1" t="s">
        <v>242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 t="s">
        <v>244</v>
      </c>
      <c r="C31" s="1" t="s">
        <v>245</v>
      </c>
      <c r="D31" s="1" t="s">
        <v>246</v>
      </c>
      <c r="E31" s="1" t="s">
        <v>247</v>
      </c>
      <c r="F31" s="1" t="s">
        <v>248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249</v>
      </c>
      <c r="B32" s="1" t="s">
        <v>250</v>
      </c>
      <c r="C32" s="1" t="s">
        <v>251</v>
      </c>
      <c r="D32" s="1" t="s">
        <v>252</v>
      </c>
      <c r="E32" s="1" t="s">
        <v>253</v>
      </c>
      <c r="F32" s="1" t="s">
        <v>254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 t="s">
        <v>257</v>
      </c>
      <c r="D33" s="1" t="s">
        <v>258</v>
      </c>
      <c r="E33" s="1" t="s">
        <v>259</v>
      </c>
      <c r="F33" s="1" t="s">
        <v>260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261</v>
      </c>
      <c r="B34" s="1" t="s">
        <v>262</v>
      </c>
      <c r="C34" s="1" t="s">
        <v>263</v>
      </c>
      <c r="D34" s="1" t="s">
        <v>251</v>
      </c>
      <c r="E34" s="1" t="s">
        <v>264</v>
      </c>
      <c r="F34" s="1" t="s">
        <v>254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265</v>
      </c>
      <c r="B35" s="1" t="s">
        <v>266</v>
      </c>
      <c r="C35" s="1" t="s">
        <v>267</v>
      </c>
      <c r="D35" s="1" t="s">
        <v>268</v>
      </c>
      <c r="E35" s="1" t="s">
        <v>269</v>
      </c>
      <c r="F35" s="1" t="s">
        <v>270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272</v>
      </c>
      <c r="B37" s="1">
        <v>0.0</v>
      </c>
      <c r="C37" s="1">
        <v>0.0</v>
      </c>
      <c r="D37" s="1" t="s">
        <v>273</v>
      </c>
      <c r="E37" s="1" t="s">
        <v>274</v>
      </c>
      <c r="F37" s="1" t="s">
        <v>275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276</v>
      </c>
      <c r="B38" s="1">
        <v>0.0</v>
      </c>
      <c r="C38" s="1">
        <v>0.0</v>
      </c>
      <c r="D38" s="1" t="s">
        <v>273</v>
      </c>
      <c r="E38" s="1" t="s">
        <v>274</v>
      </c>
      <c r="F38" s="1" t="s">
        <v>275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277</v>
      </c>
      <c r="B39" s="1">
        <v>0.0</v>
      </c>
      <c r="C39" s="1" t="s">
        <v>278</v>
      </c>
      <c r="D39" s="1" t="s">
        <v>279</v>
      </c>
      <c r="E39" s="1" t="s">
        <v>280</v>
      </c>
      <c r="F39" s="1" t="s">
        <v>281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282</v>
      </c>
      <c r="B40" s="1">
        <v>0.0</v>
      </c>
      <c r="C40" s="1" t="s">
        <v>283</v>
      </c>
      <c r="D40" s="1" t="s">
        <v>284</v>
      </c>
      <c r="E40" s="1" t="s">
        <v>285</v>
      </c>
      <c r="F40" s="1" t="s">
        <v>286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287</v>
      </c>
      <c r="B41" s="1">
        <v>0.0</v>
      </c>
      <c r="C41" s="1" t="s">
        <v>283</v>
      </c>
      <c r="D41" s="1" t="s">
        <v>284</v>
      </c>
      <c r="E41" s="1" t="s">
        <v>285</v>
      </c>
      <c r="F41" s="1" t="s">
        <v>286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288</v>
      </c>
      <c r="B42" s="1">
        <v>0.0</v>
      </c>
      <c r="C42" s="1" t="s">
        <v>289</v>
      </c>
      <c r="D42" s="1" t="s">
        <v>290</v>
      </c>
      <c r="E42" s="1" t="s">
        <v>291</v>
      </c>
      <c r="F42" s="1" t="s">
        <v>292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293</v>
      </c>
      <c r="B43" s="1">
        <v>0.0</v>
      </c>
      <c r="C43" s="1" t="s">
        <v>289</v>
      </c>
      <c r="D43" s="1" t="s">
        <v>290</v>
      </c>
      <c r="E43" s="1" t="s">
        <v>291</v>
      </c>
      <c r="F43" s="1" t="s">
        <v>292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294</v>
      </c>
      <c r="B44" s="1">
        <v>0.0</v>
      </c>
      <c r="C44" s="1" t="s">
        <v>295</v>
      </c>
      <c r="D44" s="1" t="s">
        <v>296</v>
      </c>
      <c r="E44" s="1" t="s">
        <v>297</v>
      </c>
      <c r="F44" s="1" t="s">
        <v>298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 t="s">
        <v>300</v>
      </c>
      <c r="D45" s="1" t="s">
        <v>301</v>
      </c>
      <c r="E45" s="1" t="s">
        <v>302</v>
      </c>
      <c r="F45" s="1" t="s">
        <v>303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304</v>
      </c>
      <c r="B46" s="1">
        <v>0.0</v>
      </c>
      <c r="C46" s="1" t="s">
        <v>305</v>
      </c>
      <c r="D46" s="1" t="s">
        <v>306</v>
      </c>
      <c r="E46" s="1" t="s">
        <v>263</v>
      </c>
      <c r="F46" s="1" t="s">
        <v>307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308</v>
      </c>
      <c r="B47" s="1">
        <v>0.0</v>
      </c>
      <c r="C47" s="1" t="s">
        <v>309</v>
      </c>
      <c r="D47" s="1" t="s">
        <v>310</v>
      </c>
      <c r="E47" s="1" t="s">
        <v>311</v>
      </c>
      <c r="F47" s="1">
        <v>-20.0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312</v>
      </c>
      <c r="B48" s="1">
        <v>0.0</v>
      </c>
      <c r="C48" s="1" t="s">
        <v>313</v>
      </c>
      <c r="D48" s="1" t="s">
        <v>314</v>
      </c>
      <c r="E48" s="1" t="s">
        <v>315</v>
      </c>
      <c r="F48" s="1" t="s">
        <v>316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317</v>
      </c>
      <c r="B49" s="1">
        <v>0.0</v>
      </c>
      <c r="C49" s="1" t="s">
        <v>313</v>
      </c>
      <c r="D49" s="1" t="s">
        <v>314</v>
      </c>
      <c r="E49" s="1" t="s">
        <v>315</v>
      </c>
      <c r="F49" s="1" t="s">
        <v>316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318</v>
      </c>
      <c r="B50" s="1">
        <v>0.0</v>
      </c>
      <c r="C50" s="1" t="s">
        <v>319</v>
      </c>
      <c r="D50" s="1" t="s">
        <v>320</v>
      </c>
      <c r="E50" s="1" t="s">
        <v>321</v>
      </c>
      <c r="F50" s="1" t="s">
        <v>322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323</v>
      </c>
      <c r="B51" s="1">
        <v>0.0</v>
      </c>
      <c r="C51" s="1" t="s">
        <v>324</v>
      </c>
      <c r="D51" s="1" t="s">
        <v>325</v>
      </c>
      <c r="E51" s="1" t="s">
        <v>326</v>
      </c>
      <c r="F51" s="1" t="s">
        <v>327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328</v>
      </c>
      <c r="B52" s="1">
        <v>0.0</v>
      </c>
      <c r="C52" s="1">
        <v>0.0</v>
      </c>
      <c r="D52" s="1" t="s">
        <v>329</v>
      </c>
      <c r="E52" s="1" t="s">
        <v>330</v>
      </c>
      <c r="F52" s="1" t="s">
        <v>331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332</v>
      </c>
      <c r="B53" s="1">
        <v>0.0</v>
      </c>
      <c r="C53" s="1">
        <v>0.0</v>
      </c>
      <c r="D53" s="1" t="s">
        <v>329</v>
      </c>
      <c r="E53" s="1" t="s">
        <v>330</v>
      </c>
      <c r="F53" s="1" t="s">
        <v>331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333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334</v>
      </c>
      <c r="B55" s="1">
        <v>0.0</v>
      </c>
      <c r="C55" s="1">
        <v>0.0</v>
      </c>
      <c r="D55" s="1" t="s">
        <v>335</v>
      </c>
      <c r="E55" s="1" t="s">
        <v>336</v>
      </c>
      <c r="F55" s="1" t="s">
        <v>337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338</v>
      </c>
      <c r="B56" s="1">
        <v>0.0</v>
      </c>
      <c r="C56" s="1">
        <v>0.0</v>
      </c>
      <c r="D56" s="1" t="s">
        <v>335</v>
      </c>
      <c r="E56" s="1" t="s">
        <v>336</v>
      </c>
      <c r="F56" s="1" t="s">
        <v>337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339</v>
      </c>
      <c r="B57" s="1">
        <v>0.0</v>
      </c>
      <c r="C57" s="1">
        <v>0.0</v>
      </c>
      <c r="D57" s="1" t="s">
        <v>340</v>
      </c>
      <c r="E57" s="1" t="s">
        <v>341</v>
      </c>
      <c r="F57" s="1" t="s">
        <v>342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1">
        <v>0.0</v>
      </c>
      <c r="C58" s="1">
        <v>0.0</v>
      </c>
      <c r="D58" s="1" t="s">
        <v>344</v>
      </c>
      <c r="E58" s="1" t="s">
        <v>345</v>
      </c>
      <c r="F58" s="1" t="s">
        <v>346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347</v>
      </c>
      <c r="B59" s="1">
        <v>0.0</v>
      </c>
      <c r="C59" s="1">
        <v>0.0</v>
      </c>
      <c r="D59" s="1" t="s">
        <v>344</v>
      </c>
      <c r="E59" s="1" t="s">
        <v>345</v>
      </c>
      <c r="F59" s="1" t="s">
        <v>346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348</v>
      </c>
      <c r="B60" s="1">
        <v>0.0</v>
      </c>
      <c r="C60" s="1">
        <v>0.0</v>
      </c>
      <c r="D60" s="1" t="s">
        <v>349</v>
      </c>
      <c r="E60" s="1" t="s">
        <v>350</v>
      </c>
      <c r="F60" s="1" t="s">
        <v>351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352</v>
      </c>
      <c r="B61" s="1">
        <v>0.0</v>
      </c>
      <c r="C61" s="1">
        <v>0.0</v>
      </c>
      <c r="D61" s="1" t="s">
        <v>349</v>
      </c>
      <c r="E61" s="1" t="s">
        <v>350</v>
      </c>
      <c r="F61" s="1" t="s">
        <v>351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353</v>
      </c>
      <c r="B62" s="1">
        <v>0.0</v>
      </c>
      <c r="C62" s="1">
        <v>0.0</v>
      </c>
      <c r="D62" s="1" t="s">
        <v>354</v>
      </c>
      <c r="E62" s="1" t="s">
        <v>355</v>
      </c>
      <c r="F62" s="1" t="s">
        <v>356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357</v>
      </c>
      <c r="B63" s="1">
        <v>0.0</v>
      </c>
      <c r="C63" s="1">
        <v>0.0</v>
      </c>
      <c r="D63" s="1" t="s">
        <v>358</v>
      </c>
      <c r="E63" s="1" t="s">
        <v>359</v>
      </c>
      <c r="F63" s="1" t="s">
        <v>360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361</v>
      </c>
      <c r="B64" s="1">
        <v>0.0</v>
      </c>
      <c r="C64" s="1">
        <v>0.0</v>
      </c>
      <c r="D64" s="1" t="s">
        <v>362</v>
      </c>
      <c r="E64" s="1" t="s">
        <v>363</v>
      </c>
      <c r="F64" s="1" t="s">
        <v>364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365</v>
      </c>
      <c r="B65" s="1">
        <v>0.0</v>
      </c>
      <c r="C65" s="1">
        <v>0.0</v>
      </c>
      <c r="D65" s="1" t="s">
        <v>366</v>
      </c>
      <c r="E65" s="1" t="s">
        <v>367</v>
      </c>
      <c r="F65" s="1" t="s">
        <v>368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369</v>
      </c>
      <c r="B66" s="1">
        <v>0.0</v>
      </c>
      <c r="C66" s="1">
        <v>0.0</v>
      </c>
      <c r="D66" s="1" t="s">
        <v>370</v>
      </c>
      <c r="E66" s="1" t="s">
        <v>371</v>
      </c>
      <c r="F66" s="1" t="s">
        <v>372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373</v>
      </c>
      <c r="B67" s="1">
        <v>0.0</v>
      </c>
      <c r="C67" s="1">
        <v>0.0</v>
      </c>
      <c r="D67" s="1" t="s">
        <v>370</v>
      </c>
      <c r="E67" s="1" t="s">
        <v>371</v>
      </c>
      <c r="F67" s="1" t="s">
        <v>372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374</v>
      </c>
      <c r="B68" s="1">
        <v>0.0</v>
      </c>
      <c r="C68" s="1">
        <v>0.0</v>
      </c>
      <c r="D68" s="1" t="s">
        <v>375</v>
      </c>
      <c r="E68" s="1" t="s">
        <v>376</v>
      </c>
      <c r="F68" s="1" t="s">
        <v>377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378</v>
      </c>
      <c r="B69" s="1">
        <v>0.0</v>
      </c>
      <c r="C69" s="1">
        <v>0.0</v>
      </c>
      <c r="D69" s="1" t="s">
        <v>379</v>
      </c>
      <c r="E69" s="1" t="s">
        <v>380</v>
      </c>
      <c r="F69" s="1" t="s">
        <v>381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382</v>
      </c>
      <c r="B70" s="1">
        <v>0.0</v>
      </c>
      <c r="C70" s="1">
        <v>0.0</v>
      </c>
      <c r="D70" s="1">
        <v>0.0</v>
      </c>
      <c r="E70" s="1" t="s">
        <v>383</v>
      </c>
      <c r="F70" s="1" t="s">
        <v>384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385</v>
      </c>
      <c r="B71" s="1">
        <v>0.0</v>
      </c>
      <c r="C71" s="1">
        <v>0.0</v>
      </c>
      <c r="D71" s="1">
        <v>0.0</v>
      </c>
      <c r="E71" s="1" t="s">
        <v>383</v>
      </c>
      <c r="F71" s="1" t="s">
        <v>384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386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387</v>
      </c>
      <c r="B73" s="1">
        <v>0.0</v>
      </c>
      <c r="C73" s="1">
        <v>0.0</v>
      </c>
      <c r="D73" s="1">
        <v>0.0</v>
      </c>
      <c r="E73" s="1" t="s">
        <v>388</v>
      </c>
      <c r="F73" s="1" t="s">
        <v>389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390</v>
      </c>
      <c r="B74" s="1">
        <v>0.0</v>
      </c>
      <c r="C74" s="1">
        <v>0.0</v>
      </c>
      <c r="D74" s="1">
        <v>0.0</v>
      </c>
      <c r="E74" s="1" t="s">
        <v>388</v>
      </c>
      <c r="F74" s="1" t="s">
        <v>389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391</v>
      </c>
      <c r="B75" s="1">
        <v>0.0</v>
      </c>
      <c r="C75" s="1">
        <v>0.0</v>
      </c>
      <c r="D75" s="1">
        <v>0.0</v>
      </c>
      <c r="E75" s="1" t="s">
        <v>392</v>
      </c>
      <c r="F75" s="1" t="s">
        <v>393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394</v>
      </c>
      <c r="B76" s="1">
        <v>0.0</v>
      </c>
      <c r="C76" s="1">
        <v>0.0</v>
      </c>
      <c r="D76" s="1">
        <v>0.0</v>
      </c>
      <c r="E76" s="1" t="s">
        <v>395</v>
      </c>
      <c r="F76" s="1" t="s">
        <v>396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397</v>
      </c>
      <c r="B77" s="1">
        <v>0.0</v>
      </c>
      <c r="C77" s="1">
        <v>0.0</v>
      </c>
      <c r="D77" s="1">
        <v>0.0</v>
      </c>
      <c r="E77" s="1" t="s">
        <v>395</v>
      </c>
      <c r="F77" s="1" t="s">
        <v>396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398</v>
      </c>
      <c r="B78" s="1">
        <v>0.0</v>
      </c>
      <c r="C78" s="1">
        <v>0.0</v>
      </c>
      <c r="D78" s="1">
        <v>0.0</v>
      </c>
      <c r="E78" s="1" t="s">
        <v>399</v>
      </c>
      <c r="F78" s="1" t="s">
        <v>400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401</v>
      </c>
      <c r="B79" s="1">
        <v>0.0</v>
      </c>
      <c r="C79" s="1">
        <v>0.0</v>
      </c>
      <c r="D79" s="1">
        <v>0.0</v>
      </c>
      <c r="E79" s="1" t="s">
        <v>399</v>
      </c>
      <c r="F79" s="1" t="s">
        <v>400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402</v>
      </c>
      <c r="B80" s="1">
        <v>0.0</v>
      </c>
      <c r="C80" s="1">
        <v>0.0</v>
      </c>
      <c r="D80" s="1">
        <v>0.0</v>
      </c>
      <c r="E80" s="1">
        <v>11.0</v>
      </c>
      <c r="F80" s="1" t="s">
        <v>403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404</v>
      </c>
      <c r="B81" s="1">
        <v>0.0</v>
      </c>
      <c r="C81" s="1">
        <v>0.0</v>
      </c>
      <c r="D81" s="1">
        <v>0.0</v>
      </c>
      <c r="E81" s="1" t="s">
        <v>405</v>
      </c>
      <c r="F81" s="1" t="s">
        <v>406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407</v>
      </c>
      <c r="B82" s="1">
        <v>0.0</v>
      </c>
      <c r="C82" s="1">
        <v>0.0</v>
      </c>
      <c r="D82" s="1">
        <v>0.0</v>
      </c>
      <c r="E82" s="1" t="s">
        <v>408</v>
      </c>
      <c r="F82" s="1" t="s">
        <v>409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410</v>
      </c>
      <c r="B83" s="1">
        <v>0.0</v>
      </c>
      <c r="C83" s="1">
        <v>0.0</v>
      </c>
      <c r="D83" s="1">
        <v>0.0</v>
      </c>
      <c r="E83" s="1" t="s">
        <v>411</v>
      </c>
      <c r="F83" s="1" t="s">
        <v>412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413</v>
      </c>
      <c r="B84" s="1">
        <v>0.0</v>
      </c>
      <c r="C84" s="1">
        <v>0.0</v>
      </c>
      <c r="D84" s="1">
        <v>0.0</v>
      </c>
      <c r="E84" s="1" t="s">
        <v>414</v>
      </c>
      <c r="F84" s="1" t="s">
        <v>415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416</v>
      </c>
      <c r="B85" s="1">
        <v>0.0</v>
      </c>
      <c r="C85" s="1">
        <v>0.0</v>
      </c>
      <c r="D85" s="1">
        <v>0.0</v>
      </c>
      <c r="E85" s="1" t="s">
        <v>414</v>
      </c>
      <c r="F85" s="1" t="s">
        <v>415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417</v>
      </c>
      <c r="B86" s="1">
        <v>0.0</v>
      </c>
      <c r="C86" s="1">
        <v>0.0</v>
      </c>
      <c r="D86" s="1">
        <v>0.0</v>
      </c>
      <c r="E86" s="1" t="s">
        <v>418</v>
      </c>
      <c r="F86" s="1" t="s">
        <v>419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420</v>
      </c>
      <c r="B87" s="1">
        <v>0.0</v>
      </c>
      <c r="C87" s="1">
        <v>0.0</v>
      </c>
      <c r="D87" s="1">
        <v>0.0</v>
      </c>
      <c r="E87" s="1" t="s">
        <v>421</v>
      </c>
      <c r="F87" s="1" t="s">
        <v>422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423</v>
      </c>
      <c r="B88" s="1">
        <v>0.0</v>
      </c>
      <c r="C88" s="1">
        <v>0.0</v>
      </c>
      <c r="D88" s="1">
        <v>0.0</v>
      </c>
      <c r="E88" s="1">
        <v>0.0</v>
      </c>
      <c r="F88" s="1" t="s">
        <v>424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425</v>
      </c>
      <c r="B89" s="1">
        <v>0.0</v>
      </c>
      <c r="C89" s="1">
        <v>0.0</v>
      </c>
      <c r="D89" s="1">
        <v>0.0</v>
      </c>
      <c r="E89" s="1">
        <v>0.0</v>
      </c>
      <c r="F89" s="1" t="s">
        <v>424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426</v>
      </c>
      <c r="C1" s="1" t="s">
        <v>427</v>
      </c>
      <c r="D1" s="1" t="s">
        <v>428</v>
      </c>
      <c r="E1" s="1" t="s">
        <v>429</v>
      </c>
      <c r="F1" s="1" t="s">
        <v>430</v>
      </c>
      <c r="G1" s="1" t="s">
        <v>431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432</v>
      </c>
      <c r="B2" s="1" t="s">
        <v>433</v>
      </c>
      <c r="C2" s="1" t="s">
        <v>434</v>
      </c>
      <c r="D2" s="1" t="s">
        <v>435</v>
      </c>
      <c r="E2" s="1" t="s">
        <v>436</v>
      </c>
      <c r="F2" s="1" t="s">
        <v>436</v>
      </c>
      <c r="G2" s="1" t="s">
        <v>437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438</v>
      </c>
      <c r="B3" s="1" t="s">
        <v>437</v>
      </c>
      <c r="C3" s="1" t="s">
        <v>439</v>
      </c>
      <c r="D3" s="1" t="s">
        <v>440</v>
      </c>
      <c r="E3" s="1" t="s">
        <v>441</v>
      </c>
      <c r="F3" s="1" t="s">
        <v>442</v>
      </c>
      <c r="G3" s="1" t="s">
        <v>437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443</v>
      </c>
      <c r="B4" s="1" t="s">
        <v>444</v>
      </c>
      <c r="C4" s="1" t="s">
        <v>445</v>
      </c>
      <c r="D4" s="1" t="s">
        <v>446</v>
      </c>
      <c r="E4" s="1" t="s">
        <v>447</v>
      </c>
      <c r="F4" s="1" t="s">
        <v>448</v>
      </c>
      <c r="G4" s="1" t="s">
        <v>449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438</v>
      </c>
      <c r="B5" s="1" t="s">
        <v>437</v>
      </c>
      <c r="C5" s="1" t="s">
        <v>450</v>
      </c>
      <c r="D5" s="1" t="s">
        <v>451</v>
      </c>
      <c r="E5" s="1" t="s">
        <v>452</v>
      </c>
      <c r="F5" s="1" t="s">
        <v>453</v>
      </c>
      <c r="G5" s="1" t="s">
        <v>454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455</v>
      </c>
      <c r="B6" s="1" t="s">
        <v>456</v>
      </c>
      <c r="C6" s="1" t="s">
        <v>457</v>
      </c>
      <c r="D6" s="1" t="s">
        <v>458</v>
      </c>
      <c r="E6" s="1" t="s">
        <v>459</v>
      </c>
      <c r="F6" s="1" t="s">
        <v>460</v>
      </c>
      <c r="G6" s="1" t="s">
        <v>461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462</v>
      </c>
      <c r="B7" s="1" t="s">
        <v>463</v>
      </c>
      <c r="C7" s="1" t="s">
        <v>464</v>
      </c>
      <c r="D7" s="1" t="s">
        <v>465</v>
      </c>
      <c r="E7" s="1" t="s">
        <v>466</v>
      </c>
      <c r="F7" s="1" t="s">
        <v>467</v>
      </c>
      <c r="G7" s="1" t="s">
        <v>468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469</v>
      </c>
      <c r="B8" s="1" t="s">
        <v>437</v>
      </c>
      <c r="C8" s="1" t="s">
        <v>470</v>
      </c>
      <c r="D8" s="1" t="s">
        <v>471</v>
      </c>
      <c r="E8" s="1" t="s">
        <v>470</v>
      </c>
      <c r="F8" s="1" t="s">
        <v>472</v>
      </c>
      <c r="G8" s="1" t="s">
        <v>473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474</v>
      </c>
      <c r="B9" s="1" t="s">
        <v>475</v>
      </c>
      <c r="C9" s="1" t="s">
        <v>476</v>
      </c>
      <c r="D9" s="1" t="s">
        <v>477</v>
      </c>
      <c r="E9" s="1" t="s">
        <v>478</v>
      </c>
      <c r="F9" s="1" t="s">
        <v>479</v>
      </c>
      <c r="G9" s="1" t="s">
        <v>480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481</v>
      </c>
      <c r="B10" s="1" t="s">
        <v>482</v>
      </c>
      <c r="C10" s="1" t="s">
        <v>483</v>
      </c>
      <c r="D10" s="1" t="s">
        <v>484</v>
      </c>
      <c r="E10" s="1" t="s">
        <v>485</v>
      </c>
      <c r="F10" s="1" t="s">
        <v>486</v>
      </c>
      <c r="G10" s="1" t="s">
        <v>487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488</v>
      </c>
      <c r="B11" s="1" t="s">
        <v>489</v>
      </c>
      <c r="C11" s="1" t="s">
        <v>490</v>
      </c>
      <c r="D11" s="1" t="s">
        <v>491</v>
      </c>
      <c r="E11" s="1" t="s">
        <v>492</v>
      </c>
      <c r="F11" s="1" t="s">
        <v>493</v>
      </c>
      <c r="G11" s="1" t="s">
        <v>494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495</v>
      </c>
      <c r="B12" s="1" t="s">
        <v>496</v>
      </c>
      <c r="C12" s="1" t="s">
        <v>497</v>
      </c>
      <c r="D12" s="1" t="s">
        <v>498</v>
      </c>
      <c r="E12" s="1" t="s">
        <v>499</v>
      </c>
      <c r="F12" s="1" t="s">
        <v>500</v>
      </c>
      <c r="G12" s="1" t="s">
        <v>501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502</v>
      </c>
      <c r="B13" s="1" t="s">
        <v>503</v>
      </c>
      <c r="C13" s="1" t="s">
        <v>504</v>
      </c>
      <c r="D13" s="1" t="s">
        <v>505</v>
      </c>
      <c r="E13" s="1" t="s">
        <v>506</v>
      </c>
      <c r="F13" s="1" t="s">
        <v>507</v>
      </c>
      <c r="G13" s="1" t="s">
        <v>494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508</v>
      </c>
      <c r="B14" s="1" t="s">
        <v>509</v>
      </c>
      <c r="C14" s="1" t="s">
        <v>510</v>
      </c>
      <c r="D14" s="1" t="s">
        <v>511</v>
      </c>
      <c r="E14" s="1" t="s">
        <v>512</v>
      </c>
      <c r="F14" s="1" t="s">
        <v>513</v>
      </c>
      <c r="G14" s="1" t="s">
        <v>514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515</v>
      </c>
      <c r="B15" s="1" t="s">
        <v>437</v>
      </c>
      <c r="C15" s="1" t="s">
        <v>437</v>
      </c>
      <c r="D15" s="1" t="s">
        <v>437</v>
      </c>
      <c r="E15" s="1" t="s">
        <v>437</v>
      </c>
      <c r="F15" s="1" t="s">
        <v>437</v>
      </c>
      <c r="G15" s="1" t="s">
        <v>437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516</v>
      </c>
      <c r="B16" s="1" t="s">
        <v>437</v>
      </c>
      <c r="C16" s="1" t="s">
        <v>437</v>
      </c>
      <c r="D16" s="1" t="s">
        <v>437</v>
      </c>
      <c r="E16" s="1" t="s">
        <v>437</v>
      </c>
      <c r="F16" s="1" t="s">
        <v>437</v>
      </c>
      <c r="G16" s="1" t="s">
        <v>437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517</v>
      </c>
      <c r="B17" s="1" t="s">
        <v>125</v>
      </c>
      <c r="C17" s="1" t="s">
        <v>126</v>
      </c>
      <c r="D17" s="1" t="s">
        <v>127</v>
      </c>
      <c r="E17" s="1" t="s">
        <v>518</v>
      </c>
      <c r="F17" s="1" t="s">
        <v>519</v>
      </c>
      <c r="G17" s="1" t="s">
        <v>520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521</v>
      </c>
      <c r="B18" s="1" t="s">
        <v>437</v>
      </c>
      <c r="C18" s="1" t="s">
        <v>437</v>
      </c>
      <c r="D18" s="1" t="s">
        <v>437</v>
      </c>
      <c r="E18" s="1" t="s">
        <v>437</v>
      </c>
      <c r="F18" s="1" t="s">
        <v>437</v>
      </c>
      <c r="G18" s="1" t="s">
        <v>437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522</v>
      </c>
      <c r="B19" s="1" t="s">
        <v>523</v>
      </c>
      <c r="C19" s="1" t="s">
        <v>524</v>
      </c>
      <c r="D19" s="1" t="s">
        <v>525</v>
      </c>
      <c r="E19" s="1" t="s">
        <v>526</v>
      </c>
      <c r="F19" s="1" t="s">
        <v>527</v>
      </c>
      <c r="G19" s="1" t="s">
        <v>528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529</v>
      </c>
      <c r="B20" s="1" t="s">
        <v>530</v>
      </c>
      <c r="C20" s="1" t="s">
        <v>531</v>
      </c>
      <c r="D20" s="1" t="s">
        <v>532</v>
      </c>
      <c r="E20" s="1" t="s">
        <v>533</v>
      </c>
      <c r="F20" s="1" t="s">
        <v>534</v>
      </c>
      <c r="G20" s="1" t="s">
        <v>535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536</v>
      </c>
      <c r="B21" s="1" t="s">
        <v>537</v>
      </c>
      <c r="C21" s="1" t="s">
        <v>538</v>
      </c>
      <c r="D21" s="1" t="s">
        <v>539</v>
      </c>
      <c r="E21" s="1" t="s">
        <v>540</v>
      </c>
      <c r="F21" s="1" t="s">
        <v>541</v>
      </c>
      <c r="G21" s="1" t="s">
        <v>542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543</v>
      </c>
      <c r="B22" s="1" t="s">
        <v>544</v>
      </c>
      <c r="C22" s="1" t="s">
        <v>545</v>
      </c>
      <c r="D22" s="1" t="s">
        <v>546</v>
      </c>
      <c r="E22" s="1" t="s">
        <v>547</v>
      </c>
      <c r="F22" s="1" t="s">
        <v>548</v>
      </c>
      <c r="G22" s="1" t="s">
        <v>549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550</v>
      </c>
      <c r="B23" s="1" t="s">
        <v>551</v>
      </c>
      <c r="C23" s="1" t="s">
        <v>552</v>
      </c>
      <c r="D23" s="1" t="s">
        <v>553</v>
      </c>
      <c r="E23" s="1" t="s">
        <v>554</v>
      </c>
      <c r="F23" s="1" t="s">
        <v>555</v>
      </c>
      <c r="G23" s="1" t="s">
        <v>556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557</v>
      </c>
      <c r="B24" s="1" t="s">
        <v>558</v>
      </c>
      <c r="C24" s="1" t="s">
        <v>559</v>
      </c>
      <c r="D24" s="1" t="s">
        <v>560</v>
      </c>
      <c r="E24" s="1" t="s">
        <v>561</v>
      </c>
      <c r="F24" s="1" t="s">
        <v>561</v>
      </c>
      <c r="G24" s="1" t="s">
        <v>561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562</v>
      </c>
      <c r="B25" s="1" t="s">
        <v>563</v>
      </c>
      <c r="C25" s="1" t="s">
        <v>564</v>
      </c>
      <c r="D25" s="1" t="s">
        <v>565</v>
      </c>
      <c r="E25" s="1" t="s">
        <v>566</v>
      </c>
      <c r="F25" s="1" t="s">
        <v>566</v>
      </c>
      <c r="G25" s="1" t="s">
        <v>437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567</v>
      </c>
      <c r="B26" s="1" t="s">
        <v>568</v>
      </c>
      <c r="C26" s="1" t="s">
        <v>569</v>
      </c>
      <c r="D26" s="1" t="s">
        <v>570</v>
      </c>
      <c r="E26" s="1" t="s">
        <v>437</v>
      </c>
      <c r="F26" s="1" t="s">
        <v>437</v>
      </c>
      <c r="G26" s="1" t="s">
        <v>437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571</v>
      </c>
      <c r="B2" s="1" t="s">
        <v>572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573</v>
      </c>
      <c r="B3" s="1" t="s">
        <v>574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575</v>
      </c>
      <c r="B4" s="1" t="s">
        <v>576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577</v>
      </c>
      <c r="B5" s="1" t="s">
        <v>578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579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580</v>
      </c>
      <c r="B7" s="1" t="s">
        <v>581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582</v>
      </c>
      <c r="B8" s="4" t="s">
        <v>583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584</v>
      </c>
      <c r="B9" s="1" t="s">
        <v>585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586</v>
      </c>
      <c r="B10" s="1" t="s">
        <v>587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588</v>
      </c>
      <c r="B11" s="1" t="s">
        <v>585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589</v>
      </c>
      <c r="B12" s="1" t="s">
        <v>590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591</v>
      </c>
      <c r="B13" s="1" t="s">
        <v>592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593</v>
      </c>
      <c r="B14" s="1" t="s">
        <v>590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594</v>
      </c>
      <c r="B15" s="1" t="s">
        <v>595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596</v>
      </c>
      <c r="B16" s="1">
        <v>224.0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597</v>
      </c>
      <c r="B17" s="1" t="s">
        <v>598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599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600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601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602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603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604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605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606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607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608</v>
      </c>
      <c r="B27" s="1">
        <v>0.6517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609</v>
      </c>
      <c r="B28" s="1">
        <v>0.623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610</v>
      </c>
      <c r="B29" s="1">
        <v>0.6001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611</v>
      </c>
      <c r="B30" s="1">
        <v>0.6299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612</v>
      </c>
      <c r="B31" s="1">
        <v>0.6517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613</v>
      </c>
      <c r="B32" s="1">
        <v>0.623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614</v>
      </c>
      <c r="B33" s="1">
        <v>0.6001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615</v>
      </c>
      <c r="B34" s="1">
        <v>0.6299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616</v>
      </c>
      <c r="B35" s="1">
        <v>-0.483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617</v>
      </c>
      <c r="B36" s="1">
        <v>-1.3422222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618</v>
      </c>
      <c r="B37" s="1">
        <v>895936.0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619</v>
      </c>
      <c r="B38" s="1">
        <v>895936.0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620</v>
      </c>
      <c r="B39" s="1">
        <v>1518822.0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621</v>
      </c>
      <c r="B40" s="1">
        <v>772100.0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622</v>
      </c>
      <c r="B41" s="1">
        <v>772100.0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623</v>
      </c>
      <c r="B42" s="1">
        <v>0.5971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624</v>
      </c>
      <c r="B43" s="1">
        <v>0.6191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625</v>
      </c>
      <c r="B44" s="1">
        <v>700.0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626</v>
      </c>
      <c r="B45" s="1">
        <v>700.0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627</v>
      </c>
      <c r="B46" s="1">
        <v>1.76465824E8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628</v>
      </c>
      <c r="B47" s="1">
        <v>0.582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629</v>
      </c>
      <c r="B48" s="1">
        <v>3.256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630</v>
      </c>
      <c r="B49" s="1">
        <v>2801.045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631</v>
      </c>
      <c r="B50" s="1">
        <v>0.89022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632</v>
      </c>
      <c r="B51" s="1">
        <v>1.58782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633</v>
      </c>
      <c r="B52" s="1" t="s">
        <v>634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635</v>
      </c>
      <c r="B53" s="1">
        <v>-2.13322752E8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636</v>
      </c>
      <c r="B54" s="1">
        <v>2.03596503E8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637</v>
      </c>
      <c r="B55" s="1">
        <v>2.92161984E8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638</v>
      </c>
      <c r="B56" s="1">
        <v>1.0985361E7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639</v>
      </c>
      <c r="B57" s="1">
        <v>9604319.0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640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641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642</v>
      </c>
      <c r="B60" s="1">
        <v>0.0376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643</v>
      </c>
      <c r="B61" s="1">
        <v>0.13438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644</v>
      </c>
      <c r="B62" s="1">
        <v>0.58787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645</v>
      </c>
      <c r="B63" s="1">
        <v>7.95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646</v>
      </c>
      <c r="B64" s="1">
        <v>0.0507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647</v>
      </c>
      <c r="B65" s="1">
        <v>3.15235008E8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648</v>
      </c>
      <c r="B66" s="1">
        <v>2.068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649</v>
      </c>
      <c r="B67" s="1">
        <v>0.2920696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650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651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652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653</v>
      </c>
      <c r="B71" s="1">
        <v>-2.03988992E8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654</v>
      </c>
      <c r="B72" s="1">
        <v>-0.79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655</v>
      </c>
      <c r="B73" s="1">
        <v>-0.84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656</v>
      </c>
      <c r="B74" s="1">
        <v>-3386.075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657</v>
      </c>
      <c r="B75" s="1">
        <v>1.085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658</v>
      </c>
      <c r="B76" s="1">
        <v>-0.71374404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659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660</v>
      </c>
      <c r="B78" s="1" t="s">
        <v>661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662</v>
      </c>
      <c r="B79" s="1" t="s">
        <v>663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664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665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666</v>
      </c>
      <c r="B82" s="1" t="s">
        <v>667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668</v>
      </c>
      <c r="B83" s="1" t="s">
        <v>667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669</v>
      </c>
      <c r="B84" s="1">
        <v>1.6239366E9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670</v>
      </c>
      <c r="B85" s="1" t="s">
        <v>671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672</v>
      </c>
      <c r="B86" s="1" t="s">
        <v>673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674</v>
      </c>
      <c r="B87" s="1" t="s">
        <v>675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676</v>
      </c>
      <c r="B88" s="1" t="s">
        <v>677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678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679</v>
      </c>
      <c r="B90" s="1">
        <v>0.604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680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681</v>
      </c>
      <c r="B92" s="1">
        <v>0.6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682</v>
      </c>
      <c r="B93" s="1">
        <v>0.8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683</v>
      </c>
      <c r="B94" s="1">
        <v>0.8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684</v>
      </c>
      <c r="B95" s="1">
        <v>3.25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685</v>
      </c>
      <c r="B96" s="1" t="s">
        <v>686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687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688</v>
      </c>
      <c r="B98" s="1">
        <v>4.40547008E8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689</v>
      </c>
      <c r="B99" s="1">
        <v>1.578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690</v>
      </c>
      <c r="B100" s="1">
        <v>-1.966E8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691</v>
      </c>
      <c r="B101" s="1">
        <v>5.8575E7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692</v>
      </c>
      <c r="B102" s="1">
        <v>13.146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693</v>
      </c>
      <c r="B103" s="1">
        <v>13.429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694</v>
      </c>
      <c r="B104" s="1">
        <v>63000.0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695</v>
      </c>
      <c r="B105" s="1">
        <v>11.037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696</v>
      </c>
      <c r="B106" s="1">
        <v>-0.19115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697</v>
      </c>
      <c r="B107" s="1">
        <v>-0.33216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698</v>
      </c>
      <c r="B108" s="1">
        <v>-8.3122752E7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699</v>
      </c>
      <c r="B109" s="1">
        <v>-1.55787008E8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700</v>
      </c>
      <c r="B110" s="1">
        <v>0.36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701</v>
      </c>
      <c r="B111" s="1">
        <v>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702</v>
      </c>
      <c r="B112" s="1">
        <v>-1485.4413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703</v>
      </c>
      <c r="B113" s="1" t="s">
        <v>634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704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-126.0</v>
      </c>
      <c r="D3" s="1">
        <v>-130.0</v>
      </c>
      <c r="E3" s="1">
        <v>-53.0</v>
      </c>
      <c r="F3" s="1">
        <v>-90.0</v>
      </c>
      <c r="G3" s="1">
        <f>IF(F3*FORECAST(G2,B3:F3,B2:F2)&gt;0,FORECAST(G2,B3:F3,B2:F2),F3)*$X$1</f>
        <v>-111.9</v>
      </c>
      <c r="H3" s="1">
        <f>IF(G3*FORECAST(H2,B3:G3,B2:G2)&gt;0,FORECAST(H2,B3:G3,B2:G2),G3)*$X$1</f>
        <v>-122.6</v>
      </c>
      <c r="I3" s="1">
        <f>IF(H3*FORECAST(I2,B3:H3,B2:H2)&gt;0,FORECAST(I2,B3:H3,B2:H2),H3)*$X$1</f>
        <v>-133.3</v>
      </c>
      <c r="J3" s="1">
        <f>IF(I3*FORECAST(J2,B3:I3,B2:I2)&gt;0,FORECAST(J2,B3:I3,B2:I2),I3)*$X$1</f>
        <v>-144</v>
      </c>
      <c r="K3" s="1">
        <f>IF(J3*FORECAST(K2,B3:J3,B2:J2)&gt;0,FORECAST(K2,B3:J3,B2:J2),J3)*$X$1</f>
        <v>-154.7</v>
      </c>
      <c r="L3" s="1">
        <f>IF(K3*FORECAST(L2,B3:K3,B2:K2)&gt;0,FORECAST(L2,B3:K3,B2:K2),K3)*$X$1</f>
        <v>-165.4</v>
      </c>
      <c r="M3" s="1">
        <f>IF(L3*FORECAST(M2,B3:L3,B2:L2)&gt;0,FORECAST(M2,B3:L3,B2:L2),L3)*$X$1</f>
        <v>-176.1</v>
      </c>
      <c r="N3" s="5">
        <f>IF(M3*FORECAST(N2,B3:M3,B2:M2)&gt;0,FORECAST(N2,B3:M3,B2:M2),M3)*$X$1</f>
        <v>-186.8</v>
      </c>
      <c r="O3" s="5">
        <f>IF(N3*FORECAST(O2,B3:N3,B2:N2)&gt;0,FORECAST(O2,B3:N3,B2:N2),N3)*$X$1</f>
        <v>-197.5</v>
      </c>
      <c r="P3" s="5">
        <f>IF(O3*FORECAST(P2,B3:O3,B2:O2)&gt;0,FORECAST(P2,B3:O3,B2:O2),O3)*$X$1</f>
        <v>-208.2</v>
      </c>
      <c r="Q3" s="5">
        <f>IF(P3*FORECAST(Q2,B3:P3,B2:P2)&gt;0,FORECAST(Q2,B3:P3,B2:P2),P3)*$X$1</f>
        <v>-218.9</v>
      </c>
      <c r="R3" s="5">
        <f>IF(Q3*FORECAST(R2,B3:Q3,B2:Q2)&gt;0,FORECAST(R2,B3:Q3,B2:Q2),Q3)*$X$1</f>
        <v>-229.6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-444.0</v>
      </c>
      <c r="C4" s="1">
        <v>-638.0</v>
      </c>
      <c r="D4" s="1">
        <v>-831.0</v>
      </c>
      <c r="E4" s="1">
        <v>-643.0</v>
      </c>
      <c r="F4" s="1">
        <v>-500.0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705</v>
      </c>
      <c r="B5" s="1">
        <v>5.0</v>
      </c>
      <c r="C5" s="1">
        <v>13.0</v>
      </c>
      <c r="D5" s="1">
        <v>136.0</v>
      </c>
      <c r="E5" s="1">
        <v>247.0</v>
      </c>
      <c r="F5" s="1">
        <v>251.0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706</v>
      </c>
      <c r="L7" s="1">
        <f>IF(R3*FORECAST(R2,B3:R3,B2:R2)&gt;0,FORECAST(R2,B3:R3,B2:R2),Q3)*$X$1 * (1+0.02)/(0.0874-0.02)</f>
        <v>-3474.658754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707</v>
      </c>
      <c r="L8" s="6">
        <f t="array" ref="L8">NPV(0.0874,H3:R3)</f>
        <v>-1152.355776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708</v>
      </c>
      <c r="L9" s="6">
        <f t="array" ref="L9">NPV(0.0874,H16:R16)</f>
        <v>-1382.38669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709</v>
      </c>
      <c r="L10" s="6">
        <f>L8 + L9</f>
        <v>-2534.742466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-500.0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710</v>
      </c>
      <c r="L12" s="6">
        <f>L10 - L11</f>
        <v>-2034.742466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711</v>
      </c>
      <c r="L13" s="1">
        <v>251.0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-8.10654369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-3474.658754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-129.0</v>
      </c>
      <c r="C3" s="1">
        <v>-204.0</v>
      </c>
      <c r="D3" s="1">
        <v>-250.0</v>
      </c>
      <c r="E3" s="1">
        <v>-183.0</v>
      </c>
      <c r="F3" s="1">
        <v>-235.0</v>
      </c>
      <c r="G3" s="1">
        <f>IF(F3*FORECAST(G2,B3:F3,B2:F2)&gt;0,FORECAST(G2,B3:F3,B2:F2),F3)*$X$1</f>
        <v>-257.5</v>
      </c>
      <c r="H3" s="1">
        <f>IF(G3*FORECAST(H2,B3:G3,B2:G2)&gt;0,FORECAST(H2,B3:G3,B2:G2),G3)*$X$1</f>
        <v>-276.6</v>
      </c>
      <c r="I3" s="1">
        <f>IF(H3*FORECAST(I2,B3:H3,B2:H2)&gt;0,FORECAST(I2,B3:H3,B2:H2),H3)*$X$1</f>
        <v>-295.7</v>
      </c>
      <c r="J3" s="1">
        <f>IF(I3*FORECAST(J2,B3:I3,B2:I2)&gt;0,FORECAST(J2,B3:I3,B2:I2),I3)*$X$1</f>
        <v>-314.8</v>
      </c>
      <c r="K3" s="1">
        <f>IF(J3*FORECAST(K2,B3:J3,B2:J2)&gt;0,FORECAST(K2,B3:J3,B2:J2),J3)*$X$1</f>
        <v>-333.9</v>
      </c>
      <c r="L3" s="1">
        <f>IF(K3*FORECAST(L2,B3:K3,B2:K2)&gt;0,FORECAST(L2,B3:K3,B2:K2),K3)*$X$1</f>
        <v>-353</v>
      </c>
      <c r="M3" s="1">
        <f>IF(L3*FORECAST(M2,B3:L3,B2:L2)&gt;0,FORECAST(M2,B3:L3,B2:L2),L3)*$X$1</f>
        <v>-372.1</v>
      </c>
      <c r="N3" s="5">
        <f>IF(M3*FORECAST(N2,B3:M3,B2:M2)&gt;0,FORECAST(N2,B3:M3,B2:M2),M3)*$X$1</f>
        <v>-391.2</v>
      </c>
      <c r="O3" s="5">
        <f>IF(N3*FORECAST(O2,B3:N3,B2:N2)&gt;0,FORECAST(O2,B3:N3,B2:N2),N3)*$X$1</f>
        <v>-410.3</v>
      </c>
      <c r="P3" s="5">
        <f>IF(O3*FORECAST(P2,B3:O3,B2:O2)&gt;0,FORECAST(P2,B3:O3,B2:O2),O3)*$X$1</f>
        <v>-429.4</v>
      </c>
      <c r="Q3" s="5">
        <f>IF(P3*FORECAST(Q2,B3:P3,B2:P2)&gt;0,FORECAST(Q2,B3:P3,B2:P2),P3)*$X$1</f>
        <v>-448.5</v>
      </c>
      <c r="R3" s="5">
        <f>IF(Q3*FORECAST(R2,B3:Q3,B2:Q2)&gt;0,FORECAST(R2,B3:Q3,B2:Q2),Q3)*$X$1</f>
        <v>-467.6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-444.0</v>
      </c>
      <c r="C4" s="1">
        <v>-638.0</v>
      </c>
      <c r="D4" s="1">
        <v>-831.0</v>
      </c>
      <c r="E4" s="1">
        <v>-643.0</v>
      </c>
      <c r="F4" s="1">
        <v>-500.0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705</v>
      </c>
      <c r="B5" s="1">
        <v>5.0</v>
      </c>
      <c r="C5" s="1">
        <v>13.0</v>
      </c>
      <c r="D5" s="1">
        <v>136.0</v>
      </c>
      <c r="E5" s="1">
        <v>247.0</v>
      </c>
      <c r="F5" s="1">
        <v>251.0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706</v>
      </c>
      <c r="L7" s="1">
        <f>IF(R3*FORECAST(R2,B3:R3,B2:R2)&gt;0,FORECAST(R2,B3:R3,B2:R2),Q3)*$X$1 * (1+0.02)/(0.0874-0.02)</f>
        <v>-7076.439169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707</v>
      </c>
      <c r="L8" s="6">
        <f t="array" ref="L8">NPV(0.0874,H3:R3)</f>
        <v>-2454.906355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708</v>
      </c>
      <c r="L9" s="6">
        <f t="array" ref="L9">NPV(0.0874,H16:R16)</f>
        <v>-2815.348503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709</v>
      </c>
      <c r="L10" s="6">
        <f>L8 + L9</f>
        <v>-5270.254858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-500.0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710</v>
      </c>
      <c r="L12" s="6">
        <f>L10 - L11</f>
        <v>-4770.254858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711</v>
      </c>
      <c r="L13" s="1">
        <v>251.0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-19.00499943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-7076.439169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