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<sst xmlns="http://schemas.openxmlformats.org/spreadsheetml/2006/main" count="697" uniqueCount="578">
  <si>
    <t>ticker</t>
  </si>
  <si>
    <t>LXEO</t>
  </si>
  <si>
    <t>nombre</t>
  </si>
  <si>
    <t>LEXEO THERAPEUTICS INC</t>
  </si>
  <si>
    <t>empresa</t>
  </si>
  <si>
    <t>Biotechnology &amp; Medical Research</t>
  </si>
  <si>
    <t>Open</t>
  </si>
  <si>
    <t>Target Price</t>
  </si>
  <si>
    <t>Upside</t>
  </si>
  <si>
    <t>-7374.97%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</si>
  <si>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</si>
  <si>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</si>
  <si>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</si>
  <si>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</si>
  <si>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</si>
  <si>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</si>
  <si>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</si>
  <si>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</si>
  <si>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-78.68%</t>
  </si>
  <si>
    <t>Total Assets Growth</t>
  </si>
  <si>
    <t>-78.83%</t>
  </si>
  <si>
    <t>Net Property, Plant and Equipment Growth</t>
  </si>
  <si>
    <t>-100.00%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</si>
  <si>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</si>
  <si>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</si>
  <si>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</si>
  <si>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</si>
  <si>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</si>
  <si>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</si>
  <si>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</si>
  <si>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</si>
  <si>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</si>
  <si>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</si>
  <si>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</si>
  <si>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</si>
  <si>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</si>
  <si>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</si>
  <si>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</si>
  <si>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</si>
  <si>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</si>
  <si>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</si>
  <si>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</si>
  <si>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</si>
  <si>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</si>
  <si>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</si>
  <si>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</si>
  <si>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</si>
  <si>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</si>
  <si>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</si>
  <si>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</si>
  <si>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</si>
  <si>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</si>
  <si>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</si>
  <si>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</si>
  <si>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</si>
  <si>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</si>
  <si>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</si>
  <si>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</si>
  <si>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</si>
  <si>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</si>
  <si>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</si>
  <si>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</si>
  <si>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</si>
  <si>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</si>
  <si>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</si>
  <si>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</si>
  <si>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</si>
  <si>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</si>
  <si>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</si>
  <si>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</si>
  <si>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</si>
  <si>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</si>
  <si>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</si>
  <si>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</si>
  <si>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</si>
  <si>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</si>
  <si>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</si>
  <si>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</si>
  <si>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</si>
  <si>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</si>
  <si>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</si>
  <si>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</si>
  <si>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</si>
  <si>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</si>
  <si>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</si>
  <si>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</si>
  <si>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-3.66</t>
  </si>
  <si>
    <t>-35.18</t>
  </si>
  <si>
    <t>-70.28</t>
  </si>
  <si>
    <t>4.26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</si>
  <si>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</si>
  <si>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</si>
  <si>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</si>
  <si>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</si>
  <si>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</si>
  <si>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</si>
  <si>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</si>
  <si>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</si>
  <si>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</si>
  <si>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</si>
  <si>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</si>
  <si>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</si>
  <si>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</si>
  <si>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</si>
  <si>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</si>
  <si>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</si>
  <si>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</si>
  <si>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</si>
  <si>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</si>
  <si>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</si>
  <si>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</si>
  <si>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</si>
  <si>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</si>
  <si>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</si>
  <si>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</si>
  <si>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</si>
  <si>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</si>
  <si>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</si>
  <si>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</si>
  <si>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</si>
  <si>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</si>
  <si>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-3.57</t>
  </si>
  <si>
    <t>-32.6</t>
  </si>
  <si>
    <t>-36.36</t>
  </si>
  <si>
    <t>-12.4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</si>
  <si>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</si>
  <si>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</si>
  <si>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</si>
  <si>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</si>
  <si>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</si>
  <si>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</si>
  <si>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-2.05</t>
  </si>
  <si>
    <t>-20.38</t>
  </si>
  <si>
    <t>-22.72</t>
  </si>
  <si>
    <t>-7.69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</si>
  <si>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</si>
  <si>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</si>
  <si>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</si>
  <si>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</si>
  <si>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</si>
  <si>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</si>
  <si>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</si>
  <si>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</si>
  <si>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</si>
  <si>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</si>
  <si>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</si>
  <si>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</si>
  <si>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</si>
  <si>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</si>
  <si>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</si>
  <si>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</si>
  <si>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</si>
  <si>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</si>
  <si>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</si>
  <si>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</si>
  <si>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-38.07</t>
  </si>
  <si>
    <t>-32.33</t>
  </si>
  <si>
    <t>-36.15</t>
  </si>
  <si>
    <t>Return on Total Capital</t>
  </si>
  <si>
    <t>-40.81</t>
  </si>
  <si>
    <t>-40.64</t>
  </si>
  <si>
    <t>Return On Equity %</t>
  </si>
  <si>
    <t>-65.27</t>
  </si>
  <si>
    <t>-58.84</t>
  </si>
  <si>
    <t>-71.54</t>
  </si>
  <si>
    <t>Return on Common Equity</t>
  </si>
  <si>
    <t>165.6</t>
  </si>
  <si>
    <t>70.34</t>
  </si>
  <si>
    <t>Margin Analysis</t>
  </si>
  <si>
    <t>Gross Profit Margin %</t>
  </si>
  <si>
    <t>-732.97</t>
  </si>
  <si>
    <t>SG&amp;A Margin</t>
  </si>
  <si>
    <t>151.89</t>
  </si>
  <si>
    <t>432.86</t>
  </si>
  <si>
    <t>EBITDA Margin %</t>
  </si>
  <si>
    <t>EBITA Margin %</t>
  </si>
  <si>
    <t>-884.86</t>
  </si>
  <si>
    <t>EBIT Margin %</t>
  </si>
  <si>
    <t>Income From Continuing Operations Margin %</t>
  </si>
  <si>
    <t>-993.83</t>
  </si>
  <si>
    <t>Net Income Margin %</t>
  </si>
  <si>
    <t>Net Avail. For Common Margin %</t>
  </si>
  <si>
    <t>Normalized Net Income Margin</t>
  </si>
  <si>
    <t>-570.26</t>
  </si>
  <si>
    <t>Levered Free Cash Flow Margin</t>
  </si>
  <si>
    <t>Unlevered Free Cash Flow Margin</t>
  </si>
  <si>
    <t>Asset Turnover</t>
  </si>
  <si>
    <t>0.02</t>
  </si>
  <si>
    <t>0.01</t>
  </si>
  <si>
    <t>Fixed Assets Turnover</t>
  </si>
  <si>
    <t>0.09</t>
  </si>
  <si>
    <t>Short Term Liquidity</t>
  </si>
  <si>
    <t>Current Ratio</t>
  </si>
  <si>
    <t>42.15</t>
  </si>
  <si>
    <t>18.35</t>
  </si>
  <si>
    <t>5.58</t>
  </si>
  <si>
    <t>7.21</t>
  </si>
  <si>
    <t>Quick Ratio</t>
  </si>
  <si>
    <t>42.1</t>
  </si>
  <si>
    <t>18.24</t>
  </si>
  <si>
    <t>5.39</t>
  </si>
  <si>
    <t>7.05</t>
  </si>
  <si>
    <t>Operating Cash Flow to Current Liabilities</t>
  </si>
  <si>
    <t>-4.49</t>
  </si>
  <si>
    <t>-5.93</t>
  </si>
  <si>
    <t>-3.8</t>
  </si>
  <si>
    <t>-3.45</t>
  </si>
  <si>
    <t>Average Days Payable Outstanding</t>
  </si>
  <si>
    <t>12.56</t>
  </si>
  <si>
    <t>21.3</t>
  </si>
  <si>
    <t>22.23</t>
  </si>
  <si>
    <t>Long Term Solvency</t>
  </si>
  <si>
    <t>Total Debt/Equity</t>
  </si>
  <si>
    <t>18.7</t>
  </si>
  <si>
    <t>10.25</t>
  </si>
  <si>
    <t>Total Debt / Total Capital</t>
  </si>
  <si>
    <t>15.76</t>
  </si>
  <si>
    <t>9.3</t>
  </si>
  <si>
    <t>LT Debt/Equity</t>
  </si>
  <si>
    <t>14.77</t>
  </si>
  <si>
    <t>7.96</t>
  </si>
  <si>
    <t>Long-Term Debt / Total Capital</t>
  </si>
  <si>
    <t>12.44</t>
  </si>
  <si>
    <t>7.22</t>
  </si>
  <si>
    <t>Total Liabilities / Total Assets</t>
  </si>
  <si>
    <t>12.61</t>
  </si>
  <si>
    <t>5.44</t>
  </si>
  <si>
    <t>25.75</t>
  </si>
  <si>
    <t>18.79</t>
  </si>
  <si>
    <t>EBIT / Interest Expense</t>
  </si>
  <si>
    <t>-31.18</t>
  </si>
  <si>
    <t>-664.93</t>
  </si>
  <si>
    <t>-334.21</t>
  </si>
  <si>
    <t>EBITDA / Interest Expense</t>
  </si>
  <si>
    <t>-642.26</t>
  </si>
  <si>
    <t>-319.19</t>
  </si>
  <si>
    <t>(EBITDA - Capex) / Interest Expense</t>
  </si>
  <si>
    <t>-649.65</t>
  </si>
  <si>
    <t>-319.75</t>
  </si>
  <si>
    <t>Total Debt / EBITDA</t>
  </si>
  <si>
    <t>-0.23</t>
  </si>
  <si>
    <t>-0.18</t>
  </si>
  <si>
    <t>Net Debt / EBITDA</t>
  </si>
  <si>
    <t>2.68</t>
  </si>
  <si>
    <t>1.09</t>
  </si>
  <si>
    <t>1.68</t>
  </si>
  <si>
    <t>Total Debt / (EBITDA - Capex)</t>
  </si>
  <si>
    <t>Net Debt / (EBITDA - Capex)</t>
  </si>
  <si>
    <t>2.67</t>
  </si>
  <si>
    <t>1.08</t>
  </si>
  <si>
    <t>Growth Over Prior Year</t>
  </si>
  <si>
    <t>Total Revenues, 1 Yr. Growth %</t>
  </si>
  <si>
    <t>219.61</t>
  </si>
  <si>
    <t>-60.53</t>
  </si>
  <si>
    <t>Gross Profit, 1 Yr. Growth %</t>
  </si>
  <si>
    <t>11.6</t>
  </si>
  <si>
    <t>9.53</t>
  </si>
  <si>
    <t>EBITDA, 1 Yr. Growth %</t>
  </si>
  <si>
    <t>12.77</t>
  </si>
  <si>
    <t>EBITA, 1 Yr. Growth %</t>
  </si>
  <si>
    <t>19.5</t>
  </si>
  <si>
    <t>13.23</t>
  </si>
  <si>
    <t>EBIT, 1 Yr. Growth %</t>
  </si>
  <si>
    <t>Earnings From Cont. Operations, 1 Yr. Growth %</t>
  </si>
  <si>
    <t>882.41</t>
  </si>
  <si>
    <t>17.1</t>
  </si>
  <si>
    <t>12.01</t>
  </si>
  <si>
    <t>Net Income, 1 Yr. Growth %</t>
  </si>
  <si>
    <t>Normalized Net Income, 1 Yr. Growth %</t>
  </si>
  <si>
    <t>970.07</t>
  </si>
  <si>
    <t>11.11</t>
  </si>
  <si>
    <t>Diluted EPS Before Extra, 1 Yr. Growth %</t>
  </si>
  <si>
    <t>812.01</t>
  </si>
  <si>
    <t>11.52</t>
  </si>
  <si>
    <t>-65.9</t>
  </si>
  <si>
    <t>Net Property, Plant and Equip., 1 Yr. Growth %</t>
  </si>
  <si>
    <t>-10.99</t>
  </si>
  <si>
    <t>Total Assets, 1 Yr. Growth %</t>
  </si>
  <si>
    <t>365.37</t>
  </si>
  <si>
    <t>-29.07</t>
  </si>
  <si>
    <t>44.02</t>
  </si>
  <si>
    <t>Tangible Book Value, 1 Yr. Growth %</t>
  </si>
  <si>
    <t>904.29</t>
  </si>
  <si>
    <t>103.15</t>
  </si>
  <si>
    <t>-200.51</t>
  </si>
  <si>
    <t>Common Equity, 1 Yr. Growth %</t>
  </si>
  <si>
    <t>Cash From Operations, 1 Yr. Growth %</t>
  </si>
  <si>
    <t>23.49</t>
  </si>
  <si>
    <t>9.05</t>
  </si>
  <si>
    <t>Capital Expenditures, 1 Yr. Growth %</t>
  </si>
  <si>
    <t>257.45</t>
  </si>
  <si>
    <t>-82.89</t>
  </si>
  <si>
    <t>Levered Free Cash Flow, 1 Yr. Growth %</t>
  </si>
  <si>
    <t>32.17</t>
  </si>
  <si>
    <t>4.61</t>
  </si>
  <si>
    <t>Unlevered Free Cash Flow, 1 Yr. Growth %</t>
  </si>
  <si>
    <t>31.95</t>
  </si>
  <si>
    <t>4.4</t>
  </si>
  <si>
    <t>Compound Annual Growth Rate Over Two Years</t>
  </si>
  <si>
    <t>Total Revenues, 2 Yr. CAGR %</t>
  </si>
  <si>
    <t>12.31</t>
  </si>
  <si>
    <t>Gross Profit, 2 Yr. CAGR %</t>
  </si>
  <si>
    <t>257.27</t>
  </si>
  <si>
    <t>10.56</t>
  </si>
  <si>
    <t>EBITDA, 2 Yr. CAGR %</t>
  </si>
  <si>
    <t>15.84</t>
  </si>
  <si>
    <t>EBITA, 2 Yr. CAGR %</t>
  </si>
  <si>
    <t>263.17</t>
  </si>
  <si>
    <t>16.32</t>
  </si>
  <si>
    <t>EBIT, 2 Yr. CAGR %</t>
  </si>
  <si>
    <t>Earnings From Cont. Operations, 2 Yr. CAGR %</t>
  </si>
  <si>
    <t>239.17</t>
  </si>
  <si>
    <t>14.52</t>
  </si>
  <si>
    <t>Net Income, 2 Yr. CAGR %</t>
  </si>
  <si>
    <t>Normalized Net Income, 2 Yr. CAGR %</t>
  </si>
  <si>
    <t>253.98</t>
  </si>
  <si>
    <t>14.07</t>
  </si>
  <si>
    <t>Diluted EPS Before Extra, 2 Yr. CAGR %</t>
  </si>
  <si>
    <t>218.92</t>
  </si>
  <si>
    <t>-38.33</t>
  </si>
  <si>
    <t>Net Property, Plant and Equip., 2 Yr. CAGR %</t>
  </si>
  <si>
    <t>739.44</t>
  </si>
  <si>
    <t>Total Assets, 2 Yr. CAGR %</t>
  </si>
  <si>
    <t>81.68</t>
  </si>
  <si>
    <t>1.07</t>
  </si>
  <si>
    <t>Tangible Book Value, 2 Yr. CAGR %</t>
  </si>
  <si>
    <t>351.69</t>
  </si>
  <si>
    <t>42.9</t>
  </si>
  <si>
    <t>Common Equity, 2 Yr. CAGR %</t>
  </si>
  <si>
    <t>Cash From Operations, 2 Yr. CAGR %</t>
  </si>
  <si>
    <t>317.28</t>
  </si>
  <si>
    <t>16.04</t>
  </si>
  <si>
    <t>Capital Expenditures, 2 Yr. CAGR %</t>
  </si>
  <si>
    <t>-21.79</t>
  </si>
  <si>
    <t>Levered Free Cash Flow, 2 Yr. CAGR %</t>
  </si>
  <si>
    <t>17.58</t>
  </si>
  <si>
    <t>Unlevered Free Cash Flow, 2 Yr. CAGR %</t>
  </si>
  <si>
    <t>17.37</t>
  </si>
  <si>
    <t>Compound Annual Growth Rate Over Three Years</t>
  </si>
  <si>
    <t>Gross Profit, 3 Yr. CAGR %</t>
  </si>
  <si>
    <t>140.9</t>
  </si>
  <si>
    <t>EBITA, 3 Yr. CAGR %</t>
  </si>
  <si>
    <t>146.26</t>
  </si>
  <si>
    <t>EBIT, 3 Yr. CAGR %</t>
  </si>
  <si>
    <t>Earnings From Cont. Operations, 3 Yr. CAGR %</t>
  </si>
  <si>
    <t>134.44</t>
  </si>
  <si>
    <t>Net Income, 3 Yr. CAGR %</t>
  </si>
  <si>
    <t>Normalized Net Income, 3 Yr. CAGR %</t>
  </si>
  <si>
    <t>140.57</t>
  </si>
  <si>
    <t>Diluted EPS Before Extra, 3 Yr. CAGR %</t>
  </si>
  <si>
    <t>51.38</t>
  </si>
  <si>
    <t>Total Assets, 3 Yr. CAGR %</t>
  </si>
  <si>
    <t>68.14</t>
  </si>
  <si>
    <t>Tangible Book Value, 3 Yr. CAGR %</t>
  </si>
  <si>
    <t>173.72</t>
  </si>
  <si>
    <t>Common Equity, 3 Yr. CAGR %</t>
  </si>
  <si>
    <t>Cash From Operations, 3 Yr. CAGR %</t>
  </si>
  <si>
    <t>166.78</t>
  </si>
  <si>
    <t>2023</t>
  </si>
  <si>
    <t>2024</t>
  </si>
  <si>
    <t>2025</t>
  </si>
  <si>
    <t>2026</t>
  </si>
  <si>
    <t>Capitalization
                                    1</t>
  </si>
  <si>
    <t>357.6</t>
  </si>
  <si>
    <t>211.3</t>
  </si>
  <si>
    <t>-</t>
  </si>
  <si>
    <t>Change</t>
  </si>
  <si>
    <t>-40.91%</t>
  </si>
  <si>
    <t>0%</t>
  </si>
  <si>
    <t>Enterprise Value (EV)
                                    1</t>
  </si>
  <si>
    <t>236.1</t>
  </si>
  <si>
    <t>83.99</t>
  </si>
  <si>
    <t>49.49</t>
  </si>
  <si>
    <t>-64.43%</t>
  </si>
  <si>
    <t>-41.08%</t>
  </si>
  <si>
    <t>326.93%</t>
  </si>
  <si>
    <t>P/E ratio</t>
  </si>
  <si>
    <t>-1.08x</t>
  </si>
  <si>
    <t>-2.05x</t>
  </si>
  <si>
    <t>-2.12x</t>
  </si>
  <si>
    <t>-2.37x</t>
  </si>
  <si>
    <t>PBR</t>
  </si>
  <si>
    <t>3.15x</t>
  </si>
  <si>
    <t>1.58x</t>
  </si>
  <si>
    <t>1.03x</t>
  </si>
  <si>
    <t>1.64x</t>
  </si>
  <si>
    <t>PEG</t>
  </si>
  <si>
    <t>0x</t>
  </si>
  <si>
    <t>0.61x</t>
  </si>
  <si>
    <t>0.2x</t>
  </si>
  <si>
    <t>Capitalization / Revenue</t>
  </si>
  <si>
    <t>282x</t>
  </si>
  <si>
    <t>EV / Revenue</t>
  </si>
  <si>
    <t>66x</t>
  </si>
  <si>
    <t>EV / EBITDA</t>
  </si>
  <si>
    <t>-3,459,997x</t>
  </si>
  <si>
    <t>EV / EBIT</t>
  </si>
  <si>
    <t>-3.45x</t>
  </si>
  <si>
    <t>-0.79x</t>
  </si>
  <si>
    <t>-0.43x</t>
  </si>
  <si>
    <t>-1.53x</t>
  </si>
  <si>
    <t>EV / FCF</t>
  </si>
  <si>
    <t>-3.96x</t>
  </si>
  <si>
    <t>-0.97x</t>
  </si>
  <si>
    <t>-0.51x</t>
  </si>
  <si>
    <t>-2.32x</t>
  </si>
  <si>
    <t>FCF Yield</t>
  </si>
  <si>
    <t>-25.2%</t>
  </si>
  <si>
    <t>-103%</t>
  </si>
  <si>
    <t>-195%</t>
  </si>
  <si>
    <t>-43.1%</t>
  </si>
  <si>
    <t>Dividend per Share
                                    2</t>
  </si>
  <si>
    <t>Rate of return</t>
  </si>
  <si>
    <t>EPS
                                    2</t>
  </si>
  <si>
    <t>-3.124</t>
  </si>
  <si>
    <t>-3.016</t>
  </si>
  <si>
    <t>-2.696</t>
  </si>
  <si>
    <t>Distribution rate</t>
  </si>
  <si>
    <t>Net sales
                                    1</t>
  </si>
  <si>
    <t>0.75</t>
  </si>
  <si>
    <t>-68.24</t>
  </si>
  <si>
    <t>EBIT
                                    1</t>
  </si>
  <si>
    <t>-68.51</t>
  </si>
  <si>
    <t>-106.1</t>
  </si>
  <si>
    <t>-116</t>
  </si>
  <si>
    <t>-138.4</t>
  </si>
  <si>
    <t>Net income
                                    1</t>
  </si>
  <si>
    <t>-66.39</t>
  </si>
  <si>
    <t>-99.19</t>
  </si>
  <si>
    <t>-104.2</t>
  </si>
  <si>
    <t>-89.17</t>
  </si>
  <si>
    <t>Net Debt
                                    1</t>
  </si>
  <si>
    <t>-121.5</t>
  </si>
  <si>
    <t>-127.3</t>
  </si>
  <si>
    <t>-161.8</t>
  </si>
  <si>
    <t>Reference price
                                    2</t>
  </si>
  <si>
    <t>13.420</t>
  </si>
  <si>
    <t>6.390</t>
  </si>
  <si>
    <t>Nbr of stocks (in thousands)</t>
  </si>
  <si>
    <t>26,646</t>
  </si>
  <si>
    <t>33,066</t>
  </si>
  <si>
    <t>Announcement Date</t>
  </si>
  <si>
    <t>3/11/24</t>
  </si>
  <si>
    <t>address1</t>
  </si>
  <si>
    <t>345 Park Avenue South</t>
  </si>
  <si>
    <t>address2</t>
  </si>
  <si>
    <t>6th Floor</t>
  </si>
  <si>
    <t>city</t>
  </si>
  <si>
    <t>New York</t>
  </si>
  <si>
    <t>state</t>
  </si>
  <si>
    <t>NY</t>
  </si>
  <si>
    <t>zip</t>
  </si>
  <si>
    <t>10010</t>
  </si>
  <si>
    <t>country</t>
  </si>
  <si>
    <t>phone</t>
  </si>
  <si>
    <t>212-547-9879</t>
  </si>
  <si>
    <t>website</t>
  </si>
  <si>
    <t>https://www.lexeotx.com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</si>
  <si>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</si>
  <si>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</si>
  <si>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</si>
  <si>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</si>
  <si>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</si>
  <si>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</si>
  <si>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</si>
  <si>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</si>
  <si>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</si>
  <si>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</si>
  <si>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</si>
  <si>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Lexeo Therapeutics, Inc. operates as a clinical stage genetic medicine company that focuses on hereditary and acquired diseases. The company develops LX2006, which is an AAVrh10-based gene therapy candidate for the treatment of Friedreich's ataxia (FA) cardiomyopathy; LX2020, an AAVrh10-based gene therapy candidate for the treatment of plakophilin-2 arrhythmogenic cardiomyopathy; LX2021, a gene therapy candidate for the treatment of DSP cardiomyopathy associated with it; and LX2022, a gene therapy candidate for the treatment of hypertrophic cardiomyopathy, or HCM caused by TNNI3 gene. It also develops LX1001, an AAVrh10-based gene therapy candidate for the treatment of APOE4 homozygous; LX1020, a gene therapy candidate for the treatment of APOE4 homozygous; LX1021 for the treatment of APOE4 homozygotes; and LX1004 for the treatment of CLN2 Batten disease. The company was incorporated in 2017 and is based in New York, New York.</t>
  </si>
  <si>
    <t>fullTimeEmployees</t>
  </si>
  <si>
    <t>companyOfficers</t>
  </si>
  <si>
    <t>[{'maxAge': 1, 'name': 'Mr. R. Nolan Townsend', 'age': 42, 'title': 'CEO &amp; Director', 'yearBorn': 1981, 'fiscalYear': 2023, 'totalPay': 864335, 'exercisedValue': 0, 'unexercisedValue': 6398299}, {'maxAge': 1, 'name': 'Dr. Eric  Adler M.D.', 'age': 49, 'title': 'Chief Medical Officer &amp; Head of Research', 'yearBorn': 1974, 'fiscalYear': 2023, 'totalPay': 623400, 'exercisedValue': 0, 'unexercisedValue': 586874}, {'maxAge': 1, 'name': 'Ms. Jenny R. Robertson J.D.', 'age': 48, 'title': 'Chief Business &amp; Legal Officer', 'yearBorn': 1975, 'fiscalYear': 2023, 'totalPay': 617900, 'exercisedValue': 0, 'unexercisedValue': 94692}, {'maxAge': 1, 'name': 'Dr. Ronald G. Crystal M.D.', 'title': 'Co-Founder, Chief Scientific Advisor &amp; Member of Scientific Advisory Board', 'fiscalYear': 2023, 'exercisedValue': 0, 'unexercisedValue': 0}, {'maxAge': 1, 'name': 'Mr. Rand  Monaghan', 'title': 'Vice President of Finance', 'fiscalYear': 2023, 'exercisedValue': 0, 'unexercisedValue': 0}, {'maxAge': 1, 'name': 'Dr. Jose Manuel Otero Ph.D.', 'title': 'Chief Technical Officer', 'fiscalYear': 2023, 'exercisedValue': 0, 'unexercisedValue': 0}, {'maxAge': 1, 'name': 'Dr. Sandi See Tai M.D.', 'age': 52, 'title': 'Chief Development Officer', 'yearBorn': 1971, 'fiscalYear': 2023, 'exercisedValue': 0, 'unexercisedValue': 0}, {'maxAge': 1, 'name': 'Mr. Ryan  McHenry', 'title': 'VP &amp; Corporate 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</si>
  <si>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</si>
  <si>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</si>
  <si>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</si>
  <si>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</si>
  <si>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</si>
  <si>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</si>
  <si>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</si>
  <si>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</si>
  <si>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</si>
  <si>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</si>
  <si>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</si>
  <si>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</si>
  <si>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</si>
  <si>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</si>
  <si>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</si>
  <si>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</si>
  <si>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</si>
  <si>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</si>
  <si>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</si>
  <si>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</si>
  <si>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</si>
  <si>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</si>
  <si>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</si>
  <si>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</si>
  <si>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</si>
  <si>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</si>
  <si>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</si>
  <si>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</si>
  <si>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</si>
  <si>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</si>
  <si>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</si>
  <si>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</si>
  <si>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</si>
  <si>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</si>
  <si>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</si>
  <si>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</si>
  <si>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</si>
  <si>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</si>
  <si>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</si>
  <si>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</si>
  <si>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</si>
  <si>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</si>
  <si>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</si>
  <si>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</si>
  <si>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</si>
  <si>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</si>
  <si>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</si>
  <si>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</si>
  <si>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</si>
  <si>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</si>
  <si>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</si>
  <si>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</si>
  <si>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</si>
  <si>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</si>
  <si>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</si>
  <si>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</si>
  <si>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</si>
  <si>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</si>
  <si>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</si>
  <si>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</si>
  <si>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</si>
  <si>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</si>
  <si>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</si>
  <si>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</si>
  <si>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</si>
  <si>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Lexeo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</si>
  <si>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</si>
  <si>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</si>
  <si>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</si>
  <si>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</si>
  <si>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</si>
  <si>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</si>
  <si>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</si>
  <si>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ab1fdece-ecd1-3551-bd81-6134d29606b5</t>
  </si>
  <si>
    <t>messageBoardId</t>
  </si>
  <si>
    <t>finmb_625814286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</si>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</sst>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exeo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6.53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-475.0555370702888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2.11365216E8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4.261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-2.1208098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-5.0</v>
      </c>
      <c r="C2" s="1">
        <v>-50.0</v>
      </c>
      <c r="D2" s="1">
        <v>-59.0</v>
      </c>
      <c r="E2" s="1">
        <v>-66.0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1.0</v>
      </c>
      <c r="D3" s="1">
        <v>1.0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1.0</v>
      </c>
      <c r="D4" s="1">
        <v>1.0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38.0</v>
      </c>
      <c r="D5" s="1">
        <v>1.0</v>
      </c>
      <c r="E5" s="1">
        <v>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1.0</v>
      </c>
      <c r="C6" s="1">
        <v>0.0</v>
      </c>
      <c r="D6" s="1">
        <v>0.0</v>
      </c>
      <c r="E6" s="1">
        <v>53.0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4.0</v>
      </c>
      <c r="C7" s="1">
        <v>3.0</v>
      </c>
      <c r="D7" s="1">
        <v>-42.0</v>
      </c>
      <c r="E7" s="1">
        <v>-18.0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1.0</v>
      </c>
      <c r="C8" s="1">
        <v>-9.0</v>
      </c>
      <c r="D8" s="1">
        <v>-4.0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3.0</v>
      </c>
      <c r="C9" s="1">
        <v>49.0</v>
      </c>
      <c r="D9" s="1">
        <v>-2.0</v>
      </c>
      <c r="E9" s="1">
        <v>-34.0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5.0</v>
      </c>
      <c r="C10" s="1">
        <v>2.0</v>
      </c>
      <c r="D10" s="1">
        <v>2.0</v>
      </c>
      <c r="E10" s="1">
        <v>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-3.0</v>
      </c>
      <c r="C11" s="1">
        <v>-44.0</v>
      </c>
      <c r="D11" s="1">
        <v>-54.0</v>
      </c>
      <c r="E11" s="1">
        <v>-59.0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-18.0</v>
      </c>
      <c r="D12" s="1">
        <v>-67.0</v>
      </c>
      <c r="E12" s="1">
        <v>-11.0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-22.0</v>
      </c>
      <c r="E13" s="1">
        <v>-5.0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-18.0</v>
      </c>
      <c r="D14" s="1">
        <v>-90.0</v>
      </c>
      <c r="E14" s="1">
        <v>-16.0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2.0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2.0</v>
      </c>
      <c r="C17" s="1">
        <v>0.0</v>
      </c>
      <c r="D17" s="1">
        <v>0.0</v>
      </c>
      <c r="E17" s="1">
        <v>4.0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-16.0</v>
      </c>
      <c r="E18" s="1">
        <v>-42.0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-16.0</v>
      </c>
      <c r="E19" s="1">
        <v>-42.0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17.0</v>
      </c>
      <c r="D20" s="1">
        <v>33.0</v>
      </c>
      <c r="E20" s="1">
        <v>100.0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30.0</v>
      </c>
      <c r="C21" s="1">
        <v>151.0</v>
      </c>
      <c r="D21" s="1">
        <v>2.0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-22.0</v>
      </c>
      <c r="C22" s="1">
        <v>-37.0</v>
      </c>
      <c r="D22" s="1">
        <v>0.0</v>
      </c>
      <c r="E22" s="1">
        <v>-8.0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32.0</v>
      </c>
      <c r="C23" s="1">
        <v>151.0</v>
      </c>
      <c r="D23" s="1">
        <v>18.0</v>
      </c>
      <c r="E23" s="1">
        <v>104.0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29.0</v>
      </c>
      <c r="C24" s="1">
        <v>106.0</v>
      </c>
      <c r="D24" s="1">
        <v>-55.0</v>
      </c>
      <c r="E24" s="1">
        <v>44.0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7.0</v>
      </c>
      <c r="E26" s="1">
        <v>17.0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-25.0</v>
      </c>
      <c r="D27" s="1">
        <v>-33.0</v>
      </c>
      <c r="E27" s="1">
        <v>-35.0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-25.0</v>
      </c>
      <c r="D28" s="1">
        <v>-33.0</v>
      </c>
      <c r="E28" s="1">
        <v>-35.0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-5.0</v>
      </c>
      <c r="D29" s="1">
        <v>-2.0</v>
      </c>
      <c r="E29" s="1">
        <v>-3.0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2.0</v>
      </c>
      <c r="C30" s="1">
        <v>0.0</v>
      </c>
      <c r="D30" s="1">
        <v>-16.0</v>
      </c>
      <c r="E30" s="1">
        <v>3.0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29.0</v>
      </c>
      <c r="C3" s="1">
        <v>136.0</v>
      </c>
      <c r="D3" s="1">
        <v>77.0</v>
      </c>
      <c r="E3" s="1">
        <v>121.0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29.0</v>
      </c>
      <c r="C4" s="1">
        <v>136.0</v>
      </c>
      <c r="D4" s="1">
        <v>77.0</v>
      </c>
      <c r="E4" s="1">
        <v>121.0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3.0</v>
      </c>
      <c r="C5" s="1">
        <v>12.0</v>
      </c>
      <c r="D5" s="1">
        <v>2.0</v>
      </c>
      <c r="E5" s="1">
        <v>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0.0</v>
      </c>
      <c r="C6" s="1">
        <v>69.0</v>
      </c>
      <c r="D6" s="1">
        <v>37.0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29.0</v>
      </c>
      <c r="C7" s="1">
        <v>137.0</v>
      </c>
      <c r="D7" s="1">
        <v>80.0</v>
      </c>
      <c r="E7" s="1">
        <v>124.0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0.0</v>
      </c>
      <c r="C8" s="1">
        <v>18.0</v>
      </c>
      <c r="D8" s="1">
        <v>13.0</v>
      </c>
      <c r="E8" s="1">
        <v>12.0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0.0</v>
      </c>
      <c r="C9" s="1">
        <v>-1.0</v>
      </c>
      <c r="D9" s="1">
        <v>-13.0</v>
      </c>
      <c r="E9" s="1">
        <v>-38.0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0.0</v>
      </c>
      <c r="C10" s="1">
        <v>17.0</v>
      </c>
      <c r="D10" s="1">
        <v>13.0</v>
      </c>
      <c r="E10" s="1">
        <v>12.0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0.0</v>
      </c>
      <c r="C11" s="1">
        <v>0.0</v>
      </c>
      <c r="D11" s="1">
        <v>3.0</v>
      </c>
      <c r="E11" s="1">
        <v>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29.0</v>
      </c>
      <c r="C12" s="1">
        <v>137.0</v>
      </c>
      <c r="D12" s="1">
        <v>97.0</v>
      </c>
      <c r="E12" s="1">
        <v>140.0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4.0</v>
      </c>
      <c r="C14" s="1">
        <v>3.0</v>
      </c>
      <c r="D14" s="1">
        <v>2.0</v>
      </c>
      <c r="E14" s="1">
        <v>3.0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25.0</v>
      </c>
      <c r="C15" s="1">
        <v>3.0</v>
      </c>
      <c r="D15" s="1">
        <v>8.0</v>
      </c>
      <c r="E15" s="1">
        <v>10.0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0.0</v>
      </c>
      <c r="C16" s="1">
        <v>0.0</v>
      </c>
      <c r="D16" s="1">
        <v>2.0</v>
      </c>
      <c r="E16" s="1">
        <v>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3.0</v>
      </c>
      <c r="C17" s="1">
        <v>52.0</v>
      </c>
      <c r="D17" s="1">
        <v>50.0</v>
      </c>
      <c r="E17" s="1">
        <v>15.0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14.0</v>
      </c>
      <c r="C18" s="1">
        <v>4.0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22.0</v>
      </c>
      <c r="C19" s="1">
        <v>2.0</v>
      </c>
      <c r="D19" s="1">
        <v>24.0</v>
      </c>
      <c r="E19" s="1">
        <v>16.0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69.0</v>
      </c>
      <c r="C20" s="1">
        <v>7.0</v>
      </c>
      <c r="D20" s="1">
        <v>14.0</v>
      </c>
      <c r="E20" s="1">
        <v>17.0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0.0</v>
      </c>
      <c r="C21" s="1">
        <v>0.0</v>
      </c>
      <c r="D21" s="1">
        <v>10.0</v>
      </c>
      <c r="E21" s="1">
        <v>9.0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3.0</v>
      </c>
      <c r="C22" s="1">
        <v>0.0</v>
      </c>
      <c r="D22" s="1">
        <v>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3.0</v>
      </c>
      <c r="C23" s="1">
        <v>7.0</v>
      </c>
      <c r="D23" s="1">
        <v>25.0</v>
      </c>
      <c r="E23" s="1">
        <v>26.0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31.0</v>
      </c>
      <c r="C24" s="1">
        <v>185.0</v>
      </c>
      <c r="D24" s="1">
        <v>185.0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31.0</v>
      </c>
      <c r="C25" s="1">
        <v>185.0</v>
      </c>
      <c r="D25" s="1">
        <v>185.0</v>
      </c>
      <c r="E25" s="1">
        <v>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0.0</v>
      </c>
      <c r="C26" s="1">
        <v>0.0</v>
      </c>
      <c r="D26" s="1">
        <v>0.0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0.0</v>
      </c>
      <c r="C27" s="1">
        <v>56.0</v>
      </c>
      <c r="D27" s="1">
        <v>2.0</v>
      </c>
      <c r="E27" s="1">
        <v>295.0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-5.0</v>
      </c>
      <c r="C28" s="1">
        <v>-56.0</v>
      </c>
      <c r="D28" s="1">
        <v>-115.0</v>
      </c>
      <c r="E28" s="1">
        <v>-182.0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-5.0</v>
      </c>
      <c r="C29" s="1">
        <v>-55.0</v>
      </c>
      <c r="D29" s="1">
        <v>-113.0</v>
      </c>
      <c r="E29" s="1">
        <v>114.0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25.0</v>
      </c>
      <c r="C30" s="1">
        <v>129.0</v>
      </c>
      <c r="D30" s="1">
        <v>72.0</v>
      </c>
      <c r="E30" s="1">
        <v>114.0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29.0</v>
      </c>
      <c r="C31" s="1">
        <v>137.0</v>
      </c>
      <c r="D31" s="1">
        <v>97.0</v>
      </c>
      <c r="E31" s="1">
        <v>140.0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1.0</v>
      </c>
      <c r="C33" s="1">
        <v>1.0</v>
      </c>
      <c r="D33" s="1">
        <v>1.0</v>
      </c>
      <c r="E33" s="1">
        <v>26.0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1.0</v>
      </c>
      <c r="C34" s="1">
        <v>1.0</v>
      </c>
      <c r="D34" s="1">
        <v>1.0</v>
      </c>
      <c r="E34" s="1">
        <v>26.0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 t="s">
        <v>86</v>
      </c>
      <c r="C35" s="1" t="s">
        <v>87</v>
      </c>
      <c r="D35" s="1" t="s">
        <v>88</v>
      </c>
      <c r="E35" s="1" t="s">
        <v>89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-5.0</v>
      </c>
      <c r="C36" s="1">
        <v>-55.0</v>
      </c>
      <c r="D36" s="1">
        <v>-113.0</v>
      </c>
      <c r="E36" s="1">
        <v>114.0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 t="s">
        <v>86</v>
      </c>
      <c r="C37" s="1" t="s">
        <v>87</v>
      </c>
      <c r="D37" s="1" t="s">
        <v>88</v>
      </c>
      <c r="E37" s="1" t="s">
        <v>89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 t="s">
        <v>93</v>
      </c>
      <c r="C38" s="1" t="s">
        <v>93</v>
      </c>
      <c r="D38" s="1">
        <v>13.0</v>
      </c>
      <c r="E38" s="1">
        <v>11.0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-29.0</v>
      </c>
      <c r="C39" s="1">
        <v>-136.0</v>
      </c>
      <c r="D39" s="1">
        <v>-63.0</v>
      </c>
      <c r="E39" s="1">
        <v>-110.0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0.0</v>
      </c>
      <c r="C40" s="1">
        <v>0.0</v>
      </c>
      <c r="D40" s="1">
        <v>14.0</v>
      </c>
      <c r="E40" s="1">
        <v>20.0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3.0</v>
      </c>
      <c r="C41" s="1">
        <v>3.0</v>
      </c>
      <c r="D41" s="1">
        <v>3.0</v>
      </c>
      <c r="E41" s="1">
        <v>3.0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18.0</v>
      </c>
      <c r="D42" s="1">
        <v>65.0</v>
      </c>
      <c r="E42" s="1">
        <v>89.0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24.0</v>
      </c>
      <c r="D43" s="1">
        <v>0.0</v>
      </c>
      <c r="E43" s="1">
        <v>58.0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99</v>
      </c>
      <c r="B2" s="1">
        <v>51.0</v>
      </c>
      <c r="C2" s="1">
        <v>1.0</v>
      </c>
      <c r="D2" s="1">
        <v>65.0</v>
      </c>
      <c r="E2" s="1">
        <v>0.0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100</v>
      </c>
      <c r="B3" s="1">
        <v>51.0</v>
      </c>
      <c r="C3" s="1">
        <v>1.0</v>
      </c>
      <c r="D3" s="1">
        <v>65.0</v>
      </c>
      <c r="E3" s="1">
        <v>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101</v>
      </c>
      <c r="B4" s="1">
        <v>4.0</v>
      </c>
      <c r="C4" s="1">
        <v>45.0</v>
      </c>
      <c r="D4" s="1">
        <v>49.0</v>
      </c>
      <c r="E4" s="1">
        <v>53.0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</v>
      </c>
      <c r="B5" s="1">
        <v>-3.0</v>
      </c>
      <c r="C5" s="1">
        <v>-43.0</v>
      </c>
      <c r="D5" s="1">
        <v>-48.0</v>
      </c>
      <c r="E5" s="1">
        <v>-53.0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103</v>
      </c>
      <c r="B6" s="1">
        <v>78.0</v>
      </c>
      <c r="C6" s="1">
        <v>7.0</v>
      </c>
      <c r="D6" s="1">
        <v>12.0</v>
      </c>
      <c r="E6" s="1">
        <v>15.0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</v>
      </c>
      <c r="B7" s="1">
        <v>78.0</v>
      </c>
      <c r="C7" s="1">
        <v>7.0</v>
      </c>
      <c r="D7" s="1">
        <v>12.0</v>
      </c>
      <c r="E7" s="1">
        <v>15.0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</v>
      </c>
      <c r="B8" s="1">
        <v>-4.0</v>
      </c>
      <c r="C8" s="1">
        <v>-50.0</v>
      </c>
      <c r="D8" s="1">
        <v>-60.0</v>
      </c>
      <c r="E8" s="1">
        <v>-68.0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</v>
      </c>
      <c r="B9" s="1">
        <v>-14.0</v>
      </c>
      <c r="C9" s="1">
        <v>0.0</v>
      </c>
      <c r="D9" s="1">
        <v>-9.0</v>
      </c>
      <c r="E9" s="1">
        <v>-20.0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</v>
      </c>
      <c r="B10" s="1">
        <v>0.0</v>
      </c>
      <c r="C10" s="1">
        <v>1.0</v>
      </c>
      <c r="D10" s="1">
        <v>1.0</v>
      </c>
      <c r="E10" s="1">
        <v>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</v>
      </c>
      <c r="B11" s="1">
        <v>-14.0</v>
      </c>
      <c r="C11" s="1">
        <v>1.0</v>
      </c>
      <c r="D11" s="1">
        <v>1.0</v>
      </c>
      <c r="E11" s="1">
        <v>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</v>
      </c>
      <c r="B12" s="1">
        <v>0.0</v>
      </c>
      <c r="C12" s="1">
        <v>-155.0</v>
      </c>
      <c r="D12" s="1">
        <v>0.0</v>
      </c>
      <c r="E12" s="1">
        <v>-1.0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</v>
      </c>
      <c r="B13" s="1">
        <v>-4.0</v>
      </c>
      <c r="C13" s="1">
        <v>-50.0</v>
      </c>
      <c r="D13" s="1">
        <v>-59.0</v>
      </c>
      <c r="E13" s="1">
        <v>-65.0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</v>
      </c>
      <c r="B14" s="1">
        <v>0.0</v>
      </c>
      <c r="C14" s="1">
        <v>0.0</v>
      </c>
      <c r="D14" s="1">
        <v>0.0</v>
      </c>
      <c r="E14" s="1">
        <v>-53.0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</v>
      </c>
      <c r="B15" s="1">
        <v>-42.0</v>
      </c>
      <c r="C15" s="1">
        <v>0.0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</v>
      </c>
      <c r="B16" s="1">
        <v>-5.0</v>
      </c>
      <c r="C16" s="1">
        <v>-50.0</v>
      </c>
      <c r="D16" s="1">
        <v>-59.0</v>
      </c>
      <c r="E16" s="1">
        <v>-66.0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</v>
      </c>
      <c r="B17" s="1">
        <v>-5.0</v>
      </c>
      <c r="C17" s="1">
        <v>-50.0</v>
      </c>
      <c r="D17" s="1">
        <v>-59.0</v>
      </c>
      <c r="E17" s="1">
        <v>-66.0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115</v>
      </c>
      <c r="B18" s="1">
        <v>-5.0</v>
      </c>
      <c r="C18" s="1">
        <v>-50.0</v>
      </c>
      <c r="D18" s="1">
        <v>-59.0</v>
      </c>
      <c r="E18" s="1">
        <v>-66.0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</v>
      </c>
      <c r="B19" s="1">
        <v>-5.0</v>
      </c>
      <c r="C19" s="1">
        <v>-50.0</v>
      </c>
      <c r="D19" s="1">
        <v>-59.0</v>
      </c>
      <c r="E19" s="1">
        <v>-66.0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117</v>
      </c>
      <c r="B20" s="1">
        <v>-5.0</v>
      </c>
      <c r="C20" s="1">
        <v>-50.0</v>
      </c>
      <c r="D20" s="1">
        <v>-59.0</v>
      </c>
      <c r="E20" s="1">
        <v>-66.0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118</v>
      </c>
      <c r="B21" s="1">
        <v>-5.0</v>
      </c>
      <c r="C21" s="1">
        <v>-50.0</v>
      </c>
      <c r="D21" s="1">
        <v>-59.0</v>
      </c>
      <c r="E21" s="1">
        <v>-66.0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 t="s">
        <v>121</v>
      </c>
      <c r="C23" s="1" t="s">
        <v>122</v>
      </c>
      <c r="D23" s="1" t="s">
        <v>123</v>
      </c>
      <c r="E23" s="1" t="s">
        <v>124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 t="s">
        <v>121</v>
      </c>
      <c r="C24" s="1" t="s">
        <v>122</v>
      </c>
      <c r="D24" s="1" t="s">
        <v>123</v>
      </c>
      <c r="E24" s="1" t="s">
        <v>124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1.0</v>
      </c>
      <c r="C25" s="1">
        <v>1.0</v>
      </c>
      <c r="D25" s="1">
        <v>1.0</v>
      </c>
      <c r="E25" s="1">
        <v>5.0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 t="s">
        <v>121</v>
      </c>
      <c r="C26" s="1" t="s">
        <v>122</v>
      </c>
      <c r="D26" s="1" t="s">
        <v>123</v>
      </c>
      <c r="E26" s="1" t="s">
        <v>124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 t="s">
        <v>121</v>
      </c>
      <c r="C27" s="1" t="s">
        <v>122</v>
      </c>
      <c r="D27" s="1" t="s">
        <v>123</v>
      </c>
      <c r="E27" s="1" t="s">
        <v>124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>
        <v>1.0</v>
      </c>
      <c r="C28" s="1">
        <v>1.0</v>
      </c>
      <c r="D28" s="1">
        <v>1.0</v>
      </c>
      <c r="E28" s="1">
        <v>5.0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 t="s">
        <v>131</v>
      </c>
      <c r="C29" s="1" t="s">
        <v>132</v>
      </c>
      <c r="D29" s="1" t="s">
        <v>133</v>
      </c>
      <c r="E29" s="1" t="s">
        <v>134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1" t="s">
        <v>131</v>
      </c>
      <c r="C30" s="1" t="s">
        <v>132</v>
      </c>
      <c r="D30" s="1" t="s">
        <v>133</v>
      </c>
      <c r="E30" s="1" t="s">
        <v>134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136</v>
      </c>
      <c r="B32" s="1">
        <v>0.0</v>
      </c>
      <c r="C32" s="1">
        <v>-50.0</v>
      </c>
      <c r="D32" s="1">
        <v>-60.0</v>
      </c>
      <c r="E32" s="1">
        <v>-67.0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137</v>
      </c>
      <c r="B33" s="1">
        <v>-4.0</v>
      </c>
      <c r="C33" s="1">
        <v>-50.0</v>
      </c>
      <c r="D33" s="1">
        <v>-60.0</v>
      </c>
      <c r="E33" s="1">
        <v>-68.0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138</v>
      </c>
      <c r="B34" s="1">
        <v>-4.0</v>
      </c>
      <c r="C34" s="1">
        <v>-50.0</v>
      </c>
      <c r="D34" s="1">
        <v>-60.0</v>
      </c>
      <c r="E34" s="1">
        <v>-68.0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139</v>
      </c>
      <c r="B35" s="1">
        <v>0.0</v>
      </c>
      <c r="C35" s="1">
        <v>0.0</v>
      </c>
      <c r="D35" s="1">
        <v>-58.0</v>
      </c>
      <c r="E35" s="1">
        <v>-65.0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140</v>
      </c>
      <c r="B36" s="1">
        <v>0.0</v>
      </c>
      <c r="C36" s="1">
        <v>1.0</v>
      </c>
      <c r="D36" s="1">
        <v>65.0</v>
      </c>
      <c r="E36" s="1">
        <v>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141</v>
      </c>
      <c r="B37" s="1">
        <v>-2.0</v>
      </c>
      <c r="C37" s="1">
        <v>-31.0</v>
      </c>
      <c r="D37" s="1">
        <v>-37.0</v>
      </c>
      <c r="E37" s="1">
        <v>-41.0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142</v>
      </c>
      <c r="B38" s="1">
        <v>0.0</v>
      </c>
      <c r="C38" s="1">
        <v>0.0</v>
      </c>
      <c r="D38" s="1">
        <v>4.0</v>
      </c>
      <c r="E38" s="1">
        <v>17.0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144</v>
      </c>
      <c r="B40" s="1">
        <v>78.0</v>
      </c>
      <c r="C40" s="1">
        <v>7.0</v>
      </c>
      <c r="D40" s="1">
        <v>12.0</v>
      </c>
      <c r="E40" s="1">
        <v>15.0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145</v>
      </c>
      <c r="B41" s="1">
        <v>4.0</v>
      </c>
      <c r="C41" s="1">
        <v>45.0</v>
      </c>
      <c r="D41" s="1">
        <v>49.0</v>
      </c>
      <c r="E41" s="1">
        <v>53.0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146</v>
      </c>
      <c r="B42" s="1">
        <v>0.0</v>
      </c>
      <c r="C42" s="1">
        <v>0.0</v>
      </c>
      <c r="D42" s="1">
        <v>1.0</v>
      </c>
      <c r="E42" s="1">
        <v>2.0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147</v>
      </c>
      <c r="B43" s="1">
        <v>0.0</v>
      </c>
      <c r="C43" s="1">
        <v>0.0</v>
      </c>
      <c r="D43" s="1">
        <v>0.0</v>
      </c>
      <c r="E43" s="1">
        <v>32.0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148</v>
      </c>
      <c r="B44" s="1">
        <v>0.0</v>
      </c>
      <c r="C44" s="1">
        <v>0.0</v>
      </c>
      <c r="D44" s="1">
        <v>0.0</v>
      </c>
      <c r="E44" s="1">
        <v>2.0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149</v>
      </c>
      <c r="B45" s="1">
        <v>0.0</v>
      </c>
      <c r="C45" s="1">
        <v>0.0</v>
      </c>
      <c r="D45" s="1">
        <v>96.0</v>
      </c>
      <c r="E45" s="1">
        <v>1.0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150</v>
      </c>
      <c r="B46" s="1">
        <v>0.0</v>
      </c>
      <c r="C46" s="1">
        <v>0.0</v>
      </c>
      <c r="D46" s="1">
        <v>81.0</v>
      </c>
      <c r="E46" s="1">
        <v>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151</v>
      </c>
      <c r="B47" s="1">
        <v>0.0</v>
      </c>
      <c r="C47" s="1">
        <v>38.0</v>
      </c>
      <c r="D47" s="1">
        <v>0.0</v>
      </c>
      <c r="E47" s="1">
        <v>0.0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152</v>
      </c>
      <c r="B48" s="1">
        <v>0.0</v>
      </c>
      <c r="C48" s="1">
        <v>38.0</v>
      </c>
      <c r="D48" s="1">
        <v>1.0</v>
      </c>
      <c r="E48" s="1">
        <v>3.0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>
        <v>0.0</v>
      </c>
      <c r="C3" s="1" t="s">
        <v>155</v>
      </c>
      <c r="D3" s="1" t="s">
        <v>156</v>
      </c>
      <c r="E3" s="1" t="s">
        <v>157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0.0</v>
      </c>
      <c r="C4" s="1" t="s">
        <v>159</v>
      </c>
      <c r="D4" s="1" t="s">
        <v>87</v>
      </c>
      <c r="E4" s="1" t="s">
        <v>160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161</v>
      </c>
      <c r="B5" s="1">
        <v>0.0</v>
      </c>
      <c r="C5" s="1" t="s">
        <v>162</v>
      </c>
      <c r="D5" s="1" t="s">
        <v>163</v>
      </c>
      <c r="E5" s="1" t="s">
        <v>164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165</v>
      </c>
      <c r="B6" s="1">
        <v>0.0</v>
      </c>
      <c r="C6" s="1" t="s">
        <v>166</v>
      </c>
      <c r="D6" s="1" t="s">
        <v>167</v>
      </c>
      <c r="E6" s="1">
        <v>-2.0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169</v>
      </c>
      <c r="B8" s="1" t="s">
        <v>170</v>
      </c>
      <c r="C8" s="1">
        <v>0.0</v>
      </c>
      <c r="D8" s="1">
        <v>0.0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171</v>
      </c>
      <c r="B9" s="1" t="s">
        <v>172</v>
      </c>
      <c r="C9" s="1" t="s">
        <v>173</v>
      </c>
      <c r="D9" s="1">
        <v>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174</v>
      </c>
      <c r="B10" s="1">
        <v>0.0</v>
      </c>
      <c r="C10" s="1">
        <v>0.0</v>
      </c>
      <c r="D10" s="1">
        <v>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175</v>
      </c>
      <c r="B11" s="1" t="s">
        <v>176</v>
      </c>
      <c r="C11" s="1">
        <v>0.0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177</v>
      </c>
      <c r="B12" s="1" t="s">
        <v>176</v>
      </c>
      <c r="C12" s="1">
        <v>0.0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178</v>
      </c>
      <c r="B13" s="1" t="s">
        <v>179</v>
      </c>
      <c r="C13" s="1">
        <v>0.0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180</v>
      </c>
      <c r="B14" s="1" t="s">
        <v>179</v>
      </c>
      <c r="C14" s="1">
        <v>0.0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181</v>
      </c>
      <c r="B15" s="1" t="s">
        <v>179</v>
      </c>
      <c r="C15" s="1">
        <v>0.0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182</v>
      </c>
      <c r="B16" s="1" t="s">
        <v>183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184</v>
      </c>
      <c r="B17" s="1">
        <v>0.0</v>
      </c>
      <c r="C17" s="1">
        <v>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185</v>
      </c>
      <c r="B18" s="1">
        <v>0.0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186</v>
      </c>
      <c r="B20" s="1">
        <v>0.0</v>
      </c>
      <c r="C20" s="1" t="s">
        <v>187</v>
      </c>
      <c r="D20" s="1" t="s">
        <v>188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189</v>
      </c>
      <c r="B21" s="1">
        <v>0.0</v>
      </c>
      <c r="C21" s="1">
        <v>0.0</v>
      </c>
      <c r="D21" s="1" t="s">
        <v>190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192</v>
      </c>
      <c r="B23" s="1" t="s">
        <v>193</v>
      </c>
      <c r="C23" s="1" t="s">
        <v>194</v>
      </c>
      <c r="D23" s="1" t="s">
        <v>195</v>
      </c>
      <c r="E23" s="1" t="s">
        <v>196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197</v>
      </c>
      <c r="B24" s="1" t="s">
        <v>198</v>
      </c>
      <c r="C24" s="1" t="s">
        <v>199</v>
      </c>
      <c r="D24" s="1" t="s">
        <v>200</v>
      </c>
      <c r="E24" s="1" t="s">
        <v>201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202</v>
      </c>
      <c r="B25" s="1" t="s">
        <v>203</v>
      </c>
      <c r="C25" s="1" t="s">
        <v>204</v>
      </c>
      <c r="D25" s="1" t="s">
        <v>205</v>
      </c>
      <c r="E25" s="1" t="s">
        <v>206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207</v>
      </c>
      <c r="B26" s="1">
        <v>0.0</v>
      </c>
      <c r="C26" s="1" t="s">
        <v>208</v>
      </c>
      <c r="D26" s="1" t="s">
        <v>209</v>
      </c>
      <c r="E26" s="1" t="s">
        <v>210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212</v>
      </c>
      <c r="B28" s="1">
        <v>0.0</v>
      </c>
      <c r="C28" s="1">
        <v>0.0</v>
      </c>
      <c r="D28" s="1" t="s">
        <v>213</v>
      </c>
      <c r="E28" s="1" t="s">
        <v>214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215</v>
      </c>
      <c r="B29" s="1">
        <v>0.0</v>
      </c>
      <c r="C29" s="1">
        <v>0.0</v>
      </c>
      <c r="D29" s="1" t="s">
        <v>216</v>
      </c>
      <c r="E29" s="1" t="s">
        <v>217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218</v>
      </c>
      <c r="B30" s="1">
        <v>0.0</v>
      </c>
      <c r="C30" s="1">
        <v>0.0</v>
      </c>
      <c r="D30" s="1" t="s">
        <v>219</v>
      </c>
      <c r="E30" s="1" t="s">
        <v>220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221</v>
      </c>
      <c r="B31" s="1">
        <v>0.0</v>
      </c>
      <c r="C31" s="1">
        <v>0.0</v>
      </c>
      <c r="D31" s="1" t="s">
        <v>222</v>
      </c>
      <c r="E31" s="1" t="s">
        <v>223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224</v>
      </c>
      <c r="B32" s="1" t="s">
        <v>225</v>
      </c>
      <c r="C32" s="1" t="s">
        <v>226</v>
      </c>
      <c r="D32" s="1" t="s">
        <v>227</v>
      </c>
      <c r="E32" s="1" t="s">
        <v>228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229</v>
      </c>
      <c r="B33" s="1" t="s">
        <v>230</v>
      </c>
      <c r="C33" s="1">
        <v>0.0</v>
      </c>
      <c r="D33" s="1" t="s">
        <v>231</v>
      </c>
      <c r="E33" s="1" t="s">
        <v>232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233</v>
      </c>
      <c r="B34" s="1">
        <v>0.0</v>
      </c>
      <c r="C34" s="1">
        <v>0.0</v>
      </c>
      <c r="D34" s="1" t="s">
        <v>234</v>
      </c>
      <c r="E34" s="1" t="s">
        <v>235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236</v>
      </c>
      <c r="B35" s="1">
        <v>0.0</v>
      </c>
      <c r="C35" s="1">
        <v>0.0</v>
      </c>
      <c r="D35" s="1" t="s">
        <v>237</v>
      </c>
      <c r="E35" s="1" t="s">
        <v>238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239</v>
      </c>
      <c r="B36" s="1">
        <v>0.0</v>
      </c>
      <c r="C36" s="1">
        <v>0.0</v>
      </c>
      <c r="D36" s="1" t="s">
        <v>240</v>
      </c>
      <c r="E36" s="1" t="s">
        <v>241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242</v>
      </c>
      <c r="B37" s="1">
        <v>0.0</v>
      </c>
      <c r="C37" s="1" t="s">
        <v>243</v>
      </c>
      <c r="D37" s="1" t="s">
        <v>244</v>
      </c>
      <c r="E37" s="1" t="s">
        <v>245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246</v>
      </c>
      <c r="B38" s="1">
        <v>0.0</v>
      </c>
      <c r="C38" s="1">
        <v>0.0</v>
      </c>
      <c r="D38" s="1" t="s">
        <v>240</v>
      </c>
      <c r="E38" s="1" t="s">
        <v>241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247</v>
      </c>
      <c r="B39" s="1">
        <v>0.0</v>
      </c>
      <c r="C39" s="1" t="s">
        <v>248</v>
      </c>
      <c r="D39" s="1" t="s">
        <v>249</v>
      </c>
      <c r="E39" s="1" t="s">
        <v>245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251</v>
      </c>
      <c r="B41" s="1">
        <v>0.0</v>
      </c>
      <c r="C41" s="1" t="s">
        <v>252</v>
      </c>
      <c r="D41" s="1" t="s">
        <v>253</v>
      </c>
      <c r="E41" s="1">
        <v>0.0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254</v>
      </c>
      <c r="B42" s="1">
        <v>0.0</v>
      </c>
      <c r="C42" s="1">
        <v>0.0</v>
      </c>
      <c r="D42" s="1" t="s">
        <v>255</v>
      </c>
      <c r="E42" s="1" t="s">
        <v>256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257</v>
      </c>
      <c r="B43" s="1">
        <v>0.0</v>
      </c>
      <c r="C43" s="1">
        <v>0.0</v>
      </c>
      <c r="D43" s="1">
        <v>19.0</v>
      </c>
      <c r="E43" s="1" t="s">
        <v>258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259</v>
      </c>
      <c r="B44" s="1">
        <v>0.0</v>
      </c>
      <c r="C44" s="1">
        <v>0.0</v>
      </c>
      <c r="D44" s="1" t="s">
        <v>260</v>
      </c>
      <c r="E44" s="1" t="s">
        <v>261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262</v>
      </c>
      <c r="B45" s="1">
        <v>0.0</v>
      </c>
      <c r="C45" s="1">
        <v>0.0</v>
      </c>
      <c r="D45" s="1" t="s">
        <v>260</v>
      </c>
      <c r="E45" s="1" t="s">
        <v>261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263</v>
      </c>
      <c r="B46" s="1">
        <v>0.0</v>
      </c>
      <c r="C46" s="1" t="s">
        <v>264</v>
      </c>
      <c r="D46" s="1" t="s">
        <v>265</v>
      </c>
      <c r="E46" s="1" t="s">
        <v>266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267</v>
      </c>
      <c r="B47" s="1">
        <v>0.0</v>
      </c>
      <c r="C47" s="1" t="s">
        <v>264</v>
      </c>
      <c r="D47" s="1" t="s">
        <v>265</v>
      </c>
      <c r="E47" s="1" t="s">
        <v>266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268</v>
      </c>
      <c r="B48" s="1">
        <v>0.0</v>
      </c>
      <c r="C48" s="1" t="s">
        <v>269</v>
      </c>
      <c r="D48" s="1" t="s">
        <v>265</v>
      </c>
      <c r="E48" s="1" t="s">
        <v>270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271</v>
      </c>
      <c r="B49" s="1">
        <v>0.0</v>
      </c>
      <c r="C49" s="1" t="s">
        <v>272</v>
      </c>
      <c r="D49" s="1" t="s">
        <v>273</v>
      </c>
      <c r="E49" s="1" t="s">
        <v>274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275</v>
      </c>
      <c r="B50" s="1">
        <v>0.0</v>
      </c>
      <c r="C50" s="1">
        <v>0.0</v>
      </c>
      <c r="D50" s="1">
        <v>0.0</v>
      </c>
      <c r="E50" s="1" t="s">
        <v>276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277</v>
      </c>
      <c r="B51" s="1">
        <v>0.0</v>
      </c>
      <c r="C51" s="1" t="s">
        <v>278</v>
      </c>
      <c r="D51" s="1" t="s">
        <v>279</v>
      </c>
      <c r="E51" s="1" t="s">
        <v>280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281</v>
      </c>
      <c r="B52" s="1">
        <v>0.0</v>
      </c>
      <c r="C52" s="1" t="s">
        <v>282</v>
      </c>
      <c r="D52" s="1" t="s">
        <v>283</v>
      </c>
      <c r="E52" s="1" t="s">
        <v>284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285</v>
      </c>
      <c r="B53" s="1">
        <v>0.0</v>
      </c>
      <c r="C53" s="1" t="s">
        <v>282</v>
      </c>
      <c r="D53" s="1" t="s">
        <v>283</v>
      </c>
      <c r="E53" s="1" t="s">
        <v>284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286</v>
      </c>
      <c r="B54" s="1">
        <v>0.0</v>
      </c>
      <c r="C54" s="1">
        <v>0.0</v>
      </c>
      <c r="D54" s="1" t="s">
        <v>287</v>
      </c>
      <c r="E54" s="1" t="s">
        <v>288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289</v>
      </c>
      <c r="B55" s="1">
        <v>0.0</v>
      </c>
      <c r="C55" s="1">
        <v>0.0</v>
      </c>
      <c r="D55" s="1" t="s">
        <v>290</v>
      </c>
      <c r="E55" s="1" t="s">
        <v>291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292</v>
      </c>
      <c r="B56" s="1">
        <v>0.0</v>
      </c>
      <c r="C56" s="1">
        <v>0.0</v>
      </c>
      <c r="D56" s="1" t="s">
        <v>293</v>
      </c>
      <c r="E56" s="1" t="s">
        <v>294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295</v>
      </c>
      <c r="B57" s="1">
        <v>0.0</v>
      </c>
      <c r="C57" s="1">
        <v>0.0</v>
      </c>
      <c r="D57" s="1" t="s">
        <v>296</v>
      </c>
      <c r="E57" s="1" t="s">
        <v>297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298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299</v>
      </c>
      <c r="B59" s="1">
        <v>0.0</v>
      </c>
      <c r="C59" s="1">
        <v>0.0</v>
      </c>
      <c r="D59" s="1" t="s">
        <v>300</v>
      </c>
      <c r="E59" s="1">
        <v>0.0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301</v>
      </c>
      <c r="B60" s="1">
        <v>0.0</v>
      </c>
      <c r="C60" s="1">
        <v>0.0</v>
      </c>
      <c r="D60" s="1" t="s">
        <v>302</v>
      </c>
      <c r="E60" s="1" t="s">
        <v>303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304</v>
      </c>
      <c r="B61" s="1">
        <v>0.0</v>
      </c>
      <c r="C61" s="1">
        <v>0.0</v>
      </c>
      <c r="D61" s="1">
        <v>0.0</v>
      </c>
      <c r="E61" s="1" t="s">
        <v>305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306</v>
      </c>
      <c r="B62" s="1">
        <v>0.0</v>
      </c>
      <c r="C62" s="1">
        <v>0.0</v>
      </c>
      <c r="D62" s="1" t="s">
        <v>307</v>
      </c>
      <c r="E62" s="1" t="s">
        <v>308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309</v>
      </c>
      <c r="B63" s="1">
        <v>0.0</v>
      </c>
      <c r="C63" s="1">
        <v>0.0</v>
      </c>
      <c r="D63" s="1" t="s">
        <v>307</v>
      </c>
      <c r="E63" s="1" t="s">
        <v>308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310</v>
      </c>
      <c r="B64" s="1">
        <v>0.0</v>
      </c>
      <c r="C64" s="1">
        <v>0.0</v>
      </c>
      <c r="D64" s="1" t="s">
        <v>311</v>
      </c>
      <c r="E64" s="1" t="s">
        <v>312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313</v>
      </c>
      <c r="B65" s="1">
        <v>0.0</v>
      </c>
      <c r="C65" s="1">
        <v>0.0</v>
      </c>
      <c r="D65" s="1" t="s">
        <v>311</v>
      </c>
      <c r="E65" s="1" t="s">
        <v>312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314</v>
      </c>
      <c r="B66" s="1">
        <v>0.0</v>
      </c>
      <c r="C66" s="1">
        <v>0.0</v>
      </c>
      <c r="D66" s="1" t="s">
        <v>315</v>
      </c>
      <c r="E66" s="1" t="s">
        <v>316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317</v>
      </c>
      <c r="B67" s="1">
        <v>0.0</v>
      </c>
      <c r="C67" s="1">
        <v>0.0</v>
      </c>
      <c r="D67" s="1" t="s">
        <v>318</v>
      </c>
      <c r="E67" s="1" t="s">
        <v>319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320</v>
      </c>
      <c r="B68" s="1">
        <v>0.0</v>
      </c>
      <c r="C68" s="1">
        <v>0.0</v>
      </c>
      <c r="D68" s="1">
        <v>0.0</v>
      </c>
      <c r="E68" s="1" t="s">
        <v>321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322</v>
      </c>
      <c r="B69" s="1">
        <v>0.0</v>
      </c>
      <c r="C69" s="1">
        <v>0.0</v>
      </c>
      <c r="D69" s="1" t="s">
        <v>323</v>
      </c>
      <c r="E69" s="1" t="s">
        <v>324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325</v>
      </c>
      <c r="B70" s="1">
        <v>0.0</v>
      </c>
      <c r="C70" s="1">
        <v>0.0</v>
      </c>
      <c r="D70" s="1" t="s">
        <v>326</v>
      </c>
      <c r="E70" s="1" t="s">
        <v>327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328</v>
      </c>
      <c r="B71" s="1">
        <v>0.0</v>
      </c>
      <c r="C71" s="1">
        <v>0.0</v>
      </c>
      <c r="D71" s="1" t="s">
        <v>326</v>
      </c>
      <c r="E71" s="1" t="s">
        <v>327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329</v>
      </c>
      <c r="B72" s="1">
        <v>0.0</v>
      </c>
      <c r="C72" s="1">
        <v>0.0</v>
      </c>
      <c r="D72" s="1" t="s">
        <v>330</v>
      </c>
      <c r="E72" s="1" t="s">
        <v>331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332</v>
      </c>
      <c r="B73" s="1">
        <v>0.0</v>
      </c>
      <c r="C73" s="1">
        <v>0.0</v>
      </c>
      <c r="D73" s="1">
        <v>0.0</v>
      </c>
      <c r="E73" s="1" t="s">
        <v>333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334</v>
      </c>
      <c r="B74" s="1">
        <v>0.0</v>
      </c>
      <c r="C74" s="1">
        <v>0.0</v>
      </c>
      <c r="D74" s="1">
        <v>0.0</v>
      </c>
      <c r="E74" s="1" t="s">
        <v>335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336</v>
      </c>
      <c r="B75" s="1">
        <v>0.0</v>
      </c>
      <c r="C75" s="1">
        <v>0.0</v>
      </c>
      <c r="D75" s="1">
        <v>0.0</v>
      </c>
      <c r="E75" s="1" t="s">
        <v>337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338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339</v>
      </c>
      <c r="B77" s="1">
        <v>0.0</v>
      </c>
      <c r="C77" s="1">
        <v>0.0</v>
      </c>
      <c r="D77" s="1">
        <v>0.0</v>
      </c>
      <c r="E77" s="1" t="s">
        <v>340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341</v>
      </c>
      <c r="B78" s="1">
        <v>0.0</v>
      </c>
      <c r="C78" s="1">
        <v>0.0</v>
      </c>
      <c r="D78" s="1">
        <v>0.0</v>
      </c>
      <c r="E78" s="1" t="s">
        <v>342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343</v>
      </c>
      <c r="B79" s="1">
        <v>0.0</v>
      </c>
      <c r="C79" s="1">
        <v>0.0</v>
      </c>
      <c r="D79" s="1">
        <v>0.0</v>
      </c>
      <c r="E79" s="1" t="s">
        <v>342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344</v>
      </c>
      <c r="B80" s="1">
        <v>0.0</v>
      </c>
      <c r="C80" s="1">
        <v>0.0</v>
      </c>
      <c r="D80" s="1">
        <v>0.0</v>
      </c>
      <c r="E80" s="1" t="s">
        <v>345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346</v>
      </c>
      <c r="B81" s="1">
        <v>0.0</v>
      </c>
      <c r="C81" s="1">
        <v>0.0</v>
      </c>
      <c r="D81" s="1">
        <v>0.0</v>
      </c>
      <c r="E81" s="1" t="s">
        <v>345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347</v>
      </c>
      <c r="B82" s="1">
        <v>0.0</v>
      </c>
      <c r="C82" s="1">
        <v>0.0</v>
      </c>
      <c r="D82" s="1">
        <v>0.0</v>
      </c>
      <c r="E82" s="1" t="s">
        <v>348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349</v>
      </c>
      <c r="B83" s="1">
        <v>0.0</v>
      </c>
      <c r="C83" s="1">
        <v>0.0</v>
      </c>
      <c r="D83" s="1">
        <v>0.0</v>
      </c>
      <c r="E83" s="1" t="s">
        <v>350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351</v>
      </c>
      <c r="B84" s="1">
        <v>0.0</v>
      </c>
      <c r="C84" s="1">
        <v>0.0</v>
      </c>
      <c r="D84" s="1">
        <v>0.0</v>
      </c>
      <c r="E84" s="1" t="s">
        <v>352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353</v>
      </c>
      <c r="B85" s="1">
        <v>0.0</v>
      </c>
      <c r="C85" s="1">
        <v>0.0</v>
      </c>
      <c r="D85" s="1">
        <v>0.0</v>
      </c>
      <c r="E85" s="1" t="s">
        <v>354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355</v>
      </c>
      <c r="B86" s="1">
        <v>0.0</v>
      </c>
      <c r="C86" s="1">
        <v>0.0</v>
      </c>
      <c r="D86" s="1">
        <v>0.0</v>
      </c>
      <c r="E86" s="1" t="s">
        <v>354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356</v>
      </c>
      <c r="B87" s="1">
        <v>0.0</v>
      </c>
      <c r="C87" s="1">
        <v>0.0</v>
      </c>
      <c r="D87" s="1">
        <v>0.0</v>
      </c>
      <c r="E87" s="1" t="s">
        <v>357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358</v>
      </c>
      <c r="C1" s="1" t="s">
        <v>359</v>
      </c>
      <c r="D1" s="1" t="s">
        <v>360</v>
      </c>
      <c r="E1" s="1" t="s">
        <v>361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362</v>
      </c>
      <c r="B2" s="1" t="s">
        <v>363</v>
      </c>
      <c r="C2" s="1" t="s">
        <v>364</v>
      </c>
      <c r="D2" s="1" t="s">
        <v>364</v>
      </c>
      <c r="E2" s="1" t="s">
        <v>365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366</v>
      </c>
      <c r="B3" s="1" t="s">
        <v>365</v>
      </c>
      <c r="C3" s="1" t="s">
        <v>367</v>
      </c>
      <c r="D3" s="1" t="s">
        <v>368</v>
      </c>
      <c r="E3" s="1" t="s">
        <v>365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369</v>
      </c>
      <c r="B4" s="1" t="s">
        <v>370</v>
      </c>
      <c r="C4" s="1" t="s">
        <v>371</v>
      </c>
      <c r="D4" s="1" t="s">
        <v>372</v>
      </c>
      <c r="E4" s="1" t="s">
        <v>364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366</v>
      </c>
      <c r="B5" s="1" t="s">
        <v>365</v>
      </c>
      <c r="C5" s="1" t="s">
        <v>373</v>
      </c>
      <c r="D5" s="1" t="s">
        <v>374</v>
      </c>
      <c r="E5" s="1" t="s">
        <v>375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376</v>
      </c>
      <c r="B6" s="1" t="s">
        <v>377</v>
      </c>
      <c r="C6" s="1" t="s">
        <v>378</v>
      </c>
      <c r="D6" s="1" t="s">
        <v>379</v>
      </c>
      <c r="E6" s="1" t="s">
        <v>380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381</v>
      </c>
      <c r="B7" s="1" t="s">
        <v>382</v>
      </c>
      <c r="C7" s="1" t="s">
        <v>383</v>
      </c>
      <c r="D7" s="1" t="s">
        <v>384</v>
      </c>
      <c r="E7" s="1" t="s">
        <v>385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386</v>
      </c>
      <c r="B8" s="1" t="s">
        <v>387</v>
      </c>
      <c r="C8" s="1" t="s">
        <v>387</v>
      </c>
      <c r="D8" s="1" t="s">
        <v>388</v>
      </c>
      <c r="E8" s="1" t="s">
        <v>389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390</v>
      </c>
      <c r="B9" s="1" t="s">
        <v>365</v>
      </c>
      <c r="C9" s="1" t="s">
        <v>365</v>
      </c>
      <c r="D9" s="1" t="s">
        <v>391</v>
      </c>
      <c r="E9" s="1" t="s">
        <v>365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392</v>
      </c>
      <c r="B10" s="1" t="s">
        <v>365</v>
      </c>
      <c r="C10" s="1" t="s">
        <v>365</v>
      </c>
      <c r="D10" s="1" t="s">
        <v>393</v>
      </c>
      <c r="E10" s="1" t="s">
        <v>365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394</v>
      </c>
      <c r="B11" s="1" t="s">
        <v>395</v>
      </c>
      <c r="C11" s="1" t="s">
        <v>365</v>
      </c>
      <c r="D11" s="1" t="s">
        <v>365</v>
      </c>
      <c r="E11" s="1" t="s">
        <v>365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396</v>
      </c>
      <c r="B12" s="1" t="s">
        <v>397</v>
      </c>
      <c r="C12" s="1" t="s">
        <v>398</v>
      </c>
      <c r="D12" s="1" t="s">
        <v>399</v>
      </c>
      <c r="E12" s="1" t="s">
        <v>400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401</v>
      </c>
      <c r="B13" s="1" t="s">
        <v>402</v>
      </c>
      <c r="C13" s="1" t="s">
        <v>403</v>
      </c>
      <c r="D13" s="1" t="s">
        <v>404</v>
      </c>
      <c r="E13" s="1" t="s">
        <v>405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406</v>
      </c>
      <c r="B14" s="1" t="s">
        <v>407</v>
      </c>
      <c r="C14" s="1" t="s">
        <v>408</v>
      </c>
      <c r="D14" s="1" t="s">
        <v>409</v>
      </c>
      <c r="E14" s="1" t="s">
        <v>410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411</v>
      </c>
      <c r="B15" s="1" t="s">
        <v>365</v>
      </c>
      <c r="C15" s="1" t="s">
        <v>365</v>
      </c>
      <c r="D15" s="1" t="s">
        <v>365</v>
      </c>
      <c r="E15" s="1" t="s">
        <v>365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412</v>
      </c>
      <c r="B16" s="1" t="s">
        <v>365</v>
      </c>
      <c r="C16" s="1" t="s">
        <v>365</v>
      </c>
      <c r="D16" s="1" t="s">
        <v>365</v>
      </c>
      <c r="E16" s="1" t="s">
        <v>365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413</v>
      </c>
      <c r="B17" s="1" t="s">
        <v>124</v>
      </c>
      <c r="C17" s="1" t="s">
        <v>414</v>
      </c>
      <c r="D17" s="1" t="s">
        <v>415</v>
      </c>
      <c r="E17" s="1" t="s">
        <v>416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417</v>
      </c>
      <c r="B18" s="1" t="s">
        <v>365</v>
      </c>
      <c r="C18" s="1" t="s">
        <v>365</v>
      </c>
      <c r="D18" s="1" t="s">
        <v>365</v>
      </c>
      <c r="E18" s="1" t="s">
        <v>365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418</v>
      </c>
      <c r="B19" s="1" t="s">
        <v>365</v>
      </c>
      <c r="C19" s="1" t="s">
        <v>365</v>
      </c>
      <c r="D19" s="1" t="s">
        <v>419</v>
      </c>
      <c r="E19" s="1" t="s">
        <v>365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 t="s">
        <v>420</v>
      </c>
      <c r="C20" s="1" t="s">
        <v>365</v>
      </c>
      <c r="D20" s="1" t="s">
        <v>365</v>
      </c>
      <c r="E20" s="1" t="s">
        <v>365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421</v>
      </c>
      <c r="B21" s="1" t="s">
        <v>422</v>
      </c>
      <c r="C21" s="1" t="s">
        <v>423</v>
      </c>
      <c r="D21" s="1" t="s">
        <v>424</v>
      </c>
      <c r="E21" s="1" t="s">
        <v>425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426</v>
      </c>
      <c r="B22" s="1" t="s">
        <v>427</v>
      </c>
      <c r="C22" s="1" t="s">
        <v>428</v>
      </c>
      <c r="D22" s="1" t="s">
        <v>429</v>
      </c>
      <c r="E22" s="1" t="s">
        <v>430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431</v>
      </c>
      <c r="B23" s="1" t="s">
        <v>432</v>
      </c>
      <c r="C23" s="1" t="s">
        <v>433</v>
      </c>
      <c r="D23" s="1" t="s">
        <v>434</v>
      </c>
      <c r="E23" s="1" t="s">
        <v>365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435</v>
      </c>
      <c r="B24" s="1" t="s">
        <v>436</v>
      </c>
      <c r="C24" s="1" t="s">
        <v>437</v>
      </c>
      <c r="D24" s="1" t="s">
        <v>437</v>
      </c>
      <c r="E24" s="1" t="s">
        <v>437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438</v>
      </c>
      <c r="B25" s="1" t="s">
        <v>439</v>
      </c>
      <c r="C25" s="1" t="s">
        <v>440</v>
      </c>
      <c r="D25" s="1" t="s">
        <v>440</v>
      </c>
      <c r="E25" s="1" t="s">
        <v>365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441</v>
      </c>
      <c r="B26" s="1" t="s">
        <v>442</v>
      </c>
      <c r="C26" s="1" t="s">
        <v>365</v>
      </c>
      <c r="D26" s="1" t="s">
        <v>365</v>
      </c>
      <c r="E26" s="1" t="s">
        <v>365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443</v>
      </c>
      <c r="B2" s="1" t="s">
        <v>444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445</v>
      </c>
      <c r="B3" s="1" t="s">
        <v>446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447</v>
      </c>
      <c r="B4" s="1" t="s">
        <v>448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449</v>
      </c>
      <c r="B5" s="1" t="s">
        <v>450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451</v>
      </c>
      <c r="B6" s="1" t="s">
        <v>452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453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454</v>
      </c>
      <c r="B8" s="1" t="s">
        <v>455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456</v>
      </c>
      <c r="B9" s="4" t="s">
        <v>457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458</v>
      </c>
      <c r="B10" s="1" t="s">
        <v>459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460</v>
      </c>
      <c r="B11" s="1" t="s">
        <v>461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462</v>
      </c>
      <c r="B12" s="1" t="s">
        <v>459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463</v>
      </c>
      <c r="B13" s="1" t="s">
        <v>464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465</v>
      </c>
      <c r="B14" s="1" t="s">
        <v>466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467</v>
      </c>
      <c r="B15" s="1" t="s">
        <v>464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468</v>
      </c>
      <c r="B16" s="1" t="s">
        <v>469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470</v>
      </c>
      <c r="B17" s="1">
        <v>69.0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471</v>
      </c>
      <c r="B18" s="1" t="s">
        <v>472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473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474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475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476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477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478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479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480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481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482</v>
      </c>
      <c r="B28" s="1">
        <v>6.82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483</v>
      </c>
      <c r="B29" s="1">
        <v>6.53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484</v>
      </c>
      <c r="B30" s="1">
        <v>6.1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485</v>
      </c>
      <c r="B31" s="1">
        <v>6.71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486</v>
      </c>
      <c r="B32" s="1">
        <v>6.82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487</v>
      </c>
      <c r="B33" s="1">
        <v>6.53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488</v>
      </c>
      <c r="B34" s="1">
        <v>6.1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489</v>
      </c>
      <c r="B35" s="1">
        <v>6.71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490</v>
      </c>
      <c r="B36" s="1">
        <v>-2.1208098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491</v>
      </c>
      <c r="B37" s="1">
        <v>267446.0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492</v>
      </c>
      <c r="B38" s="1">
        <v>267446.0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493</v>
      </c>
      <c r="B39" s="1">
        <v>383572.0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494</v>
      </c>
      <c r="B40" s="1">
        <v>192570.0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495</v>
      </c>
      <c r="B41" s="1">
        <v>192570.0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496</v>
      </c>
      <c r="B42" s="1">
        <v>4.68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497</v>
      </c>
      <c r="B43" s="1">
        <v>7.8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498</v>
      </c>
      <c r="B44" s="1">
        <v>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499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500</v>
      </c>
      <c r="B46" s="1">
        <v>2.11365216E8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501</v>
      </c>
      <c r="B47" s="1">
        <v>5.77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502</v>
      </c>
      <c r="B48" s="1">
        <v>22.33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503</v>
      </c>
      <c r="B49" s="1">
        <v>7.2535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504</v>
      </c>
      <c r="B50" s="1">
        <v>11.347875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505</v>
      </c>
      <c r="B51" s="1" t="s">
        <v>506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507</v>
      </c>
      <c r="B52" s="1">
        <v>9.011012E7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508</v>
      </c>
      <c r="B53" s="1">
        <v>1.6976826E7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509</v>
      </c>
      <c r="B54" s="1">
        <v>3.30775E7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510</v>
      </c>
      <c r="B55" s="1">
        <v>2193871.0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511</v>
      </c>
      <c r="B56" s="1">
        <v>2073094.0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512</v>
      </c>
      <c r="B57" s="1">
        <v>1.7276544E9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513</v>
      </c>
      <c r="B58" s="1">
        <v>1.7303328E9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514</v>
      </c>
      <c r="B59" s="1">
        <v>0.0664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515</v>
      </c>
      <c r="B60" s="1">
        <v>0.00487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516</v>
      </c>
      <c r="B61" s="1">
        <v>0.91483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517</v>
      </c>
      <c r="B62" s="1">
        <v>6.55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518</v>
      </c>
      <c r="B63" s="1">
        <v>0.074200004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519</v>
      </c>
      <c r="B64" s="1">
        <v>3.30775E7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520</v>
      </c>
      <c r="B65" s="1">
        <v>4.261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521</v>
      </c>
      <c r="B66" s="1">
        <v>1.4996479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522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523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524</v>
      </c>
      <c r="B69" s="1">
        <v>1.7197056E9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525</v>
      </c>
      <c r="B70" s="1">
        <v>-7.7215E7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526</v>
      </c>
      <c r="B71" s="1">
        <v>-12.64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527</v>
      </c>
      <c r="B72" s="1">
        <v>-2.77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528</v>
      </c>
      <c r="B73" s="1">
        <v>-1.106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529</v>
      </c>
      <c r="B74" s="1">
        <v>-0.60433435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530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531</v>
      </c>
      <c r="B76" s="1" t="s">
        <v>532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533</v>
      </c>
      <c r="B77" s="1" t="s">
        <v>534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535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536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537</v>
      </c>
      <c r="B80" s="1" t="s">
        <v>538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539</v>
      </c>
      <c r="B81" s="1" t="s">
        <v>538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540</v>
      </c>
      <c r="B82" s="1">
        <v>1.6990182E9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541</v>
      </c>
      <c r="B83" s="1" t="s">
        <v>542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543</v>
      </c>
      <c r="B84" s="1" t="s">
        <v>544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545</v>
      </c>
      <c r="B85" s="1" t="s">
        <v>546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547</v>
      </c>
      <c r="B86" s="1" t="s">
        <v>548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549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550</v>
      </c>
      <c r="B88" s="1">
        <v>6.39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551</v>
      </c>
      <c r="B89" s="1">
        <v>28.0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552</v>
      </c>
      <c r="B90" s="1">
        <v>16.0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553</v>
      </c>
      <c r="B91" s="1">
        <v>22.28571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554</v>
      </c>
      <c r="B92" s="1">
        <v>23.0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555</v>
      </c>
      <c r="B93" s="1" t="s">
        <v>556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557</v>
      </c>
      <c r="B94" s="1">
        <v>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558</v>
      </c>
      <c r="B95" s="1">
        <v>1.74980992E8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559</v>
      </c>
      <c r="B96" s="1">
        <v>5.293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560</v>
      </c>
      <c r="B97" s="1">
        <v>-8.1464E7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561</v>
      </c>
      <c r="B98" s="1">
        <v>1.0852E7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562</v>
      </c>
      <c r="B99" s="1">
        <v>9.27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563</v>
      </c>
      <c r="B100" s="1">
        <v>9.384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564</v>
      </c>
      <c r="B101" s="1">
        <v>6.579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565</v>
      </c>
      <c r="B102" s="1">
        <v>-0.39933997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566</v>
      </c>
      <c r="B103" s="1">
        <v>-0.74834996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567</v>
      </c>
      <c r="B104" s="1">
        <v>-3.6829752E7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568</v>
      </c>
      <c r="B105" s="1">
        <v>-6.2949E7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569</v>
      </c>
      <c r="B106" s="1" t="s">
        <v>506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570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-25.0</v>
      </c>
      <c r="D3" s="1">
        <v>-33.0</v>
      </c>
      <c r="E3" s="1">
        <v>-35.0</v>
      </c>
      <c r="F3" s="1">
        <f>IF(E3*FORECAST(F2,B3:E3,B2:E2)&gt;0,FORECAST(F2,B3:E3,B2:E2),E3)*$X$1</f>
        <v>-51.5</v>
      </c>
      <c r="G3" s="1">
        <f>IF(F3*FORECAST(G2,B3:F3,B2:F2)&gt;0,FORECAST(G2,B3:F3,B2:F2),F3)*$X$1</f>
        <v>-62.8</v>
      </c>
      <c r="H3" s="1">
        <f>IF(G3*FORECAST(H2,B3:G3,B2:G2)&gt;0,FORECAST(H2,B3:G3,B2:G2),G3)*$X$1</f>
        <v>-74.1</v>
      </c>
      <c r="I3" s="1">
        <f>IF(H3*FORECAST(I2,B3:H3,B2:H2)&gt;0,FORECAST(I2,B3:H3,B2:H2),H3)*$X$1</f>
        <v>-85.4</v>
      </c>
      <c r="J3" s="1">
        <f>IF(I3*FORECAST(J2,B3:I3,B2:I2)&gt;0,FORECAST(J2,B3:I3,B2:I2),I3)*$X$1</f>
        <v>-96.7</v>
      </c>
      <c r="K3" s="1">
        <f>IF(J3*FORECAST(K2,B3:J3,B2:J2)&gt;0,FORECAST(K2,B3:J3,B2:J2),J3)*$X$1</f>
        <v>-108</v>
      </c>
      <c r="L3" s="1">
        <f>IF(K3*FORECAST(L2,B3:K3,B2:K2)&gt;0,FORECAST(L2,B3:K3,B2:K2),K3)*$X$1</f>
        <v>-119.3</v>
      </c>
      <c r="M3" s="5">
        <f>IF(L3*FORECAST(M2,B3:L3,B2:L2)&gt;0,FORECAST(M2,B3:L3,B2:L2),L3)*$X$1</f>
        <v>-130.6</v>
      </c>
      <c r="N3" s="5">
        <f>IF(M3*FORECAST(N2,B3:M3,B2:M2)&gt;0,FORECAST(N2,B3:M3,B2:M2),M3)*$X$1</f>
        <v>-141.9</v>
      </c>
      <c r="O3" s="5">
        <f>IF(N3*FORECAST(O2,B3:N3,B2:N2)&gt;0,FORECAST(O2,B3:N3,B2:N2),N3)*$X$1</f>
        <v>-153.2</v>
      </c>
      <c r="P3" s="5">
        <f>IF(O3*FORECAST(P2,B3:O3,B2:O2)&gt;0,FORECAST(P2,B3:O3,B2:O2),O3)*$X$1</f>
        <v>-164.5</v>
      </c>
      <c r="Q3" s="5">
        <f>IF(P3*FORECAST(Q2,B3:P3,B2:P2)&gt;0,FORECAST(Q2,B3:P3,B2:P2),P3)*$X$1</f>
        <v>-175.8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-29.0</v>
      </c>
      <c r="C4" s="1">
        <v>-136.0</v>
      </c>
      <c r="D4" s="1">
        <v>-63.0</v>
      </c>
      <c r="E4" s="1">
        <v>-110.0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571</v>
      </c>
      <c r="B5" s="1">
        <v>1.0</v>
      </c>
      <c r="C5" s="1">
        <v>1.0</v>
      </c>
      <c r="D5" s="1">
        <v>1.0</v>
      </c>
      <c r="E5" s="1">
        <v>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572</v>
      </c>
      <c r="L7" s="1">
        <f>IF(Q3*FORECAST(Q2,B3:Q3,B2:Q2)&gt;0,FORECAST(Q2,B3:Q3,B2:Q2),P3)*$X$1 * (1+0.02)/(0.0874-0.02)</f>
        <v>-2660.474777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573</v>
      </c>
      <c r="L8" s="6">
        <f t="array" ref="L8">NPV(0.0874,G3:Q3)</f>
        <v>-757.6107982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574</v>
      </c>
      <c r="L9" s="6">
        <f t="array" ref="L9">NPV(0.0874,G16:Q16)</f>
        <v>-1058.46507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575</v>
      </c>
      <c r="L10" s="6">
        <f>L8 + L9</f>
        <v>-1816.075868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576</v>
      </c>
      <c r="L12" s="6">
        <f>L10 - L11</f>
        <v>-1706.075868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577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-341.2151736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-2660.474777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-5.0</v>
      </c>
      <c r="C3" s="1">
        <v>-50.0</v>
      </c>
      <c r="D3" s="1">
        <v>-59.0</v>
      </c>
      <c r="E3" s="1">
        <v>-66.0</v>
      </c>
      <c r="F3" s="1">
        <f>IF(E3*FORECAST(F2,B3:E3,B2:E2)&gt;0,FORECAST(F2,B3:E3,B2:E2),E3)*$X$1</f>
        <v>-93</v>
      </c>
      <c r="G3" s="1">
        <f>IF(F3*FORECAST(G2,B3:F3,B2:F2)&gt;0,FORECAST(G2,B3:F3,B2:F2),F3)*$X$1</f>
        <v>-112.2</v>
      </c>
      <c r="H3" s="1">
        <f>IF(G3*FORECAST(H2,B3:G3,B2:G2)&gt;0,FORECAST(H2,B3:G3,B2:G2),G3)*$X$1</f>
        <v>-131.4</v>
      </c>
      <c r="I3" s="1">
        <f>IF(H3*FORECAST(I2,B3:H3,B2:H2)&gt;0,FORECAST(I2,B3:H3,B2:H2),H3)*$X$1</f>
        <v>-150.6</v>
      </c>
      <c r="J3" s="1">
        <f>IF(I3*FORECAST(J2,B3:I3,B2:I2)&gt;0,FORECAST(J2,B3:I3,B2:I2),I3)*$X$1</f>
        <v>-169.8</v>
      </c>
      <c r="K3" s="1">
        <f>IF(J3*FORECAST(K2,B3:J3,B2:J2)&gt;0,FORECAST(K2,B3:J3,B2:J2),J3)*$X$1</f>
        <v>-189</v>
      </c>
      <c r="L3" s="1">
        <f>IF(K3*FORECAST(L2,B3:K3,B2:K2)&gt;0,FORECAST(L2,B3:K3,B2:K2),K3)*$X$1</f>
        <v>-208.2</v>
      </c>
      <c r="M3" s="5">
        <f>IF(L3*FORECAST(M2,B3:L3,B2:L2)&gt;0,FORECAST(M2,B3:L3,B2:L2),L3)*$X$1</f>
        <v>-227.4</v>
      </c>
      <c r="N3" s="5">
        <f>IF(M3*FORECAST(N2,B3:M3,B2:M2)&gt;0,FORECAST(N2,B3:M3,B2:M2),M3)*$X$1</f>
        <v>-246.6</v>
      </c>
      <c r="O3" s="5">
        <f>IF(N3*FORECAST(O2,B3:N3,B2:N2)&gt;0,FORECAST(O2,B3:N3,B2:N2),N3)*$X$1</f>
        <v>-265.8</v>
      </c>
      <c r="P3" s="5">
        <f>IF(O3*FORECAST(P2,B3:O3,B2:O2)&gt;0,FORECAST(P2,B3:O3,B2:O2),O3)*$X$1</f>
        <v>-285</v>
      </c>
      <c r="Q3" s="5">
        <f>IF(P3*FORECAST(Q2,B3:P3,B2:P2)&gt;0,FORECAST(Q2,B3:P3,B2:P2),P3)*$X$1</f>
        <v>-304.2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-29.0</v>
      </c>
      <c r="C4" s="1">
        <v>-136.0</v>
      </c>
      <c r="D4" s="1">
        <v>-63.0</v>
      </c>
      <c r="E4" s="1">
        <v>-110.0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571</v>
      </c>
      <c r="B5" s="1">
        <v>1.0</v>
      </c>
      <c r="C5" s="1">
        <v>1.0</v>
      </c>
      <c r="D5" s="1">
        <v>1.0</v>
      </c>
      <c r="E5" s="1">
        <v>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572</v>
      </c>
      <c r="L7" s="1">
        <f>IF(Q3*FORECAST(Q2,B3:Q3,B2:Q2)&gt;0,FORECAST(Q2,B3:Q3,B2:Q2),P3)*$X$1 * (1+0.02)/(0.0874-0.02)</f>
        <v>-4603.620178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573</v>
      </c>
      <c r="L8" s="6">
        <f t="array" ref="L8">NPV(0.0874,G3:Q3)</f>
        <v>-1325.130268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574</v>
      </c>
      <c r="L9" s="6">
        <f t="array" ref="L9">NPV(0.0874,G16:Q16)</f>
        <v>-1831.541947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575</v>
      </c>
      <c r="L10" s="6">
        <f>L8 + L9</f>
        <v>-3156.672216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576</v>
      </c>
      <c r="L12" s="6">
        <f>L10 - L11</f>
        <v>-3046.672216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577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-609.3344431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-4603.620178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