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<sst xmlns="http://schemas.openxmlformats.org/spreadsheetml/2006/main" count="1420" uniqueCount="1123">
  <si>
    <t>ticker</t>
  </si>
  <si>
    <t>LWLG</t>
  </si>
  <si>
    <t>nombre</t>
  </si>
  <si>
    <t>LIGHTWAVE LOGIC INC</t>
  </si>
  <si>
    <t>empresa</t>
  </si>
  <si>
    <t>Electronic Equipment &amp; Parts</t>
  </si>
  <si>
    <t>Open</t>
  </si>
  <si>
    <t>Target Price</t>
  </si>
  <si>
    <t>Upside</t>
  </si>
  <si>
    <t>-192.83%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</si>
  <si>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</si>
  <si>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</si>
  <si>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</si>
  <si>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</si>
  <si>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</si>
  <si>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</si>
  <si>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</si>
  <si>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</si>
  <si>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-0.00%</t>
  </si>
  <si>
    <t>Total Assets Growth</t>
  </si>
  <si>
    <t>-20.00%</t>
  </si>
  <si>
    <t>Net Property, Plant and Equipment Growth</t>
  </si>
  <si>
    <t>-24.49%</t>
  </si>
  <si>
    <t>EBITDA Growth</t>
  </si>
  <si>
    <t>291.56%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</si>
  <si>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</si>
  <si>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</si>
  <si>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</si>
  <si>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</si>
  <si>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</si>
  <si>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</si>
  <si>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</si>
  <si>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</si>
  <si>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</si>
  <si>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</si>
  <si>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</si>
  <si>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</si>
  <si>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</si>
  <si>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</si>
  <si>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</si>
  <si>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</si>
  <si>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</si>
  <si>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</si>
  <si>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Net (Increase) Decrease in Loans Originated / Sold - Investing</t>
  </si>
  <si>
    <t>Cash from Investing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</si>
  <si>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</si>
  <si>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</si>
  <si>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</si>
  <si>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</si>
  <si>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</si>
  <si>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</si>
  <si>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</si>
  <si>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</si>
  <si>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</si>
  <si>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</si>
  <si>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</si>
  <si>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</si>
  <si>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</si>
  <si>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</si>
  <si>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</si>
  <si>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</si>
  <si>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</si>
  <si>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</si>
  <si>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</si>
  <si>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</si>
  <si>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</si>
  <si>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</si>
  <si>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</si>
  <si>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</si>
  <si>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</si>
  <si>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</si>
  <si>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</si>
  <si>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</si>
  <si>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</si>
  <si>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</si>
  <si>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</si>
  <si>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</si>
  <si>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</si>
  <si>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</si>
  <si>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</si>
  <si>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</si>
  <si>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</si>
  <si>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</si>
  <si>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</si>
  <si>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</si>
  <si>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</si>
  <si>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</si>
  <si>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</si>
  <si>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</si>
  <si>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</si>
  <si>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</si>
  <si>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</si>
  <si>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</si>
  <si>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0.07</t>
  </si>
  <si>
    <t>0.08</t>
  </si>
  <si>
    <t>0.04</t>
  </si>
  <si>
    <t>0.06</t>
  </si>
  <si>
    <t>0.23</t>
  </si>
  <si>
    <t>0.24</t>
  </si>
  <si>
    <t>0.31</t>
  </si>
  <si>
    <t>Tangible Book Value</t>
  </si>
  <si>
    <t>Tangible Book Value Per Share</t>
  </si>
  <si>
    <t>0.05</t>
  </si>
  <si>
    <t>0.22</t>
  </si>
  <si>
    <t>0.3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</si>
  <si>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</si>
  <si>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</si>
  <si>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</si>
  <si>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</si>
  <si>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</si>
  <si>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</si>
  <si>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</si>
  <si>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</si>
  <si>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</si>
  <si>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</si>
  <si>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</si>
  <si>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</si>
  <si>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</si>
  <si>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</si>
  <si>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</si>
  <si>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Other Operating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</si>
  <si>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</si>
  <si>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</si>
  <si>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</si>
  <si>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</si>
  <si>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</si>
  <si>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</si>
  <si>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</si>
  <si>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</si>
  <si>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</si>
  <si>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</si>
  <si>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</si>
  <si>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</si>
  <si>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</si>
  <si>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</si>
  <si>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</si>
  <si>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</si>
  <si>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</si>
  <si>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-0.08</t>
  </si>
  <si>
    <t>-0.07</t>
  </si>
  <si>
    <t>-0.18</t>
  </si>
  <si>
    <t>-0.15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</si>
  <si>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</si>
  <si>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</si>
  <si>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</si>
  <si>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</si>
  <si>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</si>
  <si>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</si>
  <si>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-0.05</t>
  </si>
  <si>
    <t>-0.04</t>
  </si>
  <si>
    <t>-0.11</t>
  </si>
  <si>
    <t>-0.1</t>
  </si>
  <si>
    <t>-0.12</t>
  </si>
  <si>
    <t>Normalized Diluted EPS</t>
  </si>
  <si>
    <t>EBITDA</t>
  </si>
  <si>
    <t>EBITA</t>
  </si>
  <si>
    <t>EBIT</t>
  </si>
  <si>
    <t>EBITDAR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</si>
  <si>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</si>
  <si>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</si>
  <si>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</si>
  <si>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</si>
  <si>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</si>
  <si>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</si>
  <si>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</si>
  <si>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</si>
  <si>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</si>
  <si>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</si>
  <si>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</si>
  <si>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</si>
  <si>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</si>
  <si>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</si>
  <si>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</si>
  <si>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-72.98</t>
  </si>
  <si>
    <t>-64.51</t>
  </si>
  <si>
    <t>-62.3</t>
  </si>
  <si>
    <t>-75.73</t>
  </si>
  <si>
    <t>-65.01</t>
  </si>
  <si>
    <t>-68.5</t>
  </si>
  <si>
    <t>-59.16</t>
  </si>
  <si>
    <t>-68.85</t>
  </si>
  <si>
    <t>-38.39</t>
  </si>
  <si>
    <t>-38.53</t>
  </si>
  <si>
    <t>Return on Total Capital</t>
  </si>
  <si>
    <t>-76.48</t>
  </si>
  <si>
    <t>-66.82</t>
  </si>
  <si>
    <t>-64.08</t>
  </si>
  <si>
    <t>-84.74</t>
  </si>
  <si>
    <t>-72.72</t>
  </si>
  <si>
    <t>-78.77</t>
  </si>
  <si>
    <t>-68.55</t>
  </si>
  <si>
    <t>-73.93</t>
  </si>
  <si>
    <t>-40.42</t>
  </si>
  <si>
    <t>-40.7</t>
  </si>
  <si>
    <t>Return On Equity %</t>
  </si>
  <si>
    <t>-122.83</t>
  </si>
  <si>
    <t>-106.91</t>
  </si>
  <si>
    <t>-109.27</t>
  </si>
  <si>
    <t>-142.38</t>
  </si>
  <si>
    <t>-116.35</t>
  </si>
  <si>
    <t>-137.08</t>
  </si>
  <si>
    <t>-125.72</t>
  </si>
  <si>
    <t>-120.28</t>
  </si>
  <si>
    <t>-65.32</t>
  </si>
  <si>
    <t>-65.76</t>
  </si>
  <si>
    <t>Return on Common Equity</t>
  </si>
  <si>
    <t>Margin Analysis</t>
  </si>
  <si>
    <t>Gross Profit Margin %</t>
  </si>
  <si>
    <t>93.8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</si>
  <si>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</si>
  <si>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</si>
  <si>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</si>
  <si>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</si>
  <si>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</si>
  <si>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</si>
  <si>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</si>
  <si>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</si>
  <si>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</si>
  <si>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</si>
  <si>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</si>
  <si>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Fixed Assets Turnover</t>
  </si>
  <si>
    <t>0.01</t>
  </si>
  <si>
    <t>Short Term Liquidity</t>
  </si>
  <si>
    <t>Current Ratio</t>
  </si>
  <si>
    <t>14.85</t>
  </si>
  <si>
    <t>38.8</t>
  </si>
  <si>
    <t>16.37</t>
  </si>
  <si>
    <t>6.27</t>
  </si>
  <si>
    <t>7.3</t>
  </si>
  <si>
    <t>2.62</t>
  </si>
  <si>
    <t>4.15</t>
  </si>
  <si>
    <t>14.92</t>
  </si>
  <si>
    <t>16.86</t>
  </si>
  <si>
    <t>12.66</t>
  </si>
  <si>
    <t>Quick Ratio</t>
  </si>
  <si>
    <t>14.27</t>
  </si>
  <si>
    <t>36.24</t>
  </si>
  <si>
    <t>15.3</t>
  </si>
  <si>
    <t>5.67</t>
  </si>
  <si>
    <t>6.32</t>
  </si>
  <si>
    <t>2.4</t>
  </si>
  <si>
    <t>3.65</t>
  </si>
  <si>
    <t>14.77</t>
  </si>
  <si>
    <t>16.03</t>
  </si>
  <si>
    <t>12.18</t>
  </si>
  <si>
    <t>Operating Cash Flow to Current Liabilities</t>
  </si>
  <si>
    <t>-14.16</t>
  </si>
  <si>
    <t>-33.42</t>
  </si>
  <si>
    <t>-24.66</t>
  </si>
  <si>
    <t>-6.8</t>
  </si>
  <si>
    <t>-12.79</t>
  </si>
  <si>
    <t>-4.78</t>
  </si>
  <si>
    <t>-5.22</t>
  </si>
  <si>
    <t>-6.33</t>
  </si>
  <si>
    <t>-6.96</t>
  </si>
  <si>
    <t>-4.74</t>
  </si>
  <si>
    <t>Average Days Payable Outstanding</t>
  </si>
  <si>
    <t>Long Term Solvency</t>
  </si>
  <si>
    <t>Total Debt/Equity</t>
  </si>
  <si>
    <t>17.52</t>
  </si>
  <si>
    <t>2.13</t>
  </si>
  <si>
    <t>1.3</t>
  </si>
  <si>
    <t>7.99</t>
  </si>
  <si>
    <t>Total Debt / Total Capital</t>
  </si>
  <si>
    <t>14.91</t>
  </si>
  <si>
    <t>10.86</t>
  </si>
  <si>
    <t>2.08</t>
  </si>
  <si>
    <t>1.28</t>
  </si>
  <si>
    <t>7.4</t>
  </si>
  <si>
    <t>LT Debt/Equity</t>
  </si>
  <si>
    <t>14.33</t>
  </si>
  <si>
    <t>9.29</t>
  </si>
  <si>
    <t>1.42</t>
  </si>
  <si>
    <t>0.61</t>
  </si>
  <si>
    <t>7.59</t>
  </si>
  <si>
    <t>Long-Term Debt / Total Capital</t>
  </si>
  <si>
    <t>12.2</t>
  </si>
  <si>
    <t>8.28</t>
  </si>
  <si>
    <t>1.39</t>
  </si>
  <si>
    <t>0.6</t>
  </si>
  <si>
    <t>7.03</t>
  </si>
  <si>
    <t>Total Liabilities / Total Assets</t>
  </si>
  <si>
    <t>5.18</t>
  </si>
  <si>
    <t>2.01</t>
  </si>
  <si>
    <t>4.01</t>
  </si>
  <si>
    <t>14.24</t>
  </si>
  <si>
    <t>6.55</t>
  </si>
  <si>
    <t>28.09</t>
  </si>
  <si>
    <t>21.6</t>
  </si>
  <si>
    <t>7.43</t>
  </si>
  <si>
    <t>5.84</t>
  </si>
  <si>
    <t>12.8</t>
  </si>
  <si>
    <t>Total Debt / EBITDA</t>
  </si>
  <si>
    <t>-0.03</t>
  </si>
  <si>
    <t>-0.02</t>
  </si>
  <si>
    <t>-0.14</t>
  </si>
  <si>
    <t>Net Debt / EBITDA</t>
  </si>
  <si>
    <t>0.75</t>
  </si>
  <si>
    <t>0.8</t>
  </si>
  <si>
    <t>0.5</t>
  </si>
  <si>
    <t>0.71</t>
  </si>
  <si>
    <t>0.41</t>
  </si>
  <si>
    <t>0.45</t>
  </si>
  <si>
    <t>1.47</t>
  </si>
  <si>
    <t>Total Debt / (EBITDA - Capex)</t>
  </si>
  <si>
    <t>Net Debt / (EBITDA - Capex)</t>
  </si>
  <si>
    <t>0.48</t>
  </si>
  <si>
    <t>0.68</t>
  </si>
  <si>
    <t>0.34</t>
  </si>
  <si>
    <t>0.44</t>
  </si>
  <si>
    <t>1.2</t>
  </si>
  <si>
    <t>1.36</t>
  </si>
  <si>
    <t>Growth Over Prior Year</t>
  </si>
  <si>
    <t>EBITDA, 1 Yr. Growth %</t>
  </si>
  <si>
    <t>18.7</t>
  </si>
  <si>
    <t>9.99</t>
  </si>
  <si>
    <t>-15.56</t>
  </si>
  <si>
    <t>31.92</t>
  </si>
  <si>
    <t>-2.14</t>
  </si>
  <si>
    <t>13.59</t>
  </si>
  <si>
    <t>-1.6</t>
  </si>
  <si>
    <t>206.43</t>
  </si>
  <si>
    <t>-10.31</t>
  </si>
  <si>
    <t>27.45</t>
  </si>
  <si>
    <t>EBITA, 1 Yr. Growth %</t>
  </si>
  <si>
    <t>18.8</t>
  </si>
  <si>
    <t>10.22</t>
  </si>
  <si>
    <t>-14.63</t>
  </si>
  <si>
    <t>30.58</t>
  </si>
  <si>
    <t>1.83</t>
  </si>
  <si>
    <t>16.43</t>
  </si>
  <si>
    <t>-0.2</t>
  </si>
  <si>
    <t>185.99</t>
  </si>
  <si>
    <t>-8.95</t>
  </si>
  <si>
    <t>26.31</t>
  </si>
  <si>
    <t>EBIT, 1 Yr. Growth %</t>
  </si>
  <si>
    <t>18.72</t>
  </si>
  <si>
    <t>10.3</t>
  </si>
  <si>
    <t>-14.65</t>
  </si>
  <si>
    <t>32.39</t>
  </si>
  <si>
    <t>1.27</t>
  </si>
  <si>
    <t>16.52</t>
  </si>
  <si>
    <t>-0.16</t>
  </si>
  <si>
    <t>183.72</t>
  </si>
  <si>
    <t>-8.96</t>
  </si>
  <si>
    <t>26.22</t>
  </si>
  <si>
    <t>Earnings From Cont. Operations, 1 Yr. Growth %</t>
  </si>
  <si>
    <t>12.72</t>
  </si>
  <si>
    <t>9.88</t>
  </si>
  <si>
    <t>-9.04</t>
  </si>
  <si>
    <t>30.45</t>
  </si>
  <si>
    <t>16.53</t>
  </si>
  <si>
    <t>-0.17</t>
  </si>
  <si>
    <t>177.44</t>
  </si>
  <si>
    <t>-7.52</t>
  </si>
  <si>
    <t>22.1</t>
  </si>
  <si>
    <t>Net Income, 1 Yr. Growth %</t>
  </si>
  <si>
    <t>Normalized Net Income, 1 Yr. Growth %</t>
  </si>
  <si>
    <t>29.35</t>
  </si>
  <si>
    <t>183.55</t>
  </si>
  <si>
    <t>-9.51</t>
  </si>
  <si>
    <t>23.35</t>
  </si>
  <si>
    <t>Diluted EPS Before Extra, 1 Yr. Growth %</t>
  </si>
  <si>
    <t>4.68</t>
  </si>
  <si>
    <t>1.34</t>
  </si>
  <si>
    <t>-17.12</t>
  </si>
  <si>
    <t>21.85</t>
  </si>
  <si>
    <t>-6.84</t>
  </si>
  <si>
    <t>6.87</t>
  </si>
  <si>
    <t>-9.47</t>
  </si>
  <si>
    <t>142.2</t>
  </si>
  <si>
    <t>-14.39</t>
  </si>
  <si>
    <t>18.24</t>
  </si>
  <si>
    <t>Inventory, 1 Yr. Growth %</t>
  </si>
  <si>
    <t>-97.79</t>
  </si>
  <si>
    <t>Net Property, Plant and Equip., 1 Yr. Growth %</t>
  </si>
  <si>
    <t>25.76</t>
  </si>
  <si>
    <t>31.94</t>
  </si>
  <si>
    <t>-14.02</t>
  </si>
  <si>
    <t>176.46</t>
  </si>
  <si>
    <t>53.03</t>
  </si>
  <si>
    <t>81.95</t>
  </si>
  <si>
    <t>-21.35</t>
  </si>
  <si>
    <t>5.38</t>
  </si>
  <si>
    <t>5.97</t>
  </si>
  <si>
    <t>172.07</t>
  </si>
  <si>
    <t>Total Assets, 1 Yr. Growth %</t>
  </si>
  <si>
    <t>31.89</t>
  </si>
  <si>
    <t>19.41</t>
  </si>
  <si>
    <t>-37.62</t>
  </si>
  <si>
    <t>83.53</t>
  </si>
  <si>
    <t>-10.23</t>
  </si>
  <si>
    <t>25.19</t>
  </si>
  <si>
    <t>7.94</t>
  </si>
  <si>
    <t>269.61</t>
  </si>
  <si>
    <t>7.47</t>
  </si>
  <si>
    <t>42.78</t>
  </si>
  <si>
    <t>Tangible Book Value, 1 Yr. Growth %</t>
  </si>
  <si>
    <t>33.67</t>
  </si>
  <si>
    <t>27.26</t>
  </si>
  <si>
    <t>-45.49</t>
  </si>
  <si>
    <t>84.44</t>
  </si>
  <si>
    <t>-10.02</t>
  </si>
  <si>
    <t>-0.01</t>
  </si>
  <si>
    <t>22.46</t>
  </si>
  <si>
    <t>401.21</t>
  </si>
  <si>
    <t>8.9</t>
  </si>
  <si>
    <t>32.64</t>
  </si>
  <si>
    <t>Common Equity, 1 Yr. Growth %</t>
  </si>
  <si>
    <t>29.94</t>
  </si>
  <si>
    <t>23.4</t>
  </si>
  <si>
    <t>-38.9</t>
  </si>
  <si>
    <t>63.97</t>
  </si>
  <si>
    <t>-2.19</t>
  </si>
  <si>
    <t>17.68</t>
  </si>
  <si>
    <t>336.4</t>
  </si>
  <si>
    <t>9.32</t>
  </si>
  <si>
    <t>32.23</t>
  </si>
  <si>
    <t>Cash From Operations, 1 Yr. Growth %</t>
  </si>
  <si>
    <t>10.65</t>
  </si>
  <si>
    <t>9.57</t>
  </si>
  <si>
    <t>-8.35</t>
  </si>
  <si>
    <t>39.84</t>
  </si>
  <si>
    <t>0.89</t>
  </si>
  <si>
    <t>8.29</t>
  </si>
  <si>
    <t>2.27</t>
  </si>
  <si>
    <t>105.97</t>
  </si>
  <si>
    <t>4.26</t>
  </si>
  <si>
    <t>16.18</t>
  </si>
  <si>
    <t>Capital Expenditures, 1 Yr. Growth %</t>
  </si>
  <si>
    <t>95.09</t>
  </si>
  <si>
    <t>31.29</t>
  </si>
  <si>
    <t>-53.85</t>
  </si>
  <si>
    <t>42.29</t>
  </si>
  <si>
    <t>464.44</t>
  </si>
  <si>
    <t>-78.46</t>
  </si>
  <si>
    <t>-29.27</t>
  </si>
  <si>
    <t>594.37</t>
  </si>
  <si>
    <t>19.1</t>
  </si>
  <si>
    <t>151.86</t>
  </si>
  <si>
    <t>Levered Free Cash Flow, 1 Yr. Growth %</t>
  </si>
  <si>
    <t>24.9</t>
  </si>
  <si>
    <t>9.19</t>
  </si>
  <si>
    <t>-21.2</t>
  </si>
  <si>
    <t>4.82</t>
  </si>
  <si>
    <t>133.47</t>
  </si>
  <si>
    <t>-51.4</t>
  </si>
  <si>
    <t>49.15</t>
  </si>
  <si>
    <t>39.86</t>
  </si>
  <si>
    <t>39.74</t>
  </si>
  <si>
    <t>21.88</t>
  </si>
  <si>
    <t>Unlevered Free Cash Flow, 1 Yr. Growth %</t>
  </si>
  <si>
    <t>Compound Annual Growth Rate Over Two Years</t>
  </si>
  <si>
    <t>EBITDA, 2 Yr. CAGR %</t>
  </si>
  <si>
    <t>-1.21</t>
  </si>
  <si>
    <t>14.26</t>
  </si>
  <si>
    <t>-3.63</t>
  </si>
  <si>
    <t>5.55</t>
  </si>
  <si>
    <t>16.06</t>
  </si>
  <si>
    <t>5.43</t>
  </si>
  <si>
    <t>5.72</t>
  </si>
  <si>
    <t>73.64</t>
  </si>
  <si>
    <t>65.79</t>
  </si>
  <si>
    <t>6.92</t>
  </si>
  <si>
    <t>EBITA, 2 Yr. CAGR %</t>
  </si>
  <si>
    <t>-0.25</t>
  </si>
  <si>
    <t>14.43</t>
  </si>
  <si>
    <t>5.58</t>
  </si>
  <si>
    <t>17.71</t>
  </si>
  <si>
    <t>8.89</t>
  </si>
  <si>
    <t>7.8</t>
  </si>
  <si>
    <t>68.94</t>
  </si>
  <si>
    <t>61.36</t>
  </si>
  <si>
    <t>7.24</t>
  </si>
  <si>
    <t>EBIT, 2 Yr. CAGR %</t>
  </si>
  <si>
    <t>-0.22</t>
  </si>
  <si>
    <t>-2.98</t>
  </si>
  <si>
    <t>6.29</t>
  </si>
  <si>
    <t>18.15</t>
  </si>
  <si>
    <t>8.63</t>
  </si>
  <si>
    <t>7.86</t>
  </si>
  <si>
    <t>68.31</t>
  </si>
  <si>
    <t>60.72</t>
  </si>
  <si>
    <t>7.2</t>
  </si>
  <si>
    <t>Earnings From Cont. Operations, 2 Yr. CAGR %</t>
  </si>
  <si>
    <t>-1.62</t>
  </si>
  <si>
    <t>11.29</t>
  </si>
  <si>
    <t>8.93</t>
  </si>
  <si>
    <t>14.45</t>
  </si>
  <si>
    <t>8.17</t>
  </si>
  <si>
    <t>66.42</t>
  </si>
  <si>
    <t>60.18</t>
  </si>
  <si>
    <t>6.26</t>
  </si>
  <si>
    <t>Net Income, 2 Yr. CAGR %</t>
  </si>
  <si>
    <t>Normalized Net Income, 2 Yr. CAGR %</t>
  </si>
  <si>
    <t>-1.48</t>
  </si>
  <si>
    <t>8.47</t>
  </si>
  <si>
    <t>68.25</t>
  </si>
  <si>
    <t>5.65</t>
  </si>
  <si>
    <t>Diluted EPS Before Extra, 2 Yr. CAGR %</t>
  </si>
  <si>
    <t>-7.89</t>
  </si>
  <si>
    <t>6.54</t>
  </si>
  <si>
    <t>-1.64</t>
  </si>
  <si>
    <t>48.07</t>
  </si>
  <si>
    <t>45.18</t>
  </si>
  <si>
    <t>Inventory, 2 Yr. CAGR %</t>
  </si>
  <si>
    <t>-3.58</t>
  </si>
  <si>
    <t>Net Property, Plant and Equip., 2 Yr. CAGR %</t>
  </si>
  <si>
    <t>11.65</t>
  </si>
  <si>
    <t>28.81</t>
  </si>
  <si>
    <t>6.51</t>
  </si>
  <si>
    <t>54.17</t>
  </si>
  <si>
    <t>105.68</t>
  </si>
  <si>
    <t>66.86</t>
  </si>
  <si>
    <t>19.63</t>
  </si>
  <si>
    <t>69.8</t>
  </si>
  <si>
    <t>Total Assets, 2 Yr. CAGR %</t>
  </si>
  <si>
    <t>5.89</t>
  </si>
  <si>
    <t>25.49</t>
  </si>
  <si>
    <t>-13.7</t>
  </si>
  <si>
    <t>6.99</t>
  </si>
  <si>
    <t>28.36</t>
  </si>
  <si>
    <t>8.01</t>
  </si>
  <si>
    <t>16.25</t>
  </si>
  <si>
    <t>99.74</t>
  </si>
  <si>
    <t>99.31</t>
  </si>
  <si>
    <t>23.88</t>
  </si>
  <si>
    <t>Tangible Book Value, 2 Yr. CAGR %</t>
  </si>
  <si>
    <t>4.24</t>
  </si>
  <si>
    <t>30.43</t>
  </si>
  <si>
    <t>-16.71</t>
  </si>
  <si>
    <t>0.27</t>
  </si>
  <si>
    <t>28.82</t>
  </si>
  <si>
    <t>-5.15</t>
  </si>
  <si>
    <t>147.75</t>
  </si>
  <si>
    <t>133.62</t>
  </si>
  <si>
    <t>20.18</t>
  </si>
  <si>
    <t>Common Equity, 2 Yr. CAGR %</t>
  </si>
  <si>
    <t>5.28</t>
  </si>
  <si>
    <t>26.63</t>
  </si>
  <si>
    <t>-13.17</t>
  </si>
  <si>
    <t>0.1</t>
  </si>
  <si>
    <t>26.64</t>
  </si>
  <si>
    <t>-1.09</t>
  </si>
  <si>
    <t>8.49</t>
  </si>
  <si>
    <t>126.62</t>
  </si>
  <si>
    <t>118.42</t>
  </si>
  <si>
    <t>20.23</t>
  </si>
  <si>
    <t>Cash From Operations, 2 Yr. CAGR %</t>
  </si>
  <si>
    <t>15.15</t>
  </si>
  <si>
    <t>10.11</t>
  </si>
  <si>
    <t>0.21</t>
  </si>
  <si>
    <t>13.21</t>
  </si>
  <si>
    <t>18.14</t>
  </si>
  <si>
    <t>4.53</t>
  </si>
  <si>
    <t>5.24</t>
  </si>
  <si>
    <t>45.13</t>
  </si>
  <si>
    <t>46.54</t>
  </si>
  <si>
    <t>8.97</t>
  </si>
  <si>
    <t>Capital Expenditures, 2 Yr. CAGR %</t>
  </si>
  <si>
    <t>-10.41</t>
  </si>
  <si>
    <t>60.04</t>
  </si>
  <si>
    <t>-22.16</t>
  </si>
  <si>
    <t>-18.97</t>
  </si>
  <si>
    <t>183.4</t>
  </si>
  <si>
    <t>10.27</t>
  </si>
  <si>
    <t>-60.97</t>
  </si>
  <si>
    <t>121.61</t>
  </si>
  <si>
    <t>187.58</t>
  </si>
  <si>
    <t>73.2</t>
  </si>
  <si>
    <t>Levered Free Cash Flow, 2 Yr. CAGR %</t>
  </si>
  <si>
    <t>37.81</t>
  </si>
  <si>
    <t>16.78</t>
  </si>
  <si>
    <t>-7.24</t>
  </si>
  <si>
    <t>-1.34</t>
  </si>
  <si>
    <t>52.87</t>
  </si>
  <si>
    <t>8.4</t>
  </si>
  <si>
    <t>-14.86</t>
  </si>
  <si>
    <t>44.43</t>
  </si>
  <si>
    <t>39.8</t>
  </si>
  <si>
    <t>28.86</t>
  </si>
  <si>
    <t>Unlevered Free Cash Flow, 2 Yr. CAGR %</t>
  </si>
  <si>
    <t>Compound Annual Growth Rate Over Three Years</t>
  </si>
  <si>
    <t>EBITDA, 3 Yr. CAGR %</t>
  </si>
  <si>
    <t>8.94</t>
  </si>
  <si>
    <t>2.39</t>
  </si>
  <si>
    <t>3.31</t>
  </si>
  <si>
    <t>7.01</t>
  </si>
  <si>
    <t>4.39</t>
  </si>
  <si>
    <t>15.23</t>
  </si>
  <si>
    <t>3.03</t>
  </si>
  <si>
    <t>50.74</t>
  </si>
  <si>
    <t>39.33</t>
  </si>
  <si>
    <t>51.87</t>
  </si>
  <si>
    <t>EBITA, 3 Yr. CAGR %</t>
  </si>
  <si>
    <t>9.8</t>
  </si>
  <si>
    <t>3.12</t>
  </si>
  <si>
    <t>3.78</t>
  </si>
  <si>
    <t>7.11</t>
  </si>
  <si>
    <t>5.76</t>
  </si>
  <si>
    <t>17.28</t>
  </si>
  <si>
    <t>5.77</t>
  </si>
  <si>
    <t>49.23</t>
  </si>
  <si>
    <t>37.48</t>
  </si>
  <si>
    <t>48.71</t>
  </si>
  <si>
    <t>EBIT, 3 Yr. CAGR %</t>
  </si>
  <si>
    <t>9.83</t>
  </si>
  <si>
    <t>3.17</t>
  </si>
  <si>
    <t>7.61</t>
  </si>
  <si>
    <t>6.01</t>
  </si>
  <si>
    <t>17.61</t>
  </si>
  <si>
    <t>5.62</t>
  </si>
  <si>
    <t>48.89</t>
  </si>
  <si>
    <t>37.14</t>
  </si>
  <si>
    <t>48.28</t>
  </si>
  <si>
    <t>Earnings From Cont. Operations, 3 Yr. CAGR %</t>
  </si>
  <si>
    <t>8.19</t>
  </si>
  <si>
    <t>2.07</t>
  </si>
  <si>
    <t>4.05</t>
  </si>
  <si>
    <t>9.24</t>
  </si>
  <si>
    <t>15.14</t>
  </si>
  <si>
    <t>5.31</t>
  </si>
  <si>
    <t>47.78</t>
  </si>
  <si>
    <t>36.82</t>
  </si>
  <si>
    <t>46.32</t>
  </si>
  <si>
    <t>Net Income, 3 Yr. CAGR %</t>
  </si>
  <si>
    <t>Normalized Net Income, 3 Yr. CAGR %</t>
  </si>
  <si>
    <t>2.17</t>
  </si>
  <si>
    <t>5.61</t>
  </si>
  <si>
    <t>48.86</t>
  </si>
  <si>
    <t>46.82</t>
  </si>
  <si>
    <t>Diluted EPS Before Extra, 3 Yr. CAGR %</t>
  </si>
  <si>
    <t>-4.91</t>
  </si>
  <si>
    <t>-4.2</t>
  </si>
  <si>
    <t>0.78</t>
  </si>
  <si>
    <t>-2.01</t>
  </si>
  <si>
    <t>6.65</t>
  </si>
  <si>
    <t>-3.41</t>
  </si>
  <si>
    <t>32.82</t>
  </si>
  <si>
    <t>24.03</t>
  </si>
  <si>
    <t>35.58</t>
  </si>
  <si>
    <t>Inventory, 3 Yr. CAGR %</t>
  </si>
  <si>
    <t>-72.62</t>
  </si>
  <si>
    <t>Net Property, Plant and Equip., 3 Yr. CAGR %</t>
  </si>
  <si>
    <t>61.7</t>
  </si>
  <si>
    <t>18.04</t>
  </si>
  <si>
    <t>12.57</t>
  </si>
  <si>
    <t>46.37</t>
  </si>
  <si>
    <t>53.79</t>
  </si>
  <si>
    <t>97.45</t>
  </si>
  <si>
    <t>29.86</t>
  </si>
  <si>
    <t>14.67</t>
  </si>
  <si>
    <t>-4.24</t>
  </si>
  <si>
    <t>44.83</t>
  </si>
  <si>
    <t>Total Assets, 3 Yr. CAGR %</t>
  </si>
  <si>
    <t>66.84</t>
  </si>
  <si>
    <t>-0.59</t>
  </si>
  <si>
    <t>10.98</t>
  </si>
  <si>
    <t>0.91</t>
  </si>
  <si>
    <t>28.89</t>
  </si>
  <si>
    <t>70.94</t>
  </si>
  <si>
    <t>62.46</t>
  </si>
  <si>
    <t>78.34</t>
  </si>
  <si>
    <t>Tangible Book Value, 3 Yr. CAGR %</t>
  </si>
  <si>
    <t>139.2</t>
  </si>
  <si>
    <t>11.41</t>
  </si>
  <si>
    <t>-2.49</t>
  </si>
  <si>
    <t>8.56</t>
  </si>
  <si>
    <t>-3.29</t>
  </si>
  <si>
    <t>18.39</t>
  </si>
  <si>
    <t>3.28</t>
  </si>
  <si>
    <t>83.08</t>
  </si>
  <si>
    <t>88.37</t>
  </si>
  <si>
    <t>93.45</t>
  </si>
  <si>
    <t>Common Equity, 3 Yr. CAGR %</t>
  </si>
  <si>
    <t>81.11</t>
  </si>
  <si>
    <t>-0.68</t>
  </si>
  <si>
    <t>7.33</t>
  </si>
  <si>
    <t>-0.67</t>
  </si>
  <si>
    <t>17.06</t>
  </si>
  <si>
    <t>4.81</t>
  </si>
  <si>
    <t>72.54</t>
  </si>
  <si>
    <t>77.73</t>
  </si>
  <si>
    <t>84.77</t>
  </si>
  <si>
    <t>Cash From Operations, 3 Yr. CAGR %</t>
  </si>
  <si>
    <t>23.12</t>
  </si>
  <si>
    <t>13.26</t>
  </si>
  <si>
    <t>3.57</t>
  </si>
  <si>
    <t>11.98</t>
  </si>
  <si>
    <t>8.55</t>
  </si>
  <si>
    <t>14.76</t>
  </si>
  <si>
    <t>3.77</t>
  </si>
  <si>
    <t>31.64</t>
  </si>
  <si>
    <t>29.98</t>
  </si>
  <si>
    <t>35.91</t>
  </si>
  <si>
    <t>Capital Expenditures, 3 Yr. CAGR %</t>
  </si>
  <si>
    <t>128.39</t>
  </si>
  <si>
    <t>1.76</t>
  </si>
  <si>
    <t>5.73</t>
  </si>
  <si>
    <t>-4.83</t>
  </si>
  <si>
    <t>54.75</t>
  </si>
  <si>
    <t>20.05</t>
  </si>
  <si>
    <t>-4.9</t>
  </si>
  <si>
    <t>1.9</t>
  </si>
  <si>
    <t>80.18</t>
  </si>
  <si>
    <t>175.14</t>
  </si>
  <si>
    <t>Levered Free Cash Flow, 3 Yr. CAGR %</t>
  </si>
  <si>
    <t>66.43</t>
  </si>
  <si>
    <t>27.52</t>
  </si>
  <si>
    <t>2.43</t>
  </si>
  <si>
    <t>2.05</t>
  </si>
  <si>
    <t>29.47</t>
  </si>
  <si>
    <t>5.56</t>
  </si>
  <si>
    <t>20.57</t>
  </si>
  <si>
    <t>0.46</t>
  </si>
  <si>
    <t>42.85</t>
  </si>
  <si>
    <t>33.4</t>
  </si>
  <si>
    <t>Unlevered Free Cash Flow, 3 Yr. CAGR %</t>
  </si>
  <si>
    <t>Compound Annual Growth Rate Over Five Years</t>
  </si>
  <si>
    <t>EBITDA, 5 Yr. CAGR %</t>
  </si>
  <si>
    <t>9.42</t>
  </si>
  <si>
    <t>4.85</t>
  </si>
  <si>
    <t>3.73</t>
  </si>
  <si>
    <t>3.64</t>
  </si>
  <si>
    <t>8.23</t>
  </si>
  <si>
    <t>7.28</t>
  </si>
  <si>
    <t>4.92</t>
  </si>
  <si>
    <t>35.77</t>
  </si>
  <si>
    <t>24.62</t>
  </si>
  <si>
    <t>31.39</t>
  </si>
  <si>
    <t>EBITA, 5 Yr. CAGR %</t>
  </si>
  <si>
    <t>9.98</t>
  </si>
  <si>
    <t>4.49</t>
  </si>
  <si>
    <t>4.1</t>
  </si>
  <si>
    <t>9.14</t>
  </si>
  <si>
    <t>8.71</t>
  </si>
  <si>
    <t>6.57</t>
  </si>
  <si>
    <t>35.72</t>
  </si>
  <si>
    <t>25.24</t>
  </si>
  <si>
    <t>30.75</t>
  </si>
  <si>
    <t>EBIT, 5 Yr. CAGR %</t>
  </si>
  <si>
    <t>10.06</t>
  </si>
  <si>
    <t>5.47</t>
  </si>
  <si>
    <t>4.51</t>
  </si>
  <si>
    <t>4.41</t>
  </si>
  <si>
    <t>9.3</t>
  </si>
  <si>
    <t>6.75</t>
  </si>
  <si>
    <t>35.74</t>
  </si>
  <si>
    <t>24.93</t>
  </si>
  <si>
    <t>30.56</t>
  </si>
  <si>
    <t>Earnings From Cont. Operations, 5 Yr. CAGR %</t>
  </si>
  <si>
    <t>10.13</t>
  </si>
  <si>
    <t>4.76</t>
  </si>
  <si>
    <t>8.09</t>
  </si>
  <si>
    <t>8.81</t>
  </si>
  <si>
    <t>33.42</t>
  </si>
  <si>
    <t>24.55</t>
  </si>
  <si>
    <t>29.52</t>
  </si>
  <si>
    <t>Net Income, 5 Yr. CAGR %</t>
  </si>
  <si>
    <t>Normalized Net Income, 5 Yr. CAGR %</t>
  </si>
  <si>
    <t>4.65</t>
  </si>
  <si>
    <t>24.76</t>
  </si>
  <si>
    <t>29.78</t>
  </si>
  <si>
    <t>Diluted EPS Before Extra, 5 Yr. CAGR %</t>
  </si>
  <si>
    <t>2.8</t>
  </si>
  <si>
    <t>-1.78</t>
  </si>
  <si>
    <t>-3.23</t>
  </si>
  <si>
    <t>-2.78</t>
  </si>
  <si>
    <t>0.38</t>
  </si>
  <si>
    <t>-1.86</t>
  </si>
  <si>
    <t>21.61</t>
  </si>
  <si>
    <t>13.69</t>
  </si>
  <si>
    <t>19.25</t>
  </si>
  <si>
    <t>Net Property, Plant and Equip., 5 Yr. CAGR %</t>
  </si>
  <si>
    <t>29.23</t>
  </si>
  <si>
    <t>38.38</t>
  </si>
  <si>
    <t>36.83</t>
  </si>
  <si>
    <t>31.35</t>
  </si>
  <si>
    <t>43.27</t>
  </si>
  <si>
    <t>54.25</t>
  </si>
  <si>
    <t>39.09</t>
  </si>
  <si>
    <t>44.86</t>
  </si>
  <si>
    <t>19.58</t>
  </si>
  <si>
    <t>34.17</t>
  </si>
  <si>
    <t>Total Assets, 5 Yr. CAGR %</t>
  </si>
  <si>
    <t>37.25</t>
  </si>
  <si>
    <t>28.27</t>
  </si>
  <si>
    <t>28.17</t>
  </si>
  <si>
    <t>8.92</t>
  </si>
  <si>
    <t>9.78</t>
  </si>
  <si>
    <t>53.57</t>
  </si>
  <si>
    <t>37.99</t>
  </si>
  <si>
    <t>50.28</t>
  </si>
  <si>
    <t>Tangible Book Value, 5 Yr. CAGR %</t>
  </si>
  <si>
    <t>47.98</t>
  </si>
  <si>
    <t>34.16</t>
  </si>
  <si>
    <t>56.85</t>
  </si>
  <si>
    <t>6.81</t>
  </si>
  <si>
    <t>2.85</t>
  </si>
  <si>
    <t>59.07</t>
  </si>
  <si>
    <t>43.16</t>
  </si>
  <si>
    <t>54.71</t>
  </si>
  <si>
    <t>Common Equity, 5 Yr. CAGR %</t>
  </si>
  <si>
    <t>40.28</t>
  </si>
  <si>
    <t>34.97</t>
  </si>
  <si>
    <t>6.5</t>
  </si>
  <si>
    <t>9.46</t>
  </si>
  <si>
    <t>3.88</t>
  </si>
  <si>
    <t>2.9</t>
  </si>
  <si>
    <t>52.46</t>
  </si>
  <si>
    <t>40.59</t>
  </si>
  <si>
    <t>49.33</t>
  </si>
  <si>
    <t>Cash From Operations, 5 Yr. CAGR %</t>
  </si>
  <si>
    <t>23.16</t>
  </si>
  <si>
    <t>19.09</t>
  </si>
  <si>
    <t>13.39</t>
  </si>
  <si>
    <t>13.24</t>
  </si>
  <si>
    <t>9.17</t>
  </si>
  <si>
    <t>8.7</t>
  </si>
  <si>
    <t>7.21</t>
  </si>
  <si>
    <t>26.06</t>
  </si>
  <si>
    <t>19.13</t>
  </si>
  <si>
    <t>22.69</t>
  </si>
  <si>
    <t>Capital Expenditures, 5 Yr. CAGR %</t>
  </si>
  <si>
    <t>29.15</t>
  </si>
  <si>
    <t>63.93</t>
  </si>
  <si>
    <t>48.49</t>
  </si>
  <si>
    <t>-7.1</t>
  </si>
  <si>
    <t>0.95</t>
  </si>
  <si>
    <t>-10.8</t>
  </si>
  <si>
    <t>53.41</t>
  </si>
  <si>
    <t>48.05</t>
  </si>
  <si>
    <t>25.98</t>
  </si>
  <si>
    <t>Levered Free Cash Flow, 5 Yr. CAGR %</t>
  </si>
  <si>
    <t>30.8</t>
  </si>
  <si>
    <t>75.76</t>
  </si>
  <si>
    <t>31.72</t>
  </si>
  <si>
    <t>15.08</t>
  </si>
  <si>
    <t>24.24</t>
  </si>
  <si>
    <t>3.58</t>
  </si>
  <si>
    <t>10.25</t>
  </si>
  <si>
    <t>19.66</t>
  </si>
  <si>
    <t>27.92</t>
  </si>
  <si>
    <t>11.47</t>
  </si>
  <si>
    <t>Unlevered Free Cash Flow, 5 Yr. CAGR %</t>
  </si>
  <si>
    <t>30.86</t>
  </si>
  <si>
    <t>75.86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</si>
  <si>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</si>
  <si>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</si>
  <si>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</si>
  <si>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</si>
  <si>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</si>
  <si>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</si>
  <si>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</si>
  <si>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56.14</t>
  </si>
  <si>
    <t>60.56</t>
  </si>
  <si>
    <t>90.08</t>
  </si>
  <si>
    <t>1,619</t>
  </si>
  <si>
    <t>486.3</t>
  </si>
  <si>
    <t>582.1</t>
  </si>
  <si>
    <t>Change</t>
  </si>
  <si>
    <t>-</t>
  </si>
  <si>
    <t>7.87%</t>
  </si>
  <si>
    <t>48.74%</t>
  </si>
  <si>
    <t>1,697.75%</t>
  </si>
  <si>
    <t>-69.97%</t>
  </si>
  <si>
    <t>19.69%</t>
  </si>
  <si>
    <t>Enterprise Value (EV)
                                    1</t>
  </si>
  <si>
    <t>53.97</t>
  </si>
  <si>
    <t>59.18</t>
  </si>
  <si>
    <t>87.48</t>
  </si>
  <si>
    <t>1,597</t>
  </si>
  <si>
    <t>462.6</t>
  </si>
  <si>
    <t>553.6</t>
  </si>
  <si>
    <t>9.67%</t>
  </si>
  <si>
    <t>47.8%</t>
  </si>
  <si>
    <t>1,725.07%</t>
  </si>
  <si>
    <t>-71.03%</t>
  </si>
  <si>
    <t>19.67%</t>
  </si>
  <si>
    <t>P/E ratio</t>
  </si>
  <si>
    <t>-9.4x</t>
  </si>
  <si>
    <t>-8.67x</t>
  </si>
  <si>
    <t>-12.7x</t>
  </si>
  <si>
    <t>-84x</t>
  </si>
  <si>
    <t>-28x</t>
  </si>
  <si>
    <t>-27.3x</t>
  </si>
  <si>
    <t>PBR</t>
  </si>
  <si>
    <t>11.5x</t>
  </si>
  <si>
    <t>12.5x</t>
  </si>
  <si>
    <t>15.7x</t>
  </si>
  <si>
    <t>65.3x</t>
  </si>
  <si>
    <t>17.7x</t>
  </si>
  <si>
    <t>16.1x</t>
  </si>
  <si>
    <t>PEG</t>
  </si>
  <si>
    <t>-1.26x</t>
  </si>
  <si>
    <t>1.34x</t>
  </si>
  <si>
    <t>-1x</t>
  </si>
  <si>
    <t>2.2x</t>
  </si>
  <si>
    <t>-1.5x</t>
  </si>
  <si>
    <t>Capitalization / Revenue</t>
  </si>
  <si>
    <t>14,372,055,849x</t>
  </si>
  <si>
    <t>EV / Revenue</t>
  </si>
  <si>
    <t>13,667,868,476x</t>
  </si>
  <si>
    <t>EV / EBITDA</t>
  </si>
  <si>
    <t>-10.2x</t>
  </si>
  <si>
    <t>-9.82x</t>
  </si>
  <si>
    <t>-14.7x</t>
  </si>
  <si>
    <t>-87.8x</t>
  </si>
  <si>
    <t>-28.4x</t>
  </si>
  <si>
    <t>-26.6x</t>
  </si>
  <si>
    <t>EV / EBIT</t>
  </si>
  <si>
    <t>-9.35x</t>
  </si>
  <si>
    <t>-8.8x</t>
  </si>
  <si>
    <t>-13x</t>
  </si>
  <si>
    <t>-83.8x</t>
  </si>
  <si>
    <t>-26.7x</t>
  </si>
  <si>
    <t>-25.3x</t>
  </si>
  <si>
    <t>EV / FCF</t>
  </si>
  <si>
    <t>-12.9x</t>
  </si>
  <si>
    <t>-27.8x</t>
  </si>
  <si>
    <t>-362x</t>
  </si>
  <si>
    <t>-75.2x</t>
  </si>
  <si>
    <t>-74x</t>
  </si>
  <si>
    <t>FCF Yield</t>
  </si>
  <si>
    <t>-7.77%</t>
  </si>
  <si>
    <t>-3.57%</t>
  </si>
  <si>
    <t>-3.6%</t>
  </si>
  <si>
    <t>-0.28%</t>
  </si>
  <si>
    <t>-1.33%</t>
  </si>
  <si>
    <t>-1.35%</t>
  </si>
  <si>
    <t>Dividend per Share
                                    2</t>
  </si>
  <si>
    <t>Rate of return</t>
  </si>
  <si>
    <t>EPS
                                    2</t>
  </si>
  <si>
    <t>-0.0756</t>
  </si>
  <si>
    <t>-0.0808</t>
  </si>
  <si>
    <t>-0.0731</t>
  </si>
  <si>
    <t>-0.1771</t>
  </si>
  <si>
    <t>-0.1541</t>
  </si>
  <si>
    <t>-0.1822</t>
  </si>
  <si>
    <t>Distribution rate</t>
  </si>
  <si>
    <t>Net sales</t>
  </si>
  <si>
    <t>0.0405</t>
  </si>
  <si>
    <t>EBITDA
                                    1</t>
  </si>
  <si>
    <t>-5.307</t>
  </si>
  <si>
    <t>-6.029</t>
  </si>
  <si>
    <t>-5.932</t>
  </si>
  <si>
    <t>-18.18</t>
  </si>
  <si>
    <t>-16.3</t>
  </si>
  <si>
    <t>-20.78</t>
  </si>
  <si>
    <t>EBIT
                                    1</t>
  </si>
  <si>
    <t>-5.773</t>
  </si>
  <si>
    <t>-6.727</t>
  </si>
  <si>
    <t>-6.716</t>
  </si>
  <si>
    <t>-19.06</t>
  </si>
  <si>
    <t>-17.35</t>
  </si>
  <si>
    <t>-21.9</t>
  </si>
  <si>
    <t>Net income
                                    1</t>
  </si>
  <si>
    <t>-18.63</t>
  </si>
  <si>
    <t>-17.23</t>
  </si>
  <si>
    <t>-21.04</t>
  </si>
  <si>
    <t>Net Debt
                                    1</t>
  </si>
  <si>
    <t>-2.175</t>
  </si>
  <si>
    <t>-1.376</t>
  </si>
  <si>
    <t>-2.603</t>
  </si>
  <si>
    <t>-22.9</t>
  </si>
  <si>
    <t>-23.74</t>
  </si>
  <si>
    <t>-28.52</t>
  </si>
  <si>
    <t>Reference price
                                    2</t>
  </si>
  <si>
    <t>0.710</t>
  </si>
  <si>
    <t>0.700</t>
  </si>
  <si>
    <t>0.930</t>
  </si>
  <si>
    <t>14.880</t>
  </si>
  <si>
    <t>4.310</t>
  </si>
  <si>
    <t>4.980</t>
  </si>
  <si>
    <t>Nbr of stocks (in thousands)</t>
  </si>
  <si>
    <t>79,074</t>
  </si>
  <si>
    <t>86,516</t>
  </si>
  <si>
    <t>96,860</t>
  </si>
  <si>
    <t>108,831</t>
  </si>
  <si>
    <t>112,837</t>
  </si>
  <si>
    <t>116,887</t>
  </si>
  <si>
    <t>Announcement Date</t>
  </si>
  <si>
    <t>3/18/19</t>
  </si>
  <si>
    <t>3/16/20</t>
  </si>
  <si>
    <t>3/31/21</t>
  </si>
  <si>
    <t>3/1/22</t>
  </si>
  <si>
    <t>3/1/23</t>
  </si>
  <si>
    <t>2/29/24</t>
  </si>
  <si>
    <t>address1</t>
  </si>
  <si>
    <t>369 Inverness Parkway</t>
  </si>
  <si>
    <t>address2</t>
  </si>
  <si>
    <t>Suite 350</t>
  </si>
  <si>
    <t>city</t>
  </si>
  <si>
    <t>Englewood</t>
  </si>
  <si>
    <t>state</t>
  </si>
  <si>
    <t>CO</t>
  </si>
  <si>
    <t>zip</t>
  </si>
  <si>
    <t>80112</t>
  </si>
  <si>
    <t>country</t>
  </si>
  <si>
    <t>phone</t>
  </si>
  <si>
    <t>720 340 4949</t>
  </si>
  <si>
    <t>website</t>
  </si>
  <si>
    <t>https://lightwavelogic.com</t>
  </si>
  <si>
    <t>industry</t>
  </si>
  <si>
    <t>Specialty Chemicals</t>
  </si>
  <si>
    <t>industryKey</t>
  </si>
  <si>
    <t>specialty-chemicals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</si>
  <si>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</si>
  <si>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</si>
  <si>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</si>
  <si>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</si>
  <si>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</si>
  <si>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</si>
  <si>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</si>
  <si>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Lightwave Logic, Inc. focuses on the development of photonic devices and electro-optical polymer materials systems for fiber-optic data communications, telecommunications, and optical computing markets in the United States. The company is involved in the designing and synthesizing of organic chromophores for use in its electro-optic polymer systems and photonic device designs. It also offers electro-optic modulators, which converts data from electric signals to optical signals for transmission over fiber-optic cables; and polymer photonic integrated circuits, a photonic device, which integrates various photonic functions on a single chip. In addition, the company provides the ridge waveguide modulator, a modulator that fabricates the waveguide within a layer of its electro-optic polymer system. It focuses on selling its products to electro-optic device manufacturers, contract manufacturers, original equipment manufacturers, foundries, packaging and assembly manufacturers, etc.; and semiconductor companies, optical network companies, Web 2.0/3.0 media companies, computing companies, telecommunications companies, aerospace companies, automotive companies, and government agencies and defense entities. The company was formerly known as Third-order Nanotechnologies, Inc. and changed its name to Lightwave Logic, Inc. in March 2008. Lightwave Logic, Inc. was founded in 1991 and is headquartered in Englewood, Colorado.</t>
  </si>
  <si>
    <t>fullTimeEmployees</t>
  </si>
  <si>
    <t>companyOfficers</t>
  </si>
  <si>
    <t>[{'maxAge': 1, 'name': 'Mr. James S. Marcelli', 'age': 76, 'title': 'COO, CFO, Secretary &amp; Director', 'yearBorn': 1948, 'fiscalYear': 2023, 'totalPay': 429503, 'exercisedValue': 360000, 'unexercisedValue': 6376500}, {'maxAge': 1, 'name': 'Mr. Yves  LeMaitre', 'age': 60, 'title': 'CEO &amp; Director', 'yearBorn': 1964, 'fiscalYear': 2023, 'exercisedValue': 0, 'unexercisedValue': 0}, {'maxAge': 1, 'name': 'Rear Admiral Thomas E. Zelibor USN (Ret).', 'age': 69, 'title': 'President', 'yearBorn': 1955, 'fiscalYear': 2023, 'totalPay': 41250, 'exercisedValue': 0, 'unexercisedValue': 0}, {'maxAge': 1, 'name': 'Mr. Atikem  Haile-Mariam', 'age': 59, 'title': 'VP of Marketing &amp; Business Development', 'yearBorn': 1965, 'fiscalYear': 2023, 'exercisedValue': 0, 'unexercisedValue': 0}, {'maxAge': 1, 'name': 'Mr. David Fielder Eaton', 'age': 77, 'title': 'Senior Technology Advisor', 'yearBorn': 1947, 'fiscalYear': 2023, 'totalPay': 56000,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</si>
  <si>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</si>
  <si>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</si>
  <si>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</si>
  <si>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</si>
  <si>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</si>
  <si>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</si>
  <si>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</si>
  <si>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</si>
  <si>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</si>
  <si>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</si>
  <si>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</si>
  <si>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</si>
  <si>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</si>
  <si>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</si>
  <si>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</si>
  <si>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</si>
  <si>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</si>
  <si>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</si>
  <si>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</si>
  <si>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</si>
  <si>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</si>
  <si>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</si>
  <si>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</si>
  <si>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</si>
  <si>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</si>
  <si>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</si>
  <si>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</si>
  <si>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</si>
  <si>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</si>
  <si>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</si>
  <si>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</si>
  <si>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</si>
  <si>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</si>
  <si>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</si>
  <si>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</si>
  <si>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</si>
  <si>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</si>
  <si>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</si>
  <si>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</si>
  <si>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</si>
  <si>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</si>
  <si>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</si>
  <si>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</si>
  <si>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</si>
  <si>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</si>
  <si>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</si>
  <si>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</si>
  <si>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</si>
  <si>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</si>
  <si>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</si>
  <si>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</si>
  <si>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</si>
  <si>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</si>
  <si>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</si>
  <si>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</si>
  <si>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</si>
  <si>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</si>
  <si>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</si>
  <si>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</si>
  <si>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</si>
  <si>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</si>
  <si>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</si>
  <si>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</si>
  <si>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</si>
  <si>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</si>
  <si>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</si>
  <si>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Lightwave Logic,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</si>
  <si>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</si>
  <si>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</si>
  <si>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</si>
  <si>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</si>
  <si>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</si>
  <si>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</si>
  <si>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</si>
  <si>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3dacc94f-5da9-3964-a5c4-be096747b7e7</t>
  </si>
  <si>
    <t>messageBoardId</t>
  </si>
  <si>
    <t>finmb_10848805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</si>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</sst>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lightwavelogi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-1.717285249521718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2.37403632E8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0.276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-4.0</v>
      </c>
      <c r="C2" s="1">
        <v>-4.0</v>
      </c>
      <c r="D2" s="1">
        <v>-4.0</v>
      </c>
      <c r="E2" s="1">
        <v>-5.0</v>
      </c>
      <c r="F2" s="1">
        <v>-5.0</v>
      </c>
      <c r="G2" s="1">
        <v>-6.0</v>
      </c>
      <c r="H2" s="1">
        <v>-6.0</v>
      </c>
      <c r="I2" s="1">
        <v>-18.0</v>
      </c>
      <c r="J2" s="1">
        <v>-17.0</v>
      </c>
      <c r="K2" s="1">
        <v>-21.0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13.0</v>
      </c>
      <c r="C3" s="1">
        <v>16.0</v>
      </c>
      <c r="D3" s="1">
        <v>18.0</v>
      </c>
      <c r="E3" s="1">
        <v>18.0</v>
      </c>
      <c r="F3" s="1">
        <v>40.0</v>
      </c>
      <c r="G3" s="1">
        <v>61.0</v>
      </c>
      <c r="H3" s="1">
        <v>70.0</v>
      </c>
      <c r="I3" s="1">
        <v>79.0</v>
      </c>
      <c r="J3" s="1">
        <v>96.0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</v>
      </c>
      <c r="C4" s="1">
        <v>1.0</v>
      </c>
      <c r="D4" s="1">
        <v>1.0</v>
      </c>
      <c r="E4" s="1">
        <v>9.0</v>
      </c>
      <c r="F4" s="1">
        <v>6.0</v>
      </c>
      <c r="G4" s="1">
        <v>8.0</v>
      </c>
      <c r="H4" s="1">
        <v>8.0</v>
      </c>
      <c r="I4" s="1">
        <v>8.0</v>
      </c>
      <c r="J4" s="1">
        <v>7.0</v>
      </c>
      <c r="K4" s="1">
        <v>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15.0</v>
      </c>
      <c r="C5" s="1">
        <v>18.0</v>
      </c>
      <c r="D5" s="1">
        <v>19.0</v>
      </c>
      <c r="E5" s="1">
        <v>27.0</v>
      </c>
      <c r="F5" s="1">
        <v>46.0</v>
      </c>
      <c r="G5" s="1">
        <v>69.0</v>
      </c>
      <c r="H5" s="1">
        <v>78.0</v>
      </c>
      <c r="I5" s="1">
        <v>87.0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9.0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-644.0</v>
      </c>
      <c r="E7" s="1">
        <v>0.0</v>
      </c>
      <c r="F7" s="1">
        <v>1.0</v>
      </c>
      <c r="G7" s="1">
        <v>0.0</v>
      </c>
      <c r="H7" s="1">
        <v>0.0</v>
      </c>
      <c r="I7" s="1">
        <v>0.0</v>
      </c>
      <c r="J7" s="1">
        <v>0.0</v>
      </c>
      <c r="K7" s="1">
        <v>-21.0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4.0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1.0</v>
      </c>
      <c r="D9" s="1">
        <v>90.0</v>
      </c>
      <c r="E9" s="1">
        <v>1.0</v>
      </c>
      <c r="F9" s="1">
        <v>63.0</v>
      </c>
      <c r="G9" s="1">
        <v>1.0</v>
      </c>
      <c r="H9" s="1">
        <v>75.0</v>
      </c>
      <c r="I9" s="1">
        <v>6.0</v>
      </c>
      <c r="J9" s="1">
        <v>6.0</v>
      </c>
      <c r="K9" s="1">
        <v>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-41.0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-3.0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7.0</v>
      </c>
      <c r="C12" s="1">
        <v>-15.0</v>
      </c>
      <c r="D12" s="1">
        <v>3.0</v>
      </c>
      <c r="E12" s="1">
        <v>-5.0</v>
      </c>
      <c r="F12" s="1">
        <v>10.0</v>
      </c>
      <c r="G12" s="1">
        <v>-6.0</v>
      </c>
      <c r="H12" s="1">
        <v>11.0</v>
      </c>
      <c r="I12" s="1">
        <v>2.0</v>
      </c>
      <c r="J12" s="1">
        <v>64.0</v>
      </c>
      <c r="K12" s="1">
        <v>86.0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2.0</v>
      </c>
      <c r="C14" s="1">
        <v>-10.0</v>
      </c>
      <c r="D14" s="1">
        <v>12.0</v>
      </c>
      <c r="E14" s="1">
        <v>-41.0</v>
      </c>
      <c r="F14" s="1">
        <v>15.0</v>
      </c>
      <c r="G14" s="1">
        <v>23.0</v>
      </c>
      <c r="H14" s="1">
        <v>19.0</v>
      </c>
      <c r="I14" s="1">
        <v>1.0</v>
      </c>
      <c r="J14" s="1">
        <v>-1.0</v>
      </c>
      <c r="K14" s="1">
        <v>-56.0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-3.0</v>
      </c>
      <c r="C15" s="1">
        <v>-3.0</v>
      </c>
      <c r="D15" s="1">
        <v>-3.0</v>
      </c>
      <c r="E15" s="1">
        <v>-4.0</v>
      </c>
      <c r="F15" s="1">
        <v>-4.0</v>
      </c>
      <c r="G15" s="1">
        <v>-4.0</v>
      </c>
      <c r="H15" s="1">
        <v>-4.0</v>
      </c>
      <c r="I15" s="1">
        <v>-10.0</v>
      </c>
      <c r="J15" s="1">
        <v>-10.0</v>
      </c>
      <c r="K15" s="1">
        <v>-12.0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-21.0</v>
      </c>
      <c r="C16" s="1">
        <v>-28.0</v>
      </c>
      <c r="D16" s="1">
        <v>-12.0</v>
      </c>
      <c r="E16" s="1">
        <v>-18.0</v>
      </c>
      <c r="F16" s="1">
        <v>-1.0</v>
      </c>
      <c r="G16" s="1">
        <v>-22.0</v>
      </c>
      <c r="H16" s="1">
        <v>-15.0</v>
      </c>
      <c r="I16" s="1">
        <v>-1.0</v>
      </c>
      <c r="J16" s="1">
        <v>-1.0</v>
      </c>
      <c r="K16" s="1">
        <v>-3.0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1.0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590.0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-8.0</v>
      </c>
      <c r="C18" s="1">
        <v>-2.0</v>
      </c>
      <c r="D18" s="1">
        <v>-6.0</v>
      </c>
      <c r="E18" s="1">
        <v>-8.0</v>
      </c>
      <c r="F18" s="1">
        <v>-39.0</v>
      </c>
      <c r="G18" s="1">
        <v>-8.0</v>
      </c>
      <c r="H18" s="1">
        <v>-5.0</v>
      </c>
      <c r="I18" s="1">
        <v>-1.0</v>
      </c>
      <c r="J18" s="1">
        <v>-26.0</v>
      </c>
      <c r="K18" s="1">
        <v>-30.0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-64.0</v>
      </c>
      <c r="K19" s="1">
        <v>64.0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-29.0</v>
      </c>
      <c r="C20" s="1">
        <v>-30.0</v>
      </c>
      <c r="D20" s="1">
        <v>-17.0</v>
      </c>
      <c r="E20" s="1">
        <v>-26.0</v>
      </c>
      <c r="F20" s="1">
        <v>-1.0</v>
      </c>
      <c r="G20" s="1">
        <v>-30.0</v>
      </c>
      <c r="H20" s="1">
        <v>-21.0</v>
      </c>
      <c r="I20" s="1">
        <v>-1.0</v>
      </c>
      <c r="J20" s="1">
        <v>-2.0</v>
      </c>
      <c r="K20" s="1">
        <v>-2.0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-2.0</v>
      </c>
      <c r="F21" s="1">
        <v>-49.0</v>
      </c>
      <c r="G21" s="1">
        <v>-50.0</v>
      </c>
      <c r="H21" s="1">
        <v>-67.0</v>
      </c>
      <c r="I21" s="1">
        <v>-1.0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-2.0</v>
      </c>
      <c r="F22" s="1">
        <v>-49.0</v>
      </c>
      <c r="G22" s="1">
        <v>-50.0</v>
      </c>
      <c r="H22" s="1">
        <v>-67.0</v>
      </c>
      <c r="I22" s="1">
        <v>-1.0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4.0</v>
      </c>
      <c r="C23" s="1">
        <v>4.0</v>
      </c>
      <c r="D23" s="1">
        <v>1.0</v>
      </c>
      <c r="E23" s="1">
        <v>6.0</v>
      </c>
      <c r="F23" s="1">
        <v>5.0</v>
      </c>
      <c r="G23" s="1">
        <v>5.0</v>
      </c>
      <c r="H23" s="1">
        <v>6.0</v>
      </c>
      <c r="I23" s="1">
        <v>32.0</v>
      </c>
      <c r="J23" s="1">
        <v>13.0</v>
      </c>
      <c r="K23" s="1">
        <v>21.0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-1.0</v>
      </c>
      <c r="J24" s="1">
        <v>-8.0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4.0</v>
      </c>
      <c r="C25" s="1">
        <v>4.0</v>
      </c>
      <c r="D25" s="1">
        <v>1.0</v>
      </c>
      <c r="E25" s="1">
        <v>6.0</v>
      </c>
      <c r="F25" s="1">
        <v>4.0</v>
      </c>
      <c r="G25" s="1">
        <v>5.0</v>
      </c>
      <c r="H25" s="1">
        <v>6.0</v>
      </c>
      <c r="I25" s="1">
        <v>31.0</v>
      </c>
      <c r="J25" s="1">
        <v>13.0</v>
      </c>
      <c r="K25" s="1">
        <v>22.0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89.0</v>
      </c>
      <c r="C26" s="1">
        <v>56.0</v>
      </c>
      <c r="D26" s="1">
        <v>-1.0</v>
      </c>
      <c r="E26" s="1">
        <v>1.0</v>
      </c>
      <c r="F26" s="1">
        <v>-1.0</v>
      </c>
      <c r="G26" s="1">
        <v>6.0</v>
      </c>
      <c r="H26" s="1">
        <v>1.0</v>
      </c>
      <c r="I26" s="1">
        <v>20.0</v>
      </c>
      <c r="J26" s="1">
        <v>67.0</v>
      </c>
      <c r="K26" s="1">
        <v>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-1.0</v>
      </c>
      <c r="C28" s="1">
        <v>-1.0</v>
      </c>
      <c r="D28" s="1">
        <v>-1.0</v>
      </c>
      <c r="E28" s="1">
        <v>-1.0</v>
      </c>
      <c r="F28" s="1">
        <v>-4.0</v>
      </c>
      <c r="G28" s="1">
        <v>-2.0</v>
      </c>
      <c r="H28" s="1">
        <v>-3.0</v>
      </c>
      <c r="I28" s="1">
        <v>-4.0</v>
      </c>
      <c r="J28" s="1">
        <v>-6.0</v>
      </c>
      <c r="K28" s="1">
        <v>-7.0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-1.0</v>
      </c>
      <c r="C29" s="1">
        <v>-1.0</v>
      </c>
      <c r="D29" s="1">
        <v>-1.0</v>
      </c>
      <c r="E29" s="1">
        <v>-1.0</v>
      </c>
      <c r="F29" s="1">
        <v>-4.0</v>
      </c>
      <c r="G29" s="1">
        <v>-2.0</v>
      </c>
      <c r="H29" s="1">
        <v>-3.0</v>
      </c>
      <c r="I29" s="1">
        <v>-4.0</v>
      </c>
      <c r="J29" s="1">
        <v>-6.0</v>
      </c>
      <c r="K29" s="1">
        <v>-7.0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-10.0</v>
      </c>
      <c r="C30" s="1">
        <v>25.0</v>
      </c>
      <c r="D30" s="1">
        <v>-15.0</v>
      </c>
      <c r="E30" s="1">
        <v>-27.0</v>
      </c>
      <c r="F30" s="1">
        <v>25.0</v>
      </c>
      <c r="G30" s="1">
        <v>-61.0</v>
      </c>
      <c r="H30" s="1">
        <v>27.0</v>
      </c>
      <c r="I30" s="1">
        <v>-97.0</v>
      </c>
      <c r="J30" s="1">
        <v>1.0</v>
      </c>
      <c r="K30" s="1">
        <v>-1.0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-2.0</v>
      </c>
      <c r="F31" s="1">
        <v>-49.0</v>
      </c>
      <c r="G31" s="1">
        <v>-50.0</v>
      </c>
      <c r="H31" s="1">
        <v>-67.0</v>
      </c>
      <c r="I31" s="1">
        <v>-1.0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3.0</v>
      </c>
      <c r="C3" s="1">
        <v>3.0</v>
      </c>
      <c r="D3" s="1">
        <v>1.0</v>
      </c>
      <c r="E3" s="1">
        <v>3.0</v>
      </c>
      <c r="F3" s="1">
        <v>2.0</v>
      </c>
      <c r="G3" s="1">
        <v>2.0</v>
      </c>
      <c r="H3" s="1">
        <v>3.0</v>
      </c>
      <c r="I3" s="1">
        <v>23.0</v>
      </c>
      <c r="J3" s="1">
        <v>24.0</v>
      </c>
      <c r="K3" s="1">
        <v>31.0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0.0</v>
      </c>
      <c r="C4" s="1">
        <v>0.0</v>
      </c>
      <c r="D4" s="1">
        <v>0.0</v>
      </c>
      <c r="E4" s="1">
        <v>19.0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3.0</v>
      </c>
      <c r="C5" s="1">
        <v>3.0</v>
      </c>
      <c r="D5" s="1">
        <v>1.0</v>
      </c>
      <c r="E5" s="1">
        <v>3.0</v>
      </c>
      <c r="F5" s="1">
        <v>2.0</v>
      </c>
      <c r="G5" s="1">
        <v>2.0</v>
      </c>
      <c r="H5" s="1">
        <v>3.0</v>
      </c>
      <c r="I5" s="1">
        <v>23.0</v>
      </c>
      <c r="J5" s="1">
        <v>24.0</v>
      </c>
      <c r="K5" s="1">
        <v>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15.0</v>
      </c>
      <c r="H7" s="1">
        <v>10.0</v>
      </c>
      <c r="I7" s="1">
        <v>0.0</v>
      </c>
      <c r="J7" s="1">
        <v>1.0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64.0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15.0</v>
      </c>
      <c r="H9" s="1">
        <v>10.0</v>
      </c>
      <c r="I9" s="1">
        <v>0.0</v>
      </c>
      <c r="J9" s="1">
        <v>65.0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0.0</v>
      </c>
      <c r="C10" s="1">
        <v>0.0</v>
      </c>
      <c r="D10" s="1">
        <v>0.0</v>
      </c>
      <c r="E10" s="1">
        <v>0.0</v>
      </c>
      <c r="F10" s="1">
        <v>4.0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12.0</v>
      </c>
      <c r="C11" s="1">
        <v>26.0</v>
      </c>
      <c r="D11" s="1">
        <v>13.0</v>
      </c>
      <c r="E11" s="1">
        <v>33.0</v>
      </c>
      <c r="F11" s="1">
        <v>24.0</v>
      </c>
      <c r="G11" s="1">
        <v>12.0</v>
      </c>
      <c r="H11" s="1">
        <v>13.0</v>
      </c>
      <c r="I11" s="1">
        <v>19.0</v>
      </c>
      <c r="J11" s="1">
        <v>45.0</v>
      </c>
      <c r="K11" s="1">
        <v>99.0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0.0</v>
      </c>
      <c r="C12" s="1">
        <v>0.0</v>
      </c>
      <c r="D12" s="1">
        <v>0.0</v>
      </c>
      <c r="E12" s="1">
        <v>5.0</v>
      </c>
      <c r="F12" s="1">
        <v>4.0</v>
      </c>
      <c r="G12" s="1">
        <v>8.0</v>
      </c>
      <c r="H12" s="1">
        <v>33.0</v>
      </c>
      <c r="I12" s="1">
        <v>3.0</v>
      </c>
      <c r="J12" s="1">
        <v>14.0</v>
      </c>
      <c r="K12" s="1">
        <v>23.0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3.0</v>
      </c>
      <c r="C13" s="1">
        <v>4.0</v>
      </c>
      <c r="D13" s="1">
        <v>2.0</v>
      </c>
      <c r="E13" s="1">
        <v>4.0</v>
      </c>
      <c r="F13" s="1">
        <v>2.0</v>
      </c>
      <c r="G13" s="1">
        <v>2.0</v>
      </c>
      <c r="H13" s="1">
        <v>3.0</v>
      </c>
      <c r="I13" s="1">
        <v>23.0</v>
      </c>
      <c r="J13" s="1">
        <v>25.0</v>
      </c>
      <c r="K13" s="1">
        <v>32.0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75.0</v>
      </c>
      <c r="C14" s="1">
        <v>1.0</v>
      </c>
      <c r="D14" s="1">
        <v>1.0</v>
      </c>
      <c r="E14" s="1">
        <v>2.0</v>
      </c>
      <c r="F14" s="1">
        <v>2.0</v>
      </c>
      <c r="G14" s="1">
        <v>4.0</v>
      </c>
      <c r="H14" s="1">
        <v>4.0</v>
      </c>
      <c r="I14" s="1">
        <v>5.0</v>
      </c>
      <c r="J14" s="1">
        <v>6.0</v>
      </c>
      <c r="K14" s="1">
        <v>12.0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-37.0</v>
      </c>
      <c r="C15" s="1">
        <v>-53.0</v>
      </c>
      <c r="D15" s="1">
        <v>-68.0</v>
      </c>
      <c r="E15" s="1">
        <v>-86.0</v>
      </c>
      <c r="F15" s="1">
        <v>-1.0</v>
      </c>
      <c r="G15" s="1">
        <v>-1.0</v>
      </c>
      <c r="H15" s="1">
        <v>-2.0</v>
      </c>
      <c r="I15" s="1">
        <v>-3.0</v>
      </c>
      <c r="J15" s="1">
        <v>-4.0</v>
      </c>
      <c r="K15" s="1">
        <v>-4.0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37.0</v>
      </c>
      <c r="C16" s="1">
        <v>49.0</v>
      </c>
      <c r="D16" s="1">
        <v>42.0</v>
      </c>
      <c r="E16" s="1">
        <v>1.0</v>
      </c>
      <c r="F16" s="1">
        <v>1.0</v>
      </c>
      <c r="G16" s="1">
        <v>3.0</v>
      </c>
      <c r="H16" s="1">
        <v>2.0</v>
      </c>
      <c r="I16" s="1">
        <v>2.0</v>
      </c>
      <c r="J16" s="1">
        <v>2.0</v>
      </c>
      <c r="K16" s="1">
        <v>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61.0</v>
      </c>
      <c r="C17" s="1">
        <v>62.0</v>
      </c>
      <c r="D17" s="1">
        <v>66.0</v>
      </c>
      <c r="E17" s="1">
        <v>60.0</v>
      </c>
      <c r="F17" s="1">
        <v>93.0</v>
      </c>
      <c r="G17" s="1">
        <v>93.0</v>
      </c>
      <c r="H17" s="1">
        <v>91.0</v>
      </c>
      <c r="I17" s="1">
        <v>84.0</v>
      </c>
      <c r="J17" s="1">
        <v>1.0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4.0</v>
      </c>
      <c r="C18" s="1">
        <v>5.0</v>
      </c>
      <c r="D18" s="1">
        <v>3.0</v>
      </c>
      <c r="E18" s="1">
        <v>5.0</v>
      </c>
      <c r="F18" s="1">
        <v>5.0</v>
      </c>
      <c r="G18" s="1">
        <v>6.0</v>
      </c>
      <c r="H18" s="1">
        <v>7.0</v>
      </c>
      <c r="I18" s="1">
        <v>27.0</v>
      </c>
      <c r="J18" s="1">
        <v>29.0</v>
      </c>
      <c r="K18" s="1">
        <v>41.0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17.0</v>
      </c>
      <c r="C20" s="1">
        <v>3.0</v>
      </c>
      <c r="D20" s="1">
        <v>6.0</v>
      </c>
      <c r="E20" s="1">
        <v>54.0</v>
      </c>
      <c r="F20" s="1">
        <v>15.0</v>
      </c>
      <c r="G20" s="1">
        <v>8.0</v>
      </c>
      <c r="H20" s="1">
        <v>16.0</v>
      </c>
      <c r="I20" s="1">
        <v>21.0</v>
      </c>
      <c r="J20" s="1">
        <v>79.0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4.0</v>
      </c>
      <c r="C21" s="1">
        <v>7.0</v>
      </c>
      <c r="D21" s="1">
        <v>6.0</v>
      </c>
      <c r="E21" s="1">
        <v>10.0</v>
      </c>
      <c r="F21" s="1">
        <v>1.0</v>
      </c>
      <c r="G21" s="1">
        <v>8.0</v>
      </c>
      <c r="H21" s="1">
        <v>13.0</v>
      </c>
      <c r="I21" s="1">
        <v>1.0</v>
      </c>
      <c r="J21" s="1">
        <v>48.0</v>
      </c>
      <c r="K21" s="1">
        <v>91.0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15.0</v>
      </c>
      <c r="H22" s="1">
        <v>16.0</v>
      </c>
      <c r="I22" s="1">
        <v>17.0</v>
      </c>
      <c r="J22" s="1">
        <v>19.0</v>
      </c>
      <c r="K22" s="1">
        <v>14.0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0.0</v>
      </c>
      <c r="C24" s="1">
        <v>0.0</v>
      </c>
      <c r="D24" s="1">
        <v>0.0</v>
      </c>
      <c r="E24" s="1">
        <v>0.0</v>
      </c>
      <c r="F24" s="1">
        <v>17.0</v>
      </c>
      <c r="G24" s="1">
        <v>67.0</v>
      </c>
      <c r="H24" s="1">
        <v>46.0</v>
      </c>
      <c r="I24" s="1">
        <v>4.0</v>
      </c>
      <c r="J24" s="1">
        <v>4.0</v>
      </c>
      <c r="K24" s="1">
        <v>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22.0</v>
      </c>
      <c r="C25" s="1">
        <v>10.0</v>
      </c>
      <c r="D25" s="1">
        <v>12.0</v>
      </c>
      <c r="E25" s="1">
        <v>64.0</v>
      </c>
      <c r="F25" s="1">
        <v>34.0</v>
      </c>
      <c r="G25" s="1">
        <v>99.0</v>
      </c>
      <c r="H25" s="1">
        <v>93.0</v>
      </c>
      <c r="I25" s="1">
        <v>1.0</v>
      </c>
      <c r="J25" s="1">
        <v>1.0</v>
      </c>
      <c r="K25" s="1">
        <v>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70.0</v>
      </c>
      <c r="H26" s="1">
        <v>53.0</v>
      </c>
      <c r="I26" s="1">
        <v>35.0</v>
      </c>
      <c r="J26" s="1">
        <v>16.0</v>
      </c>
      <c r="K26" s="1">
        <v>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0.0</v>
      </c>
      <c r="C27" s="1">
        <v>0.0</v>
      </c>
      <c r="D27" s="1">
        <v>0.0</v>
      </c>
      <c r="E27" s="1">
        <v>18.0</v>
      </c>
      <c r="F27" s="1">
        <v>0.0</v>
      </c>
      <c r="G27" s="1">
        <v>21.0</v>
      </c>
      <c r="H27" s="1">
        <v>12.0</v>
      </c>
      <c r="I27" s="1">
        <v>8.0</v>
      </c>
      <c r="J27" s="1">
        <v>3.0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22.0</v>
      </c>
      <c r="C28" s="1">
        <v>10.0</v>
      </c>
      <c r="D28" s="1">
        <v>12.0</v>
      </c>
      <c r="E28" s="1">
        <v>83.0</v>
      </c>
      <c r="F28" s="1">
        <v>34.0</v>
      </c>
      <c r="G28" s="1">
        <v>1.0</v>
      </c>
      <c r="H28" s="1">
        <v>1.0</v>
      </c>
      <c r="I28" s="1">
        <v>2.0</v>
      </c>
      <c r="J28" s="1">
        <v>1.0</v>
      </c>
      <c r="K28" s="1">
        <v>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5.0</v>
      </c>
      <c r="C29" s="1">
        <v>6.0</v>
      </c>
      <c r="D29" s="1">
        <v>6.0</v>
      </c>
      <c r="E29" s="1">
        <v>7.0</v>
      </c>
      <c r="F29" s="1">
        <v>7.0</v>
      </c>
      <c r="G29" s="1">
        <v>8.0</v>
      </c>
      <c r="H29" s="1">
        <v>9.0</v>
      </c>
      <c r="I29" s="1">
        <v>11.0</v>
      </c>
      <c r="J29" s="1">
        <v>11.0</v>
      </c>
      <c r="K29" s="1">
        <v>11.0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40.0</v>
      </c>
      <c r="C30" s="1">
        <v>46.0</v>
      </c>
      <c r="D30" s="1">
        <v>49.0</v>
      </c>
      <c r="E30" s="1">
        <v>56.0</v>
      </c>
      <c r="F30" s="1">
        <v>62.0</v>
      </c>
      <c r="G30" s="1">
        <v>69.0</v>
      </c>
      <c r="H30" s="1">
        <v>76.0</v>
      </c>
      <c r="I30" s="1">
        <v>115.0</v>
      </c>
      <c r="J30" s="1">
        <v>134.0</v>
      </c>
      <c r="K30" s="1">
        <v>165.0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-36.0</v>
      </c>
      <c r="C31" s="1">
        <v>-41.0</v>
      </c>
      <c r="D31" s="1">
        <v>-46.0</v>
      </c>
      <c r="E31" s="1">
        <v>-51.0</v>
      </c>
      <c r="F31" s="1">
        <v>-57.0</v>
      </c>
      <c r="G31" s="1">
        <v>-64.0</v>
      </c>
      <c r="H31" s="1">
        <v>-70.0</v>
      </c>
      <c r="I31" s="1">
        <v>-89.0</v>
      </c>
      <c r="J31" s="1">
        <v>-107.0</v>
      </c>
      <c r="K31" s="1">
        <v>-128.0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-13.0</v>
      </c>
      <c r="K32" s="1">
        <v>-43.0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4.0</v>
      </c>
      <c r="C33" s="1">
        <v>5.0</v>
      </c>
      <c r="D33" s="1">
        <v>3.0</v>
      </c>
      <c r="E33" s="1">
        <v>5.0</v>
      </c>
      <c r="F33" s="1">
        <v>4.0</v>
      </c>
      <c r="G33" s="1">
        <v>4.0</v>
      </c>
      <c r="H33" s="1">
        <v>5.0</v>
      </c>
      <c r="I33" s="1">
        <v>25.0</v>
      </c>
      <c r="J33" s="1">
        <v>27.0</v>
      </c>
      <c r="K33" s="1">
        <v>36.0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4.0</v>
      </c>
      <c r="C34" s="1">
        <v>5.0</v>
      </c>
      <c r="D34" s="1">
        <v>3.0</v>
      </c>
      <c r="E34" s="1">
        <v>5.0</v>
      </c>
      <c r="F34" s="1">
        <v>4.0</v>
      </c>
      <c r="G34" s="1">
        <v>4.0</v>
      </c>
      <c r="H34" s="1">
        <v>5.0</v>
      </c>
      <c r="I34" s="1">
        <v>25.0</v>
      </c>
      <c r="J34" s="1">
        <v>27.0</v>
      </c>
      <c r="K34" s="1">
        <v>36.0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4.0</v>
      </c>
      <c r="C35" s="1">
        <v>5.0</v>
      </c>
      <c r="D35" s="1">
        <v>3.0</v>
      </c>
      <c r="E35" s="1">
        <v>5.0</v>
      </c>
      <c r="F35" s="1">
        <v>5.0</v>
      </c>
      <c r="G35" s="1">
        <v>6.0</v>
      </c>
      <c r="H35" s="1">
        <v>7.0</v>
      </c>
      <c r="I35" s="1">
        <v>27.0</v>
      </c>
      <c r="J35" s="1">
        <v>29.0</v>
      </c>
      <c r="K35" s="1">
        <v>41.0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58.0</v>
      </c>
      <c r="C37" s="1">
        <v>65.0</v>
      </c>
      <c r="D37" s="1">
        <v>69.0</v>
      </c>
      <c r="E37" s="1">
        <v>75.0</v>
      </c>
      <c r="F37" s="1">
        <v>80.0</v>
      </c>
      <c r="G37" s="1">
        <v>89.0</v>
      </c>
      <c r="H37" s="1">
        <v>102.0</v>
      </c>
      <c r="I37" s="1">
        <v>111.0</v>
      </c>
      <c r="J37" s="1">
        <v>113.0</v>
      </c>
      <c r="K37" s="1">
        <v>119.0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58.0</v>
      </c>
      <c r="C38" s="1">
        <v>65.0</v>
      </c>
      <c r="D38" s="1">
        <v>68.0</v>
      </c>
      <c r="E38" s="1">
        <v>74.0</v>
      </c>
      <c r="F38" s="1">
        <v>79.0</v>
      </c>
      <c r="G38" s="1">
        <v>87.0</v>
      </c>
      <c r="H38" s="1">
        <v>97.0</v>
      </c>
      <c r="I38" s="1">
        <v>111.0</v>
      </c>
      <c r="J38" s="1">
        <v>113.0</v>
      </c>
      <c r="K38" s="1">
        <v>118.0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 t="s">
        <v>93</v>
      </c>
      <c r="C39" s="1" t="s">
        <v>94</v>
      </c>
      <c r="D39" s="1" t="s">
        <v>95</v>
      </c>
      <c r="E39" s="1" t="s">
        <v>93</v>
      </c>
      <c r="F39" s="1" t="s">
        <v>96</v>
      </c>
      <c r="G39" s="1" t="s">
        <v>96</v>
      </c>
      <c r="H39" s="1" t="s">
        <v>96</v>
      </c>
      <c r="I39" s="1" t="s">
        <v>97</v>
      </c>
      <c r="J39" s="1" t="s">
        <v>98</v>
      </c>
      <c r="K39" s="1" t="s">
        <v>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3.0</v>
      </c>
      <c r="C40" s="1">
        <v>4.0</v>
      </c>
      <c r="D40" s="1">
        <v>2.0</v>
      </c>
      <c r="E40" s="1">
        <v>4.0</v>
      </c>
      <c r="F40" s="1">
        <v>3.0</v>
      </c>
      <c r="G40" s="1">
        <v>3.0</v>
      </c>
      <c r="H40" s="1">
        <v>4.0</v>
      </c>
      <c r="I40" s="1">
        <v>24.0</v>
      </c>
      <c r="J40" s="1">
        <v>26.0</v>
      </c>
      <c r="K40" s="1">
        <v>35.0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 t="s">
        <v>96</v>
      </c>
      <c r="C41" s="1" t="s">
        <v>93</v>
      </c>
      <c r="D41" s="1" t="s">
        <v>95</v>
      </c>
      <c r="E41" s="1" t="s">
        <v>96</v>
      </c>
      <c r="F41" s="1" t="s">
        <v>102</v>
      </c>
      <c r="G41" s="1" t="s">
        <v>102</v>
      </c>
      <c r="H41" s="1" t="s">
        <v>102</v>
      </c>
      <c r="I41" s="1" t="s">
        <v>103</v>
      </c>
      <c r="J41" s="1" t="s">
        <v>97</v>
      </c>
      <c r="K41" s="1" t="s">
        <v>104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 t="s">
        <v>106</v>
      </c>
      <c r="C42" s="1" t="s">
        <v>106</v>
      </c>
      <c r="D42" s="1" t="s">
        <v>106</v>
      </c>
      <c r="E42" s="1" t="s">
        <v>106</v>
      </c>
      <c r="F42" s="1" t="s">
        <v>106</v>
      </c>
      <c r="G42" s="1">
        <v>86.0</v>
      </c>
      <c r="H42" s="1">
        <v>70.0</v>
      </c>
      <c r="I42" s="1">
        <v>53.0</v>
      </c>
      <c r="J42" s="1">
        <v>35.0</v>
      </c>
      <c r="K42" s="1">
        <v>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-3.0</v>
      </c>
      <c r="C43" s="1">
        <v>-3.0</v>
      </c>
      <c r="D43" s="1">
        <v>-1.0</v>
      </c>
      <c r="E43" s="1">
        <v>-3.0</v>
      </c>
      <c r="F43" s="1">
        <v>-2.0</v>
      </c>
      <c r="G43" s="1">
        <v>-1.0</v>
      </c>
      <c r="H43" s="1">
        <v>-2.0</v>
      </c>
      <c r="I43" s="1">
        <v>-22.0</v>
      </c>
      <c r="J43" s="1">
        <v>-23.0</v>
      </c>
      <c r="K43" s="1">
        <v>-28.0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89.0</v>
      </c>
      <c r="C44" s="1">
        <v>98.0</v>
      </c>
      <c r="D44" s="1">
        <v>95.0</v>
      </c>
      <c r="E44" s="1">
        <v>1.0</v>
      </c>
      <c r="F44" s="1">
        <v>1.0</v>
      </c>
      <c r="G44" s="1">
        <v>1.0</v>
      </c>
      <c r="H44" s="1">
        <v>1.0</v>
      </c>
      <c r="I44" s="1">
        <v>2.0</v>
      </c>
      <c r="J44" s="1">
        <v>1.0</v>
      </c>
      <c r="K44" s="1">
        <v>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3.0</v>
      </c>
      <c r="C45" s="1">
        <v>3.0</v>
      </c>
      <c r="D45" s="1">
        <v>3.0</v>
      </c>
      <c r="E45" s="1">
        <v>3.0</v>
      </c>
      <c r="F45" s="1">
        <v>3.0</v>
      </c>
      <c r="G45" s="1">
        <v>3.0</v>
      </c>
      <c r="H45" s="1">
        <v>3.0</v>
      </c>
      <c r="I45" s="1">
        <v>0.0</v>
      </c>
      <c r="J45" s="1">
        <v>3.0</v>
      </c>
      <c r="K45" s="1">
        <v>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61.0</v>
      </c>
      <c r="C46" s="1">
        <v>80.0</v>
      </c>
      <c r="D46" s="1">
        <v>87.0</v>
      </c>
      <c r="E46" s="1">
        <v>1.0</v>
      </c>
      <c r="F46" s="1">
        <v>2.0</v>
      </c>
      <c r="G46" s="1">
        <v>3.0</v>
      </c>
      <c r="H46" s="1">
        <v>4.0</v>
      </c>
      <c r="I46" s="1">
        <v>5.0</v>
      </c>
      <c r="J46" s="1">
        <v>6.0</v>
      </c>
      <c r="K46" s="1">
        <v>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8.0</v>
      </c>
      <c r="C47" s="1">
        <v>9.0</v>
      </c>
      <c r="D47" s="1">
        <v>10.0</v>
      </c>
      <c r="E47" s="1">
        <v>14.0</v>
      </c>
      <c r="F47" s="1">
        <v>17.0</v>
      </c>
      <c r="G47" s="1">
        <v>18.0</v>
      </c>
      <c r="H47" s="1">
        <v>19.0</v>
      </c>
      <c r="I47" s="1">
        <v>19.0</v>
      </c>
      <c r="J47" s="1">
        <v>21.0</v>
      </c>
      <c r="K47" s="1">
        <v>33.0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7.0</v>
      </c>
      <c r="C48" s="1">
        <v>7.0</v>
      </c>
      <c r="D48" s="1">
        <v>2.0</v>
      </c>
      <c r="E48" s="1">
        <v>2.0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0.0</v>
      </c>
      <c r="H2" s="1">
        <v>0.0</v>
      </c>
      <c r="I2" s="1">
        <v>0.0</v>
      </c>
      <c r="J2" s="1">
        <v>0.0</v>
      </c>
      <c r="K2" s="1">
        <v>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116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</v>
      </c>
      <c r="B6" s="1">
        <v>1.0</v>
      </c>
      <c r="C6" s="1">
        <v>2.0</v>
      </c>
      <c r="D6" s="1">
        <v>1.0</v>
      </c>
      <c r="E6" s="1">
        <v>2.0</v>
      </c>
      <c r="F6" s="1">
        <v>1.0</v>
      </c>
      <c r="G6" s="1">
        <v>2.0</v>
      </c>
      <c r="H6" s="1">
        <v>2.0</v>
      </c>
      <c r="I6" s="1">
        <v>4.0</v>
      </c>
      <c r="J6" s="1">
        <v>4.0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</v>
      </c>
      <c r="B7" s="1">
        <v>0.0</v>
      </c>
      <c r="C7" s="1">
        <v>0.0</v>
      </c>
      <c r="D7" s="1">
        <v>0.0</v>
      </c>
      <c r="E7" s="1">
        <v>0.0</v>
      </c>
      <c r="F7" s="1">
        <v>17.0</v>
      </c>
      <c r="G7" s="1">
        <v>40.0</v>
      </c>
      <c r="H7" s="1">
        <v>11.0</v>
      </c>
      <c r="I7" s="1">
        <v>2.0</v>
      </c>
      <c r="J7" s="1">
        <v>21.0</v>
      </c>
      <c r="K7" s="1">
        <v>67.0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119</v>
      </c>
      <c r="B8" s="1">
        <v>2.0</v>
      </c>
      <c r="C8" s="1">
        <v>2.0</v>
      </c>
      <c r="D8" s="1">
        <v>2.0</v>
      </c>
      <c r="E8" s="1">
        <v>3.0</v>
      </c>
      <c r="F8" s="1">
        <v>3.0</v>
      </c>
      <c r="G8" s="1">
        <v>4.0</v>
      </c>
      <c r="H8" s="1">
        <v>4.0</v>
      </c>
      <c r="I8" s="1">
        <v>12.0</v>
      </c>
      <c r="J8" s="1">
        <v>12.0</v>
      </c>
      <c r="K8" s="1">
        <v>15.0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120</v>
      </c>
      <c r="B9" s="1">
        <v>0.0</v>
      </c>
      <c r="C9" s="1">
        <v>0.0</v>
      </c>
      <c r="D9" s="1">
        <v>0.0</v>
      </c>
      <c r="E9" s="1">
        <v>1.0</v>
      </c>
      <c r="F9" s="1">
        <v>2.0</v>
      </c>
      <c r="G9" s="1">
        <v>6.0</v>
      </c>
      <c r="H9" s="1">
        <v>8.0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121</v>
      </c>
      <c r="B10" s="1">
        <v>4.0</v>
      </c>
      <c r="C10" s="1">
        <v>4.0</v>
      </c>
      <c r="D10" s="1">
        <v>4.0</v>
      </c>
      <c r="E10" s="1">
        <v>5.0</v>
      </c>
      <c r="F10" s="1">
        <v>5.0</v>
      </c>
      <c r="G10" s="1">
        <v>6.0</v>
      </c>
      <c r="H10" s="1">
        <v>6.0</v>
      </c>
      <c r="I10" s="1">
        <v>19.0</v>
      </c>
      <c r="J10" s="1">
        <v>17.0</v>
      </c>
      <c r="K10" s="1">
        <v>21.0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</v>
      </c>
      <c r="B11" s="1">
        <v>-4.0</v>
      </c>
      <c r="C11" s="1">
        <v>-4.0</v>
      </c>
      <c r="D11" s="1">
        <v>-4.0</v>
      </c>
      <c r="E11" s="1">
        <v>-5.0</v>
      </c>
      <c r="F11" s="1">
        <v>-5.0</v>
      </c>
      <c r="G11" s="1">
        <v>-6.0</v>
      </c>
      <c r="H11" s="1">
        <v>-6.0</v>
      </c>
      <c r="I11" s="1">
        <v>-19.0</v>
      </c>
      <c r="J11" s="1">
        <v>-17.0</v>
      </c>
      <c r="K11" s="1">
        <v>-21.0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123</v>
      </c>
      <c r="B12" s="1">
        <v>249.0</v>
      </c>
      <c r="C12" s="1">
        <v>249.0</v>
      </c>
      <c r="D12" s="1">
        <v>255.0</v>
      </c>
      <c r="E12" s="1">
        <v>250.0</v>
      </c>
      <c r="F12" s="1">
        <v>250.0</v>
      </c>
      <c r="G12" s="1">
        <v>232.0</v>
      </c>
      <c r="H12" s="1">
        <v>776.0</v>
      </c>
      <c r="I12" s="1">
        <v>1.0</v>
      </c>
      <c r="J12" s="1">
        <v>9.0</v>
      </c>
      <c r="K12" s="1">
        <v>65.0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124</v>
      </c>
      <c r="B13" s="1">
        <v>249.0</v>
      </c>
      <c r="C13" s="1">
        <v>249.0</v>
      </c>
      <c r="D13" s="1">
        <v>255.0</v>
      </c>
      <c r="E13" s="1">
        <v>250.0</v>
      </c>
      <c r="F13" s="1">
        <v>250.0</v>
      </c>
      <c r="G13" s="1">
        <v>232.0</v>
      </c>
      <c r="H13" s="1">
        <v>776.0</v>
      </c>
      <c r="I13" s="1">
        <v>1.0</v>
      </c>
      <c r="J13" s="1">
        <v>9.0</v>
      </c>
      <c r="K13" s="1">
        <v>65.0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125</v>
      </c>
      <c r="B14" s="1">
        <v>-1.0</v>
      </c>
      <c r="C14" s="1">
        <v>0.0</v>
      </c>
      <c r="D14" s="1">
        <v>-27.0</v>
      </c>
      <c r="E14" s="1">
        <v>-22.0</v>
      </c>
      <c r="F14" s="1">
        <v>0.0</v>
      </c>
      <c r="G14" s="1">
        <v>0.0</v>
      </c>
      <c r="H14" s="1">
        <v>0.0</v>
      </c>
      <c r="I14" s="1">
        <v>0.0</v>
      </c>
      <c r="J14" s="1">
        <v>2.0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126</v>
      </c>
      <c r="B15" s="1">
        <v>-4.0</v>
      </c>
      <c r="C15" s="1">
        <v>-4.0</v>
      </c>
      <c r="D15" s="1">
        <v>-4.0</v>
      </c>
      <c r="E15" s="1">
        <v>-5.0</v>
      </c>
      <c r="F15" s="1">
        <v>-5.0</v>
      </c>
      <c r="G15" s="1">
        <v>-6.0</v>
      </c>
      <c r="H15" s="1">
        <v>-6.0</v>
      </c>
      <c r="I15" s="1">
        <v>-19.0</v>
      </c>
      <c r="J15" s="1">
        <v>-17.0</v>
      </c>
      <c r="K15" s="1">
        <v>-21.0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21.0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</v>
      </c>
      <c r="B17" s="1">
        <v>0.0</v>
      </c>
      <c r="C17" s="1">
        <v>0.0</v>
      </c>
      <c r="D17" s="1">
        <v>0.0</v>
      </c>
      <c r="E17" s="1">
        <v>-4.0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41.0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130</v>
      </c>
      <c r="B19" s="1">
        <v>-4.0</v>
      </c>
      <c r="C19" s="1">
        <v>-4.0</v>
      </c>
      <c r="D19" s="1">
        <v>-4.0</v>
      </c>
      <c r="E19" s="1">
        <v>-5.0</v>
      </c>
      <c r="F19" s="1">
        <v>-5.0</v>
      </c>
      <c r="G19" s="1">
        <v>-6.0</v>
      </c>
      <c r="H19" s="1">
        <v>-6.0</v>
      </c>
      <c r="I19" s="1">
        <v>-18.0</v>
      </c>
      <c r="J19" s="1">
        <v>-17.0</v>
      </c>
      <c r="K19" s="1">
        <v>-21.0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131</v>
      </c>
      <c r="B20" s="1">
        <v>-4.0</v>
      </c>
      <c r="C20" s="1">
        <v>-4.0</v>
      </c>
      <c r="D20" s="1">
        <v>-4.0</v>
      </c>
      <c r="E20" s="1">
        <v>-5.0</v>
      </c>
      <c r="F20" s="1">
        <v>-5.0</v>
      </c>
      <c r="G20" s="1">
        <v>-6.0</v>
      </c>
      <c r="H20" s="1">
        <v>-6.0</v>
      </c>
      <c r="I20" s="1">
        <v>-18.0</v>
      </c>
      <c r="J20" s="1">
        <v>-17.0</v>
      </c>
      <c r="K20" s="1">
        <v>-21.0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</v>
      </c>
      <c r="B21" s="1">
        <v>-4.0</v>
      </c>
      <c r="C21" s="1">
        <v>-4.0</v>
      </c>
      <c r="D21" s="1">
        <v>-4.0</v>
      </c>
      <c r="E21" s="1">
        <v>-5.0</v>
      </c>
      <c r="F21" s="1">
        <v>-5.0</v>
      </c>
      <c r="G21" s="1">
        <v>-6.0</v>
      </c>
      <c r="H21" s="1">
        <v>-6.0</v>
      </c>
      <c r="I21" s="1">
        <v>-18.0</v>
      </c>
      <c r="J21" s="1">
        <v>-17.0</v>
      </c>
      <c r="K21" s="1">
        <v>-21.0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</v>
      </c>
      <c r="B22" s="1">
        <v>-4.0</v>
      </c>
      <c r="C22" s="1">
        <v>-4.0</v>
      </c>
      <c r="D22" s="1">
        <v>-4.0</v>
      </c>
      <c r="E22" s="1">
        <v>-5.0</v>
      </c>
      <c r="F22" s="1">
        <v>-5.0</v>
      </c>
      <c r="G22" s="1">
        <v>-6.0</v>
      </c>
      <c r="H22" s="1">
        <v>-6.0</v>
      </c>
      <c r="I22" s="1">
        <v>-18.0</v>
      </c>
      <c r="J22" s="1">
        <v>-17.0</v>
      </c>
      <c r="K22" s="1">
        <v>-21.0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1">
        <v>-4.0</v>
      </c>
      <c r="C23" s="1">
        <v>-4.0</v>
      </c>
      <c r="D23" s="1">
        <v>-4.0</v>
      </c>
      <c r="E23" s="1">
        <v>-5.0</v>
      </c>
      <c r="F23" s="1">
        <v>-5.0</v>
      </c>
      <c r="G23" s="1">
        <v>-6.0</v>
      </c>
      <c r="H23" s="1">
        <v>-6.0</v>
      </c>
      <c r="I23" s="1">
        <v>-18.0</v>
      </c>
      <c r="J23" s="1">
        <v>-17.0</v>
      </c>
      <c r="K23" s="1">
        <v>-21.0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</v>
      </c>
      <c r="B24" s="1">
        <v>-4.0</v>
      </c>
      <c r="C24" s="1">
        <v>-4.0</v>
      </c>
      <c r="D24" s="1">
        <v>-4.0</v>
      </c>
      <c r="E24" s="1">
        <v>-5.0</v>
      </c>
      <c r="F24" s="1">
        <v>-5.0</v>
      </c>
      <c r="G24" s="1">
        <v>-6.0</v>
      </c>
      <c r="H24" s="1">
        <v>-6.0</v>
      </c>
      <c r="I24" s="1">
        <v>-18.0</v>
      </c>
      <c r="J24" s="1">
        <v>-17.0</v>
      </c>
      <c r="K24" s="1">
        <v>-21.0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</v>
      </c>
      <c r="B26" s="1" t="s">
        <v>138</v>
      </c>
      <c r="C26" s="1" t="s">
        <v>138</v>
      </c>
      <c r="D26" s="1" t="s">
        <v>139</v>
      </c>
      <c r="E26" s="1" t="s">
        <v>138</v>
      </c>
      <c r="F26" s="1" t="s">
        <v>138</v>
      </c>
      <c r="G26" s="1" t="s">
        <v>138</v>
      </c>
      <c r="H26" s="1" t="s">
        <v>139</v>
      </c>
      <c r="I26" s="1" t="s">
        <v>140</v>
      </c>
      <c r="J26" s="1" t="s">
        <v>141</v>
      </c>
      <c r="K26" s="1" t="s">
        <v>140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142</v>
      </c>
      <c r="B27" s="1" t="s">
        <v>138</v>
      </c>
      <c r="C27" s="1" t="s">
        <v>138</v>
      </c>
      <c r="D27" s="1" t="s">
        <v>139</v>
      </c>
      <c r="E27" s="1" t="s">
        <v>138</v>
      </c>
      <c r="F27" s="1" t="s">
        <v>138</v>
      </c>
      <c r="G27" s="1" t="s">
        <v>138</v>
      </c>
      <c r="H27" s="1" t="s">
        <v>139</v>
      </c>
      <c r="I27" s="1" t="s">
        <v>140</v>
      </c>
      <c r="J27" s="1" t="s">
        <v>141</v>
      </c>
      <c r="K27" s="1" t="s">
        <v>140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143</v>
      </c>
      <c r="B28" s="1">
        <v>55.0</v>
      </c>
      <c r="C28" s="1">
        <v>60.0</v>
      </c>
      <c r="D28" s="1">
        <v>66.0</v>
      </c>
      <c r="E28" s="1">
        <v>70.0</v>
      </c>
      <c r="F28" s="1">
        <v>76.0</v>
      </c>
      <c r="G28" s="1">
        <v>83.0</v>
      </c>
      <c r="H28" s="1">
        <v>91.0</v>
      </c>
      <c r="I28" s="1">
        <v>105.0</v>
      </c>
      <c r="J28" s="1">
        <v>112.0</v>
      </c>
      <c r="K28" s="1">
        <v>115.0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144</v>
      </c>
      <c r="B29" s="1" t="s">
        <v>138</v>
      </c>
      <c r="C29" s="1" t="s">
        <v>138</v>
      </c>
      <c r="D29" s="1" t="s">
        <v>139</v>
      </c>
      <c r="E29" s="1" t="s">
        <v>138</v>
      </c>
      <c r="F29" s="1" t="s">
        <v>138</v>
      </c>
      <c r="G29" s="1" t="s">
        <v>138</v>
      </c>
      <c r="H29" s="1" t="s">
        <v>139</v>
      </c>
      <c r="I29" s="1" t="s">
        <v>140</v>
      </c>
      <c r="J29" s="1" t="s">
        <v>141</v>
      </c>
      <c r="K29" s="1" t="s">
        <v>140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145</v>
      </c>
      <c r="B30" s="1" t="s">
        <v>138</v>
      </c>
      <c r="C30" s="1" t="s">
        <v>138</v>
      </c>
      <c r="D30" s="1" t="s">
        <v>139</v>
      </c>
      <c r="E30" s="1" t="s">
        <v>138</v>
      </c>
      <c r="F30" s="1" t="s">
        <v>138</v>
      </c>
      <c r="G30" s="1" t="s">
        <v>138</v>
      </c>
      <c r="H30" s="1" t="s">
        <v>139</v>
      </c>
      <c r="I30" s="1" t="s">
        <v>140</v>
      </c>
      <c r="J30" s="1" t="s">
        <v>141</v>
      </c>
      <c r="K30" s="1" t="s">
        <v>140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146</v>
      </c>
      <c r="B31" s="1">
        <v>55.0</v>
      </c>
      <c r="C31" s="1">
        <v>60.0</v>
      </c>
      <c r="D31" s="1">
        <v>66.0</v>
      </c>
      <c r="E31" s="1">
        <v>70.0</v>
      </c>
      <c r="F31" s="1">
        <v>76.0</v>
      </c>
      <c r="G31" s="1">
        <v>83.0</v>
      </c>
      <c r="H31" s="1">
        <v>91.0</v>
      </c>
      <c r="I31" s="1">
        <v>105.0</v>
      </c>
      <c r="J31" s="1">
        <v>112.0</v>
      </c>
      <c r="K31" s="1">
        <v>115.0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147</v>
      </c>
      <c r="B32" s="1" t="s">
        <v>148</v>
      </c>
      <c r="C32" s="1" t="s">
        <v>148</v>
      </c>
      <c r="D32" s="1" t="s">
        <v>149</v>
      </c>
      <c r="E32" s="1" t="s">
        <v>148</v>
      </c>
      <c r="F32" s="1" t="s">
        <v>148</v>
      </c>
      <c r="G32" s="1" t="s">
        <v>148</v>
      </c>
      <c r="H32" s="1" t="s">
        <v>148</v>
      </c>
      <c r="I32" s="1" t="s">
        <v>150</v>
      </c>
      <c r="J32" s="1" t="s">
        <v>151</v>
      </c>
      <c r="K32" s="1" t="s">
        <v>152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153</v>
      </c>
      <c r="B33" s="1" t="s">
        <v>148</v>
      </c>
      <c r="C33" s="1" t="s">
        <v>148</v>
      </c>
      <c r="D33" s="1" t="s">
        <v>149</v>
      </c>
      <c r="E33" s="1" t="s">
        <v>148</v>
      </c>
      <c r="F33" s="1" t="s">
        <v>148</v>
      </c>
      <c r="G33" s="1" t="s">
        <v>148</v>
      </c>
      <c r="H33" s="1" t="s">
        <v>148</v>
      </c>
      <c r="I33" s="1" t="s">
        <v>150</v>
      </c>
      <c r="J33" s="1" t="s">
        <v>151</v>
      </c>
      <c r="K33" s="1" t="s">
        <v>152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154</v>
      </c>
      <c r="B35" s="1">
        <v>-4.0</v>
      </c>
      <c r="C35" s="1">
        <v>-4.0</v>
      </c>
      <c r="D35" s="1">
        <v>-3.0</v>
      </c>
      <c r="E35" s="1">
        <v>-5.0</v>
      </c>
      <c r="F35" s="1">
        <v>-5.0</v>
      </c>
      <c r="G35" s="1">
        <v>-6.0</v>
      </c>
      <c r="H35" s="1">
        <v>-5.0</v>
      </c>
      <c r="I35" s="1">
        <v>-18.0</v>
      </c>
      <c r="J35" s="1">
        <v>-16.0</v>
      </c>
      <c r="K35" s="1">
        <v>-20.0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155</v>
      </c>
      <c r="B36" s="1">
        <v>-4.0</v>
      </c>
      <c r="C36" s="1">
        <v>-4.0</v>
      </c>
      <c r="D36" s="1">
        <v>-4.0</v>
      </c>
      <c r="E36" s="1">
        <v>-5.0</v>
      </c>
      <c r="F36" s="1">
        <v>-5.0</v>
      </c>
      <c r="G36" s="1">
        <v>-6.0</v>
      </c>
      <c r="H36" s="1">
        <v>-6.0</v>
      </c>
      <c r="I36" s="1">
        <v>-18.0</v>
      </c>
      <c r="J36" s="1">
        <v>-17.0</v>
      </c>
      <c r="K36" s="1">
        <v>-21.0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156</v>
      </c>
      <c r="B37" s="1">
        <v>-4.0</v>
      </c>
      <c r="C37" s="1">
        <v>-4.0</v>
      </c>
      <c r="D37" s="1">
        <v>-4.0</v>
      </c>
      <c r="E37" s="1">
        <v>-5.0</v>
      </c>
      <c r="F37" s="1">
        <v>-5.0</v>
      </c>
      <c r="G37" s="1">
        <v>-6.0</v>
      </c>
      <c r="H37" s="1">
        <v>-6.0</v>
      </c>
      <c r="I37" s="1">
        <v>-19.0</v>
      </c>
      <c r="J37" s="1">
        <v>-17.0</v>
      </c>
      <c r="K37" s="1">
        <v>-21.0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157</v>
      </c>
      <c r="B38" s="1">
        <v>-4.0</v>
      </c>
      <c r="C38" s="1">
        <v>-4.0</v>
      </c>
      <c r="D38" s="1">
        <v>-3.0</v>
      </c>
      <c r="E38" s="1">
        <v>-5.0</v>
      </c>
      <c r="F38" s="1">
        <v>-5.0</v>
      </c>
      <c r="G38" s="1">
        <v>-5.0</v>
      </c>
      <c r="H38" s="1">
        <v>-5.0</v>
      </c>
      <c r="I38" s="1">
        <v>-17.0</v>
      </c>
      <c r="J38" s="1">
        <v>-16.0</v>
      </c>
      <c r="K38" s="1">
        <v>-20.0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158</v>
      </c>
      <c r="B39" s="1" t="s">
        <v>106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159</v>
      </c>
      <c r="B40" s="1" t="s">
        <v>106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160</v>
      </c>
      <c r="B41" s="1" t="s">
        <v>106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161</v>
      </c>
      <c r="B42" s="1" t="s">
        <v>106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162</v>
      </c>
      <c r="B43" s="1">
        <v>-2.0</v>
      </c>
      <c r="C43" s="1">
        <v>-3.0</v>
      </c>
      <c r="D43" s="1">
        <v>-2.0</v>
      </c>
      <c r="E43" s="1">
        <v>-3.0</v>
      </c>
      <c r="F43" s="1">
        <v>-3.0</v>
      </c>
      <c r="G43" s="1">
        <v>-4.0</v>
      </c>
      <c r="H43" s="1">
        <v>-4.0</v>
      </c>
      <c r="I43" s="1">
        <v>-11.0</v>
      </c>
      <c r="J43" s="1">
        <v>-10.0</v>
      </c>
      <c r="K43" s="1">
        <v>-13.0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164</v>
      </c>
      <c r="B45" s="1">
        <v>1.0</v>
      </c>
      <c r="C45" s="1">
        <v>2.0</v>
      </c>
      <c r="D45" s="1">
        <v>1.0</v>
      </c>
      <c r="E45" s="1">
        <v>1.0</v>
      </c>
      <c r="F45" s="1">
        <v>1.0</v>
      </c>
      <c r="G45" s="1">
        <v>1.0</v>
      </c>
      <c r="H45" s="1">
        <v>1.0</v>
      </c>
      <c r="I45" s="1">
        <v>4.0</v>
      </c>
      <c r="J45" s="1">
        <v>4.0</v>
      </c>
      <c r="K45" s="1">
        <v>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165</v>
      </c>
      <c r="B46" s="1">
        <v>2.0</v>
      </c>
      <c r="C46" s="1">
        <v>2.0</v>
      </c>
      <c r="D46" s="1">
        <v>2.0</v>
      </c>
      <c r="E46" s="1">
        <v>3.0</v>
      </c>
      <c r="F46" s="1">
        <v>3.0</v>
      </c>
      <c r="G46" s="1">
        <v>4.0</v>
      </c>
      <c r="H46" s="1">
        <v>4.0</v>
      </c>
      <c r="I46" s="1">
        <v>12.0</v>
      </c>
      <c r="J46" s="1">
        <v>12.0</v>
      </c>
      <c r="K46" s="1">
        <v>15.0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166</v>
      </c>
      <c r="B47" s="1">
        <v>11.0</v>
      </c>
      <c r="C47" s="1">
        <v>12.0</v>
      </c>
      <c r="D47" s="1">
        <v>11.0</v>
      </c>
      <c r="E47" s="1">
        <v>17.0</v>
      </c>
      <c r="F47" s="1">
        <v>20.0</v>
      </c>
      <c r="G47" s="1">
        <v>15.0</v>
      </c>
      <c r="H47" s="1">
        <v>17.0</v>
      </c>
      <c r="I47" s="1">
        <v>26.0</v>
      </c>
      <c r="J47" s="1">
        <v>18.0</v>
      </c>
      <c r="K47" s="1">
        <v>31.0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167</v>
      </c>
      <c r="B48" s="1">
        <v>75.0</v>
      </c>
      <c r="C48" s="1">
        <v>76.0</v>
      </c>
      <c r="D48" s="1">
        <v>36.0</v>
      </c>
      <c r="E48" s="1">
        <v>71.0</v>
      </c>
      <c r="F48" s="1">
        <v>22.0</v>
      </c>
      <c r="G48" s="1">
        <v>32.0</v>
      </c>
      <c r="H48" s="1">
        <v>34.0</v>
      </c>
      <c r="I48" s="1">
        <v>3.0</v>
      </c>
      <c r="J48" s="1">
        <v>11.0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168</v>
      </c>
      <c r="B49" s="1">
        <v>22.0</v>
      </c>
      <c r="C49" s="1">
        <v>67.0</v>
      </c>
      <c r="D49" s="1">
        <v>24.0</v>
      </c>
      <c r="E49" s="1">
        <v>49.0</v>
      </c>
      <c r="F49" s="1">
        <v>24.0</v>
      </c>
      <c r="G49" s="1">
        <v>35.0</v>
      </c>
      <c r="H49" s="1">
        <v>28.0</v>
      </c>
      <c r="I49" s="1">
        <v>18.0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169</v>
      </c>
      <c r="B50" s="1">
        <v>4.0</v>
      </c>
      <c r="C50" s="1">
        <v>4.0</v>
      </c>
      <c r="D50" s="1">
        <v>29.0</v>
      </c>
      <c r="E50" s="1">
        <v>4.0</v>
      </c>
      <c r="F50" s="1">
        <v>17.0</v>
      </c>
      <c r="G50" s="1">
        <v>40.0</v>
      </c>
      <c r="H50" s="1">
        <v>11.0</v>
      </c>
      <c r="I50" s="1">
        <v>3.0</v>
      </c>
      <c r="J50" s="1">
        <v>6.0</v>
      </c>
      <c r="K50" s="1">
        <v>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170</v>
      </c>
      <c r="B51" s="1">
        <v>1.0</v>
      </c>
      <c r="C51" s="1">
        <v>1.0</v>
      </c>
      <c r="D51" s="1">
        <v>90.0</v>
      </c>
      <c r="E51" s="1">
        <v>1.0</v>
      </c>
      <c r="F51" s="1">
        <v>63.0</v>
      </c>
      <c r="G51" s="1">
        <v>1.0</v>
      </c>
      <c r="H51" s="1">
        <v>75.0</v>
      </c>
      <c r="I51" s="1">
        <v>6.0</v>
      </c>
      <c r="J51" s="1">
        <v>6.0</v>
      </c>
      <c r="K51" s="1">
        <v>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172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  <c r="G3" s="1" t="s">
        <v>178</v>
      </c>
      <c r="H3" s="1" t="s">
        <v>179</v>
      </c>
      <c r="I3" s="1" t="s">
        <v>180</v>
      </c>
      <c r="J3" s="1" t="s">
        <v>181</v>
      </c>
      <c r="K3" s="1" t="s">
        <v>182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183</v>
      </c>
      <c r="B4" s="1" t="s">
        <v>184</v>
      </c>
      <c r="C4" s="1" t="s">
        <v>185</v>
      </c>
      <c r="D4" s="1" t="s">
        <v>186</v>
      </c>
      <c r="E4" s="1" t="s">
        <v>187</v>
      </c>
      <c r="F4" s="1" t="s">
        <v>188</v>
      </c>
      <c r="G4" s="1" t="s">
        <v>189</v>
      </c>
      <c r="H4" s="1" t="s">
        <v>190</v>
      </c>
      <c r="I4" s="1" t="s">
        <v>191</v>
      </c>
      <c r="J4" s="1" t="s">
        <v>192</v>
      </c>
      <c r="K4" s="1" t="s">
        <v>193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194</v>
      </c>
      <c r="B5" s="1" t="s">
        <v>195</v>
      </c>
      <c r="C5" s="1" t="s">
        <v>196</v>
      </c>
      <c r="D5" s="1" t="s">
        <v>197</v>
      </c>
      <c r="E5" s="1" t="s">
        <v>198</v>
      </c>
      <c r="F5" s="1" t="s">
        <v>199</v>
      </c>
      <c r="G5" s="1" t="s">
        <v>200</v>
      </c>
      <c r="H5" s="1" t="s">
        <v>201</v>
      </c>
      <c r="I5" s="1" t="s">
        <v>202</v>
      </c>
      <c r="J5" s="1" t="s">
        <v>203</v>
      </c>
      <c r="K5" s="1" t="s">
        <v>204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205</v>
      </c>
      <c r="B6" s="1" t="s">
        <v>195</v>
      </c>
      <c r="C6" s="1" t="s">
        <v>196</v>
      </c>
      <c r="D6" s="1" t="s">
        <v>197</v>
      </c>
      <c r="E6" s="1" t="s">
        <v>198</v>
      </c>
      <c r="F6" s="1" t="s">
        <v>199</v>
      </c>
      <c r="G6" s="1" t="s">
        <v>200</v>
      </c>
      <c r="H6" s="1" t="s">
        <v>201</v>
      </c>
      <c r="I6" s="1" t="s">
        <v>202</v>
      </c>
      <c r="J6" s="1" t="s">
        <v>203</v>
      </c>
      <c r="K6" s="1" t="s">
        <v>204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207</v>
      </c>
      <c r="B8" s="1">
        <v>100.0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 t="s">
        <v>208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209</v>
      </c>
      <c r="B9" s="1">
        <v>6.0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210</v>
      </c>
      <c r="B10" s="1">
        <v>-17.0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-5.0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211</v>
      </c>
      <c r="B11" s="1">
        <v>-17.0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-5.0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212</v>
      </c>
      <c r="B12" s="1">
        <v>-17.0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-5.0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213</v>
      </c>
      <c r="B13" s="1">
        <v>-17.0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-5.0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214</v>
      </c>
      <c r="B14" s="1">
        <v>-17.0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-5.0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215</v>
      </c>
      <c r="B15" s="1">
        <v>-17.0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-5.0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216</v>
      </c>
      <c r="B16" s="1">
        <v>-11.0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-3.0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217</v>
      </c>
      <c r="B17" s="1">
        <v>-7.0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-1.0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218</v>
      </c>
      <c r="B18" s="1">
        <v>-7.0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219</v>
      </c>
      <c r="B20" s="1" t="s">
        <v>106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 t="s">
        <v>106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220</v>
      </c>
      <c r="B21" s="1" t="s">
        <v>221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 t="s">
        <v>221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223</v>
      </c>
      <c r="B23" s="1" t="s">
        <v>224</v>
      </c>
      <c r="C23" s="1" t="s">
        <v>225</v>
      </c>
      <c r="D23" s="1" t="s">
        <v>226</v>
      </c>
      <c r="E23" s="1" t="s">
        <v>227</v>
      </c>
      <c r="F23" s="1" t="s">
        <v>228</v>
      </c>
      <c r="G23" s="1" t="s">
        <v>229</v>
      </c>
      <c r="H23" s="1" t="s">
        <v>230</v>
      </c>
      <c r="I23" s="1" t="s">
        <v>231</v>
      </c>
      <c r="J23" s="1" t="s">
        <v>232</v>
      </c>
      <c r="K23" s="1" t="s">
        <v>233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234</v>
      </c>
      <c r="B24" s="1" t="s">
        <v>235</v>
      </c>
      <c r="C24" s="1" t="s">
        <v>236</v>
      </c>
      <c r="D24" s="1" t="s">
        <v>237</v>
      </c>
      <c r="E24" s="1" t="s">
        <v>238</v>
      </c>
      <c r="F24" s="1" t="s">
        <v>239</v>
      </c>
      <c r="G24" s="1" t="s">
        <v>240</v>
      </c>
      <c r="H24" s="1" t="s">
        <v>241</v>
      </c>
      <c r="I24" s="1" t="s">
        <v>242</v>
      </c>
      <c r="J24" s="1" t="s">
        <v>243</v>
      </c>
      <c r="K24" s="1" t="s">
        <v>244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245</v>
      </c>
      <c r="B25" s="1" t="s">
        <v>246</v>
      </c>
      <c r="C25" s="1" t="s">
        <v>247</v>
      </c>
      <c r="D25" s="1" t="s">
        <v>248</v>
      </c>
      <c r="E25" s="1" t="s">
        <v>249</v>
      </c>
      <c r="F25" s="1" t="s">
        <v>250</v>
      </c>
      <c r="G25" s="1" t="s">
        <v>251</v>
      </c>
      <c r="H25" s="1" t="s">
        <v>252</v>
      </c>
      <c r="I25" s="1" t="s">
        <v>253</v>
      </c>
      <c r="J25" s="1" t="s">
        <v>254</v>
      </c>
      <c r="K25" s="1" t="s">
        <v>255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256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16.0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257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258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 t="s">
        <v>259</v>
      </c>
      <c r="H28" s="1" t="s">
        <v>244</v>
      </c>
      <c r="I28" s="1" t="s">
        <v>260</v>
      </c>
      <c r="J28" s="1" t="s">
        <v>261</v>
      </c>
      <c r="K28" s="1" t="s">
        <v>262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 t="s">
        <v>264</v>
      </c>
      <c r="H29" s="1" t="s">
        <v>265</v>
      </c>
      <c r="I29" s="1" t="s">
        <v>266</v>
      </c>
      <c r="J29" s="1" t="s">
        <v>267</v>
      </c>
      <c r="K29" s="1" t="s">
        <v>268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269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270</v>
      </c>
      <c r="H30" s="1" t="s">
        <v>271</v>
      </c>
      <c r="I30" s="1" t="s">
        <v>272</v>
      </c>
      <c r="J30" s="1" t="s">
        <v>273</v>
      </c>
      <c r="K30" s="1" t="s">
        <v>274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276</v>
      </c>
      <c r="H31" s="1" t="s">
        <v>277</v>
      </c>
      <c r="I31" s="1" t="s">
        <v>278</v>
      </c>
      <c r="J31" s="1" t="s">
        <v>279</v>
      </c>
      <c r="K31" s="1" t="s">
        <v>280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281</v>
      </c>
      <c r="B32" s="1" t="s">
        <v>282</v>
      </c>
      <c r="C32" s="1" t="s">
        <v>283</v>
      </c>
      <c r="D32" s="1" t="s">
        <v>284</v>
      </c>
      <c r="E32" s="1" t="s">
        <v>285</v>
      </c>
      <c r="F32" s="1" t="s">
        <v>286</v>
      </c>
      <c r="G32" s="1" t="s">
        <v>287</v>
      </c>
      <c r="H32" s="1" t="s">
        <v>288</v>
      </c>
      <c r="I32" s="1" t="s">
        <v>289</v>
      </c>
      <c r="J32" s="1" t="s">
        <v>290</v>
      </c>
      <c r="K32" s="1" t="s">
        <v>291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292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141</v>
      </c>
      <c r="H33" s="1" t="s">
        <v>152</v>
      </c>
      <c r="I33" s="1" t="s">
        <v>293</v>
      </c>
      <c r="J33" s="1" t="s">
        <v>294</v>
      </c>
      <c r="K33" s="1" t="s">
        <v>295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296</v>
      </c>
      <c r="B34" s="1" t="s">
        <v>297</v>
      </c>
      <c r="C34" s="1" t="s">
        <v>298</v>
      </c>
      <c r="D34" s="1" t="s">
        <v>299</v>
      </c>
      <c r="E34" s="1" t="s">
        <v>300</v>
      </c>
      <c r="F34" s="1" t="s">
        <v>301</v>
      </c>
      <c r="G34" s="1" t="s">
        <v>97</v>
      </c>
      <c r="H34" s="1" t="s">
        <v>302</v>
      </c>
      <c r="I34" s="1" t="s">
        <v>267</v>
      </c>
      <c r="J34" s="1" t="s">
        <v>303</v>
      </c>
      <c r="K34" s="1" t="s">
        <v>278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304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295</v>
      </c>
      <c r="H35" s="1" t="s">
        <v>152</v>
      </c>
      <c r="I35" s="1" t="s">
        <v>293</v>
      </c>
      <c r="J35" s="1" t="s">
        <v>294</v>
      </c>
      <c r="K35" s="1" t="s">
        <v>152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305</v>
      </c>
      <c r="B36" s="1" t="s">
        <v>300</v>
      </c>
      <c r="C36" s="1" t="s">
        <v>297</v>
      </c>
      <c r="D36" s="1" t="s">
        <v>306</v>
      </c>
      <c r="E36" s="1" t="s">
        <v>307</v>
      </c>
      <c r="F36" s="1" t="s">
        <v>308</v>
      </c>
      <c r="G36" s="1" t="s">
        <v>97</v>
      </c>
      <c r="H36" s="1" t="s">
        <v>309</v>
      </c>
      <c r="I36" s="1" t="s">
        <v>310</v>
      </c>
      <c r="J36" s="1" t="s">
        <v>311</v>
      </c>
      <c r="K36" s="1" t="s">
        <v>310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313</v>
      </c>
      <c r="B38" s="1" t="s">
        <v>314</v>
      </c>
      <c r="C38" s="1" t="s">
        <v>315</v>
      </c>
      <c r="D38" s="1" t="s">
        <v>316</v>
      </c>
      <c r="E38" s="1" t="s">
        <v>317</v>
      </c>
      <c r="F38" s="1" t="s">
        <v>318</v>
      </c>
      <c r="G38" s="1" t="s">
        <v>319</v>
      </c>
      <c r="H38" s="1" t="s">
        <v>320</v>
      </c>
      <c r="I38" s="1" t="s">
        <v>321</v>
      </c>
      <c r="J38" s="1" t="s">
        <v>322</v>
      </c>
      <c r="K38" s="1" t="s">
        <v>323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324</v>
      </c>
      <c r="B39" s="1" t="s">
        <v>325</v>
      </c>
      <c r="C39" s="1" t="s">
        <v>326</v>
      </c>
      <c r="D39" s="1" t="s">
        <v>327</v>
      </c>
      <c r="E39" s="1" t="s">
        <v>328</v>
      </c>
      <c r="F39" s="1" t="s">
        <v>329</v>
      </c>
      <c r="G39" s="1" t="s">
        <v>330</v>
      </c>
      <c r="H39" s="1" t="s">
        <v>331</v>
      </c>
      <c r="I39" s="1" t="s">
        <v>332</v>
      </c>
      <c r="J39" s="1" t="s">
        <v>333</v>
      </c>
      <c r="K39" s="1" t="s">
        <v>334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335</v>
      </c>
      <c r="B40" s="1" t="s">
        <v>336</v>
      </c>
      <c r="C40" s="1" t="s">
        <v>337</v>
      </c>
      <c r="D40" s="1" t="s">
        <v>338</v>
      </c>
      <c r="E40" s="1" t="s">
        <v>339</v>
      </c>
      <c r="F40" s="1" t="s">
        <v>340</v>
      </c>
      <c r="G40" s="1" t="s">
        <v>341</v>
      </c>
      <c r="H40" s="1" t="s">
        <v>342</v>
      </c>
      <c r="I40" s="1" t="s">
        <v>343</v>
      </c>
      <c r="J40" s="1" t="s">
        <v>344</v>
      </c>
      <c r="K40" s="1" t="s">
        <v>345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346</v>
      </c>
      <c r="B41" s="1" t="s">
        <v>347</v>
      </c>
      <c r="C41" s="1" t="s">
        <v>348</v>
      </c>
      <c r="D41" s="1" t="s">
        <v>349</v>
      </c>
      <c r="E41" s="1" t="s">
        <v>350</v>
      </c>
      <c r="F41" s="1" t="s">
        <v>301</v>
      </c>
      <c r="G41" s="1" t="s">
        <v>351</v>
      </c>
      <c r="H41" s="1" t="s">
        <v>352</v>
      </c>
      <c r="I41" s="1" t="s">
        <v>353</v>
      </c>
      <c r="J41" s="1" t="s">
        <v>354</v>
      </c>
      <c r="K41" s="1" t="s">
        <v>355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356</v>
      </c>
      <c r="B42" s="1" t="s">
        <v>347</v>
      </c>
      <c r="C42" s="1" t="s">
        <v>348</v>
      </c>
      <c r="D42" s="1" t="s">
        <v>349</v>
      </c>
      <c r="E42" s="1" t="s">
        <v>350</v>
      </c>
      <c r="F42" s="1" t="s">
        <v>301</v>
      </c>
      <c r="G42" s="1" t="s">
        <v>351</v>
      </c>
      <c r="H42" s="1" t="s">
        <v>352</v>
      </c>
      <c r="I42" s="1" t="s">
        <v>353</v>
      </c>
      <c r="J42" s="1" t="s">
        <v>354</v>
      </c>
      <c r="K42" s="1" t="s">
        <v>355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357</v>
      </c>
      <c r="B43" s="1" t="s">
        <v>347</v>
      </c>
      <c r="C43" s="1" t="s">
        <v>348</v>
      </c>
      <c r="D43" s="1" t="s">
        <v>349</v>
      </c>
      <c r="E43" s="1" t="s">
        <v>358</v>
      </c>
      <c r="F43" s="1" t="s">
        <v>340</v>
      </c>
      <c r="G43" s="1" t="s">
        <v>351</v>
      </c>
      <c r="H43" s="1" t="s">
        <v>352</v>
      </c>
      <c r="I43" s="1" t="s">
        <v>359</v>
      </c>
      <c r="J43" s="1" t="s">
        <v>360</v>
      </c>
      <c r="K43" s="1" t="s">
        <v>361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362</v>
      </c>
      <c r="B44" s="1" t="s">
        <v>363</v>
      </c>
      <c r="C44" s="1" t="s">
        <v>364</v>
      </c>
      <c r="D44" s="1" t="s">
        <v>365</v>
      </c>
      <c r="E44" s="1" t="s">
        <v>366</v>
      </c>
      <c r="F44" s="1" t="s">
        <v>367</v>
      </c>
      <c r="G44" s="1" t="s">
        <v>368</v>
      </c>
      <c r="H44" s="1" t="s">
        <v>369</v>
      </c>
      <c r="I44" s="1" t="s">
        <v>370</v>
      </c>
      <c r="J44" s="1" t="s">
        <v>371</v>
      </c>
      <c r="K44" s="1" t="s">
        <v>372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373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 t="s">
        <v>374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375</v>
      </c>
      <c r="B46" s="1" t="s">
        <v>376</v>
      </c>
      <c r="C46" s="1" t="s">
        <v>377</v>
      </c>
      <c r="D46" s="1" t="s">
        <v>378</v>
      </c>
      <c r="E46" s="1" t="s">
        <v>379</v>
      </c>
      <c r="F46" s="1" t="s">
        <v>380</v>
      </c>
      <c r="G46" s="1" t="s">
        <v>381</v>
      </c>
      <c r="H46" s="1" t="s">
        <v>382</v>
      </c>
      <c r="I46" s="1" t="s">
        <v>383</v>
      </c>
      <c r="J46" s="1" t="s">
        <v>384</v>
      </c>
      <c r="K46" s="1" t="s">
        <v>385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386</v>
      </c>
      <c r="B47" s="1" t="s">
        <v>387</v>
      </c>
      <c r="C47" s="1" t="s">
        <v>388</v>
      </c>
      <c r="D47" s="1" t="s">
        <v>389</v>
      </c>
      <c r="E47" s="1" t="s">
        <v>390</v>
      </c>
      <c r="F47" s="1" t="s">
        <v>391</v>
      </c>
      <c r="G47" s="1" t="s">
        <v>392</v>
      </c>
      <c r="H47" s="1" t="s">
        <v>393</v>
      </c>
      <c r="I47" s="1" t="s">
        <v>394</v>
      </c>
      <c r="J47" s="1" t="s">
        <v>395</v>
      </c>
      <c r="K47" s="1" t="s">
        <v>396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397</v>
      </c>
      <c r="B48" s="1" t="s">
        <v>398</v>
      </c>
      <c r="C48" s="1" t="s">
        <v>399</v>
      </c>
      <c r="D48" s="1" t="s">
        <v>400</v>
      </c>
      <c r="E48" s="1" t="s">
        <v>401</v>
      </c>
      <c r="F48" s="1" t="s">
        <v>402</v>
      </c>
      <c r="G48" s="1" t="s">
        <v>403</v>
      </c>
      <c r="H48" s="1" t="s">
        <v>404</v>
      </c>
      <c r="I48" s="1" t="s">
        <v>405</v>
      </c>
      <c r="J48" s="1" t="s">
        <v>406</v>
      </c>
      <c r="K48" s="1" t="s">
        <v>407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408</v>
      </c>
      <c r="B49" s="1" t="s">
        <v>409</v>
      </c>
      <c r="C49" s="1" t="s">
        <v>410</v>
      </c>
      <c r="D49" s="1" t="s">
        <v>411</v>
      </c>
      <c r="E49" s="1" t="s">
        <v>412</v>
      </c>
      <c r="F49" s="1" t="s">
        <v>413</v>
      </c>
      <c r="G49" s="1" t="s">
        <v>221</v>
      </c>
      <c r="H49" s="1" t="s">
        <v>414</v>
      </c>
      <c r="I49" s="1" t="s">
        <v>415</v>
      </c>
      <c r="J49" s="1" t="s">
        <v>416</v>
      </c>
      <c r="K49" s="1" t="s">
        <v>417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418</v>
      </c>
      <c r="B50" s="1" t="s">
        <v>419</v>
      </c>
      <c r="C50" s="1" t="s">
        <v>420</v>
      </c>
      <c r="D50" s="1" t="s">
        <v>421</v>
      </c>
      <c r="E50" s="1" t="s">
        <v>422</v>
      </c>
      <c r="F50" s="1" t="s">
        <v>423</v>
      </c>
      <c r="G50" s="1" t="s">
        <v>424</v>
      </c>
      <c r="H50" s="1" t="s">
        <v>425</v>
      </c>
      <c r="I50" s="1" t="s">
        <v>426</v>
      </c>
      <c r="J50" s="1" t="s">
        <v>427</v>
      </c>
      <c r="K50" s="1" t="s">
        <v>428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429</v>
      </c>
      <c r="B51" s="1" t="s">
        <v>430</v>
      </c>
      <c r="C51" s="1" t="s">
        <v>431</v>
      </c>
      <c r="D51" s="1" t="s">
        <v>432</v>
      </c>
      <c r="E51" s="1" t="s">
        <v>433</v>
      </c>
      <c r="F51" s="1" t="s">
        <v>434</v>
      </c>
      <c r="G51" s="1" t="s">
        <v>435</v>
      </c>
      <c r="H51" s="1" t="s">
        <v>436</v>
      </c>
      <c r="I51" s="1" t="s">
        <v>437</v>
      </c>
      <c r="J51" s="1" t="s">
        <v>438</v>
      </c>
      <c r="K51" s="1" t="s">
        <v>439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440</v>
      </c>
      <c r="B52" s="1" t="s">
        <v>441</v>
      </c>
      <c r="C52" s="1" t="s">
        <v>442</v>
      </c>
      <c r="D52" s="1" t="s">
        <v>443</v>
      </c>
      <c r="E52" s="1" t="s">
        <v>444</v>
      </c>
      <c r="F52" s="1" t="s">
        <v>445</v>
      </c>
      <c r="G52" s="1" t="s">
        <v>446</v>
      </c>
      <c r="H52" s="1" t="s">
        <v>447</v>
      </c>
      <c r="I52" s="1" t="s">
        <v>448</v>
      </c>
      <c r="J52" s="1" t="s">
        <v>449</v>
      </c>
      <c r="K52" s="1" t="s">
        <v>450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451</v>
      </c>
      <c r="B53" s="1" t="s">
        <v>441</v>
      </c>
      <c r="C53" s="1" t="s">
        <v>442</v>
      </c>
      <c r="D53" s="1" t="s">
        <v>443</v>
      </c>
      <c r="E53" s="1" t="s">
        <v>444</v>
      </c>
      <c r="F53" s="1" t="s">
        <v>445</v>
      </c>
      <c r="G53" s="1" t="s">
        <v>446</v>
      </c>
      <c r="H53" s="1" t="s">
        <v>447</v>
      </c>
      <c r="I53" s="1" t="s">
        <v>448</v>
      </c>
      <c r="J53" s="1" t="s">
        <v>449</v>
      </c>
      <c r="K53" s="1" t="s">
        <v>450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452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453</v>
      </c>
      <c r="B55" s="1" t="s">
        <v>454</v>
      </c>
      <c r="C55" s="1" t="s">
        <v>455</v>
      </c>
      <c r="D55" s="1" t="s">
        <v>456</v>
      </c>
      <c r="E55" s="1" t="s">
        <v>457</v>
      </c>
      <c r="F55" s="1" t="s">
        <v>458</v>
      </c>
      <c r="G55" s="1" t="s">
        <v>459</v>
      </c>
      <c r="H55" s="1" t="s">
        <v>460</v>
      </c>
      <c r="I55" s="1" t="s">
        <v>461</v>
      </c>
      <c r="J55" s="1" t="s">
        <v>462</v>
      </c>
      <c r="K55" s="1" t="s">
        <v>463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464</v>
      </c>
      <c r="B56" s="1" t="s">
        <v>465</v>
      </c>
      <c r="C56" s="1" t="s">
        <v>466</v>
      </c>
      <c r="D56" s="1">
        <v>-3.0</v>
      </c>
      <c r="E56" s="1" t="s">
        <v>467</v>
      </c>
      <c r="F56" s="1" t="s">
        <v>468</v>
      </c>
      <c r="G56" s="1" t="s">
        <v>469</v>
      </c>
      <c r="H56" s="1" t="s">
        <v>470</v>
      </c>
      <c r="I56" s="1" t="s">
        <v>471</v>
      </c>
      <c r="J56" s="1" t="s">
        <v>472</v>
      </c>
      <c r="K56" s="1" t="s">
        <v>473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474</v>
      </c>
      <c r="B57" s="1" t="s">
        <v>475</v>
      </c>
      <c r="C57" s="1" t="s">
        <v>466</v>
      </c>
      <c r="D57" s="1" t="s">
        <v>476</v>
      </c>
      <c r="E57" s="1" t="s">
        <v>477</v>
      </c>
      <c r="F57" s="1" t="s">
        <v>478</v>
      </c>
      <c r="G57" s="1" t="s">
        <v>479</v>
      </c>
      <c r="H57" s="1" t="s">
        <v>480</v>
      </c>
      <c r="I57" s="1" t="s">
        <v>481</v>
      </c>
      <c r="J57" s="1" t="s">
        <v>482</v>
      </c>
      <c r="K57" s="1" t="s">
        <v>483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484</v>
      </c>
      <c r="B58" s="1" t="s">
        <v>485</v>
      </c>
      <c r="C58" s="1" t="s">
        <v>486</v>
      </c>
      <c r="D58" s="1" t="s">
        <v>293</v>
      </c>
      <c r="E58" s="1" t="s">
        <v>487</v>
      </c>
      <c r="F58" s="1" t="s">
        <v>488</v>
      </c>
      <c r="G58" s="1" t="s">
        <v>489</v>
      </c>
      <c r="H58" s="1" t="s">
        <v>480</v>
      </c>
      <c r="I58" s="1" t="s">
        <v>490</v>
      </c>
      <c r="J58" s="1" t="s">
        <v>491</v>
      </c>
      <c r="K58" s="1" t="s">
        <v>492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493</v>
      </c>
      <c r="B59" s="1" t="s">
        <v>485</v>
      </c>
      <c r="C59" s="1" t="s">
        <v>486</v>
      </c>
      <c r="D59" s="1" t="s">
        <v>293</v>
      </c>
      <c r="E59" s="1" t="s">
        <v>487</v>
      </c>
      <c r="F59" s="1" t="s">
        <v>488</v>
      </c>
      <c r="G59" s="1" t="s">
        <v>489</v>
      </c>
      <c r="H59" s="1" t="s">
        <v>480</v>
      </c>
      <c r="I59" s="1" t="s">
        <v>490</v>
      </c>
      <c r="J59" s="1" t="s">
        <v>491</v>
      </c>
      <c r="K59" s="1" t="s">
        <v>492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494</v>
      </c>
      <c r="B60" s="1" t="s">
        <v>495</v>
      </c>
      <c r="C60" s="1" t="s">
        <v>486</v>
      </c>
      <c r="D60" s="1" t="s">
        <v>293</v>
      </c>
      <c r="E60" s="1" t="s">
        <v>496</v>
      </c>
      <c r="F60" s="1" t="s">
        <v>488</v>
      </c>
      <c r="G60" s="1" t="s">
        <v>479</v>
      </c>
      <c r="H60" s="1" t="s">
        <v>480</v>
      </c>
      <c r="I60" s="1" t="s">
        <v>497</v>
      </c>
      <c r="J60" s="1" t="s">
        <v>491</v>
      </c>
      <c r="K60" s="1" t="s">
        <v>498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499</v>
      </c>
      <c r="B61" s="1" t="s">
        <v>500</v>
      </c>
      <c r="C61" s="1">
        <v>3.0</v>
      </c>
      <c r="D61" s="1" t="s">
        <v>421</v>
      </c>
      <c r="E61" s="1" t="s">
        <v>299</v>
      </c>
      <c r="F61" s="1" t="s">
        <v>501</v>
      </c>
      <c r="G61" s="1" t="s">
        <v>475</v>
      </c>
      <c r="H61" s="1" t="s">
        <v>502</v>
      </c>
      <c r="I61" s="1" t="s">
        <v>503</v>
      </c>
      <c r="J61" s="1" t="s">
        <v>504</v>
      </c>
      <c r="K61" s="1" t="s">
        <v>273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505</v>
      </c>
      <c r="B62" s="1">
        <v>0.0</v>
      </c>
      <c r="C62" s="1">
        <v>0.0</v>
      </c>
      <c r="D62" s="1">
        <v>0.0</v>
      </c>
      <c r="E62" s="1">
        <v>0.0</v>
      </c>
      <c r="F62" s="1" t="s">
        <v>506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507</v>
      </c>
      <c r="B63" s="1" t="s">
        <v>508</v>
      </c>
      <c r="C63" s="1" t="s">
        <v>509</v>
      </c>
      <c r="D63" s="1" t="s">
        <v>510</v>
      </c>
      <c r="E63" s="1" t="s">
        <v>511</v>
      </c>
      <c r="F63" s="1" t="s">
        <v>512</v>
      </c>
      <c r="G63" s="1" t="s">
        <v>513</v>
      </c>
      <c r="H63" s="1" t="s">
        <v>514</v>
      </c>
      <c r="I63" s="1" t="s">
        <v>344</v>
      </c>
      <c r="J63" s="1" t="s">
        <v>238</v>
      </c>
      <c r="K63" s="1" t="s">
        <v>515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516</v>
      </c>
      <c r="B64" s="1" t="s">
        <v>517</v>
      </c>
      <c r="C64" s="1" t="s">
        <v>518</v>
      </c>
      <c r="D64" s="1" t="s">
        <v>519</v>
      </c>
      <c r="E64" s="1" t="s">
        <v>520</v>
      </c>
      <c r="F64" s="1" t="s">
        <v>521</v>
      </c>
      <c r="G64" s="1" t="s">
        <v>522</v>
      </c>
      <c r="H64" s="1" t="s">
        <v>523</v>
      </c>
      <c r="I64" s="1" t="s">
        <v>524</v>
      </c>
      <c r="J64" s="1" t="s">
        <v>525</v>
      </c>
      <c r="K64" s="1" t="s">
        <v>526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527</v>
      </c>
      <c r="B65" s="1" t="s">
        <v>528</v>
      </c>
      <c r="C65" s="1" t="s">
        <v>529</v>
      </c>
      <c r="D65" s="1" t="s">
        <v>530</v>
      </c>
      <c r="E65" s="1" t="s">
        <v>531</v>
      </c>
      <c r="F65" s="1" t="s">
        <v>532</v>
      </c>
      <c r="G65" s="1" t="s">
        <v>533</v>
      </c>
      <c r="H65" s="1" t="s">
        <v>419</v>
      </c>
      <c r="I65" s="1" t="s">
        <v>534</v>
      </c>
      <c r="J65" s="1" t="s">
        <v>535</v>
      </c>
      <c r="K65" s="1" t="s">
        <v>536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537</v>
      </c>
      <c r="B66" s="1" t="s">
        <v>538</v>
      </c>
      <c r="C66" s="1" t="s">
        <v>539</v>
      </c>
      <c r="D66" s="1" t="s">
        <v>540</v>
      </c>
      <c r="E66" s="1" t="s">
        <v>541</v>
      </c>
      <c r="F66" s="1" t="s">
        <v>542</v>
      </c>
      <c r="G66" s="1" t="s">
        <v>543</v>
      </c>
      <c r="H66" s="1" t="s">
        <v>544</v>
      </c>
      <c r="I66" s="1" t="s">
        <v>545</v>
      </c>
      <c r="J66" s="1" t="s">
        <v>546</v>
      </c>
      <c r="K66" s="1" t="s">
        <v>547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548</v>
      </c>
      <c r="B67" s="1" t="s">
        <v>549</v>
      </c>
      <c r="C67" s="1" t="s">
        <v>550</v>
      </c>
      <c r="D67" s="1" t="s">
        <v>551</v>
      </c>
      <c r="E67" s="1" t="s">
        <v>552</v>
      </c>
      <c r="F67" s="1" t="s">
        <v>553</v>
      </c>
      <c r="G67" s="1" t="s">
        <v>554</v>
      </c>
      <c r="H67" s="1" t="s">
        <v>555</v>
      </c>
      <c r="I67" s="1" t="s">
        <v>556</v>
      </c>
      <c r="J67" s="1" t="s">
        <v>557</v>
      </c>
      <c r="K67" s="1" t="s">
        <v>558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559</v>
      </c>
      <c r="B68" s="1" t="s">
        <v>560</v>
      </c>
      <c r="C68" s="1" t="s">
        <v>561</v>
      </c>
      <c r="D68" s="1" t="s">
        <v>562</v>
      </c>
      <c r="E68" s="1" t="s">
        <v>563</v>
      </c>
      <c r="F68" s="1" t="s">
        <v>564</v>
      </c>
      <c r="G68" s="1" t="s">
        <v>565</v>
      </c>
      <c r="H68" s="1" t="s">
        <v>566</v>
      </c>
      <c r="I68" s="1" t="s">
        <v>567</v>
      </c>
      <c r="J68" s="1" t="s">
        <v>568</v>
      </c>
      <c r="K68" s="1" t="s">
        <v>569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570</v>
      </c>
      <c r="B69" s="1" t="s">
        <v>571</v>
      </c>
      <c r="C69" s="1" t="s">
        <v>572</v>
      </c>
      <c r="D69" s="1" t="s">
        <v>573</v>
      </c>
      <c r="E69" s="1" t="s">
        <v>574</v>
      </c>
      <c r="F69" s="1" t="s">
        <v>575</v>
      </c>
      <c r="G69" s="1" t="s">
        <v>576</v>
      </c>
      <c r="H69" s="1" t="s">
        <v>577</v>
      </c>
      <c r="I69" s="1" t="s">
        <v>578</v>
      </c>
      <c r="J69" s="1" t="s">
        <v>579</v>
      </c>
      <c r="K69" s="1" t="s">
        <v>580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581</v>
      </c>
      <c r="B70" s="1" t="s">
        <v>571</v>
      </c>
      <c r="C70" s="1" t="s">
        <v>572</v>
      </c>
      <c r="D70" s="1" t="s">
        <v>573</v>
      </c>
      <c r="E70" s="1" t="s">
        <v>574</v>
      </c>
      <c r="F70" s="1" t="s">
        <v>575</v>
      </c>
      <c r="G70" s="1" t="s">
        <v>576</v>
      </c>
      <c r="H70" s="1" t="s">
        <v>577</v>
      </c>
      <c r="I70" s="1" t="s">
        <v>578</v>
      </c>
      <c r="J70" s="1" t="s">
        <v>579</v>
      </c>
      <c r="K70" s="1" t="s">
        <v>580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582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583</v>
      </c>
      <c r="B72" s="1" t="s">
        <v>584</v>
      </c>
      <c r="C72" s="1" t="s">
        <v>585</v>
      </c>
      <c r="D72" s="1" t="s">
        <v>586</v>
      </c>
      <c r="E72" s="1" t="s">
        <v>587</v>
      </c>
      <c r="F72" s="1" t="s">
        <v>588</v>
      </c>
      <c r="G72" s="1" t="s">
        <v>589</v>
      </c>
      <c r="H72" s="1" t="s">
        <v>590</v>
      </c>
      <c r="I72" s="1" t="s">
        <v>591</v>
      </c>
      <c r="J72" s="1" t="s">
        <v>592</v>
      </c>
      <c r="K72" s="1" t="s">
        <v>593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594</v>
      </c>
      <c r="B73" s="1" t="s">
        <v>595</v>
      </c>
      <c r="C73" s="1" t="s">
        <v>596</v>
      </c>
      <c r="D73" s="1" t="s">
        <v>597</v>
      </c>
      <c r="E73" s="1" t="s">
        <v>598</v>
      </c>
      <c r="F73" s="1" t="s">
        <v>599</v>
      </c>
      <c r="G73" s="1" t="s">
        <v>600</v>
      </c>
      <c r="H73" s="1" t="s">
        <v>601</v>
      </c>
      <c r="I73" s="1" t="s">
        <v>602</v>
      </c>
      <c r="J73" s="1" t="s">
        <v>603</v>
      </c>
      <c r="K73" s="1" t="s">
        <v>604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605</v>
      </c>
      <c r="B74" s="1" t="s">
        <v>606</v>
      </c>
      <c r="C74" s="1" t="s">
        <v>607</v>
      </c>
      <c r="D74" s="1" t="s">
        <v>597</v>
      </c>
      <c r="E74" s="1" t="s">
        <v>608</v>
      </c>
      <c r="F74" s="1" t="s">
        <v>609</v>
      </c>
      <c r="G74" s="1" t="s">
        <v>610</v>
      </c>
      <c r="H74" s="1" t="s">
        <v>611</v>
      </c>
      <c r="I74" s="1" t="s">
        <v>612</v>
      </c>
      <c r="J74" s="1" t="s">
        <v>613</v>
      </c>
      <c r="K74" s="1" t="s">
        <v>614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615</v>
      </c>
      <c r="B75" s="1" t="s">
        <v>616</v>
      </c>
      <c r="C75" s="1" t="s">
        <v>617</v>
      </c>
      <c r="D75" s="1" t="s">
        <v>618</v>
      </c>
      <c r="E75" s="1" t="s">
        <v>619</v>
      </c>
      <c r="F75" s="1" t="s">
        <v>609</v>
      </c>
      <c r="G75" s="1" t="s">
        <v>620</v>
      </c>
      <c r="H75" s="1" t="s">
        <v>621</v>
      </c>
      <c r="I75" s="1" t="s">
        <v>622</v>
      </c>
      <c r="J75" s="1" t="s">
        <v>623</v>
      </c>
      <c r="K75" s="1" t="s">
        <v>624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625</v>
      </c>
      <c r="B76" s="1" t="s">
        <v>616</v>
      </c>
      <c r="C76" s="1" t="s">
        <v>617</v>
      </c>
      <c r="D76" s="1" t="s">
        <v>618</v>
      </c>
      <c r="E76" s="1" t="s">
        <v>619</v>
      </c>
      <c r="F76" s="1" t="s">
        <v>609</v>
      </c>
      <c r="G76" s="1" t="s">
        <v>620</v>
      </c>
      <c r="H76" s="1" t="s">
        <v>621</v>
      </c>
      <c r="I76" s="1" t="s">
        <v>622</v>
      </c>
      <c r="J76" s="1" t="s">
        <v>623</v>
      </c>
      <c r="K76" s="1" t="s">
        <v>624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626</v>
      </c>
      <c r="B77" s="1" t="s">
        <v>616</v>
      </c>
      <c r="C77" s="1" t="s">
        <v>627</v>
      </c>
      <c r="D77" s="1" t="s">
        <v>618</v>
      </c>
      <c r="E77" s="1" t="s">
        <v>584</v>
      </c>
      <c r="F77" s="1" t="s">
        <v>609</v>
      </c>
      <c r="G77" s="1" t="s">
        <v>620</v>
      </c>
      <c r="H77" s="1" t="s">
        <v>628</v>
      </c>
      <c r="I77" s="1" t="s">
        <v>629</v>
      </c>
      <c r="J77" s="1" t="s">
        <v>623</v>
      </c>
      <c r="K77" s="1" t="s">
        <v>630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631</v>
      </c>
      <c r="B78" s="1" t="s">
        <v>308</v>
      </c>
      <c r="C78" s="1" t="s">
        <v>632</v>
      </c>
      <c r="D78" s="1" t="s">
        <v>633</v>
      </c>
      <c r="E78" s="1" t="s">
        <v>634</v>
      </c>
      <c r="F78" s="1" t="s">
        <v>635</v>
      </c>
      <c r="G78" s="1" t="s">
        <v>636</v>
      </c>
      <c r="H78" s="1" t="s">
        <v>637</v>
      </c>
      <c r="I78" s="1" t="s">
        <v>638</v>
      </c>
      <c r="J78" s="1" t="s">
        <v>639</v>
      </c>
      <c r="K78" s="1" t="s">
        <v>640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641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642</v>
      </c>
      <c r="H79" s="1">
        <v>0.0</v>
      </c>
      <c r="I79" s="1">
        <v>0.0</v>
      </c>
      <c r="J79" s="1">
        <v>0.0</v>
      </c>
      <c r="K79" s="1">
        <v>0.0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643</v>
      </c>
      <c r="B80" s="1" t="s">
        <v>644</v>
      </c>
      <c r="C80" s="1" t="s">
        <v>645</v>
      </c>
      <c r="D80" s="1" t="s">
        <v>646</v>
      </c>
      <c r="E80" s="1" t="s">
        <v>647</v>
      </c>
      <c r="F80" s="1" t="s">
        <v>648</v>
      </c>
      <c r="G80" s="1" t="s">
        <v>649</v>
      </c>
      <c r="H80" s="1" t="s">
        <v>650</v>
      </c>
      <c r="I80" s="1" t="s">
        <v>651</v>
      </c>
      <c r="J80" s="1" t="s">
        <v>652</v>
      </c>
      <c r="K80" s="1" t="s">
        <v>653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654</v>
      </c>
      <c r="B81" s="1" t="s">
        <v>655</v>
      </c>
      <c r="C81" s="1" t="s">
        <v>326</v>
      </c>
      <c r="D81" s="1" t="s">
        <v>656</v>
      </c>
      <c r="E81" s="1" t="s">
        <v>657</v>
      </c>
      <c r="F81" s="1" t="s">
        <v>658</v>
      </c>
      <c r="G81" s="1" t="s">
        <v>659</v>
      </c>
      <c r="H81" s="1" t="s">
        <v>262</v>
      </c>
      <c r="I81" s="1" t="s">
        <v>660</v>
      </c>
      <c r="J81" s="1" t="s">
        <v>661</v>
      </c>
      <c r="K81" s="1" t="s">
        <v>662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663</v>
      </c>
      <c r="B82" s="1" t="s">
        <v>664</v>
      </c>
      <c r="C82" s="1" t="s">
        <v>665</v>
      </c>
      <c r="D82" s="1" t="s">
        <v>666</v>
      </c>
      <c r="E82" s="1" t="s">
        <v>667</v>
      </c>
      <c r="F82" s="1" t="s">
        <v>668</v>
      </c>
      <c r="G82" s="1" t="s">
        <v>669</v>
      </c>
      <c r="H82" s="1" t="s">
        <v>670</v>
      </c>
      <c r="I82" s="1" t="s">
        <v>671</v>
      </c>
      <c r="J82" s="1" t="s">
        <v>672</v>
      </c>
      <c r="K82" s="1" t="s">
        <v>673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674</v>
      </c>
      <c r="B83" s="1" t="s">
        <v>675</v>
      </c>
      <c r="C83" s="1">
        <v>11.0</v>
      </c>
      <c r="D83" s="1" t="s">
        <v>676</v>
      </c>
      <c r="E83" s="1" t="s">
        <v>677</v>
      </c>
      <c r="F83" s="1" t="s">
        <v>678</v>
      </c>
      <c r="G83" s="1" t="s">
        <v>679</v>
      </c>
      <c r="H83" s="1" t="s">
        <v>680</v>
      </c>
      <c r="I83" s="1" t="s">
        <v>681</v>
      </c>
      <c r="J83" s="1" t="s">
        <v>682</v>
      </c>
      <c r="K83" s="1" t="s">
        <v>683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684</v>
      </c>
      <c r="B84" s="1" t="s">
        <v>685</v>
      </c>
      <c r="C84" s="1" t="s">
        <v>686</v>
      </c>
      <c r="D84" s="1" t="s">
        <v>687</v>
      </c>
      <c r="E84" s="1" t="s">
        <v>688</v>
      </c>
      <c r="F84" s="1" t="s">
        <v>689</v>
      </c>
      <c r="G84" s="1" t="s">
        <v>690</v>
      </c>
      <c r="H84" s="1" t="s">
        <v>691</v>
      </c>
      <c r="I84" s="1" t="s">
        <v>692</v>
      </c>
      <c r="J84" s="1" t="s">
        <v>693</v>
      </c>
      <c r="K84" s="1" t="s">
        <v>694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695</v>
      </c>
      <c r="B85" s="1" t="s">
        <v>696</v>
      </c>
      <c r="C85" s="1" t="s">
        <v>697</v>
      </c>
      <c r="D85" s="1" t="s">
        <v>698</v>
      </c>
      <c r="E85" s="1" t="s">
        <v>699</v>
      </c>
      <c r="F85" s="1" t="s">
        <v>700</v>
      </c>
      <c r="G85" s="1" t="s">
        <v>701</v>
      </c>
      <c r="H85" s="1" t="s">
        <v>702</v>
      </c>
      <c r="I85" s="1" t="s">
        <v>703</v>
      </c>
      <c r="J85" s="1" t="s">
        <v>704</v>
      </c>
      <c r="K85" s="1" t="s">
        <v>705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706</v>
      </c>
      <c r="B86" s="1" t="s">
        <v>707</v>
      </c>
      <c r="C86" s="1" t="s">
        <v>708</v>
      </c>
      <c r="D86" s="1" t="s">
        <v>709</v>
      </c>
      <c r="E86" s="1" t="s">
        <v>710</v>
      </c>
      <c r="F86" s="1" t="s">
        <v>711</v>
      </c>
      <c r="G86" s="1" t="s">
        <v>712</v>
      </c>
      <c r="H86" s="1" t="s">
        <v>713</v>
      </c>
      <c r="I86" s="1" t="s">
        <v>714</v>
      </c>
      <c r="J86" s="1" t="s">
        <v>715</v>
      </c>
      <c r="K86" s="1" t="s">
        <v>716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717</v>
      </c>
      <c r="B87" s="1" t="s">
        <v>707</v>
      </c>
      <c r="C87" s="1" t="s">
        <v>708</v>
      </c>
      <c r="D87" s="1" t="s">
        <v>709</v>
      </c>
      <c r="E87" s="1" t="s">
        <v>710</v>
      </c>
      <c r="F87" s="1" t="s">
        <v>711</v>
      </c>
      <c r="G87" s="1" t="s">
        <v>712</v>
      </c>
      <c r="H87" s="1" t="s">
        <v>713</v>
      </c>
      <c r="I87" s="1" t="s">
        <v>714</v>
      </c>
      <c r="J87" s="1" t="s">
        <v>715</v>
      </c>
      <c r="K87" s="1" t="s">
        <v>716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718</v>
      </c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719</v>
      </c>
      <c r="B89" s="1" t="s">
        <v>720</v>
      </c>
      <c r="C89" s="1" t="s">
        <v>721</v>
      </c>
      <c r="D89" s="1" t="s">
        <v>722</v>
      </c>
      <c r="E89" s="1" t="s">
        <v>723</v>
      </c>
      <c r="F89" s="1" t="s">
        <v>724</v>
      </c>
      <c r="G89" s="1" t="s">
        <v>725</v>
      </c>
      <c r="H89" s="1" t="s">
        <v>726</v>
      </c>
      <c r="I89" s="1" t="s">
        <v>727</v>
      </c>
      <c r="J89" s="1" t="s">
        <v>728</v>
      </c>
      <c r="K89" s="1" t="s">
        <v>729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730</v>
      </c>
      <c r="B90" s="1" t="s">
        <v>731</v>
      </c>
      <c r="C90" s="1" t="s">
        <v>383</v>
      </c>
      <c r="D90" s="1" t="s">
        <v>732</v>
      </c>
      <c r="E90" s="1" t="s">
        <v>733</v>
      </c>
      <c r="F90" s="1" t="s">
        <v>734</v>
      </c>
      <c r="G90" s="1" t="s">
        <v>735</v>
      </c>
      <c r="H90" s="1" t="s">
        <v>736</v>
      </c>
      <c r="I90" s="1" t="s">
        <v>737</v>
      </c>
      <c r="J90" s="1" t="s">
        <v>738</v>
      </c>
      <c r="K90" s="1" t="s">
        <v>739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740</v>
      </c>
      <c r="B91" s="1" t="s">
        <v>741</v>
      </c>
      <c r="C91" s="1" t="s">
        <v>742</v>
      </c>
      <c r="D91" s="1" t="s">
        <v>743</v>
      </c>
      <c r="E91" s="1" t="s">
        <v>744</v>
      </c>
      <c r="F91" s="1" t="s">
        <v>745</v>
      </c>
      <c r="G91" s="1" t="s">
        <v>406</v>
      </c>
      <c r="H91" s="1" t="s">
        <v>746</v>
      </c>
      <c r="I91" s="1" t="s">
        <v>747</v>
      </c>
      <c r="J91" s="1" t="s">
        <v>748</v>
      </c>
      <c r="K91" s="1" t="s">
        <v>749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750</v>
      </c>
      <c r="B92" s="1" t="s">
        <v>751</v>
      </c>
      <c r="C92" s="1" t="s">
        <v>742</v>
      </c>
      <c r="D92" s="1" t="s">
        <v>444</v>
      </c>
      <c r="E92" s="1" t="s">
        <v>752</v>
      </c>
      <c r="F92" s="1" t="s">
        <v>753</v>
      </c>
      <c r="G92" s="1" t="s">
        <v>754</v>
      </c>
      <c r="H92" s="1" t="s">
        <v>746</v>
      </c>
      <c r="I92" s="1" t="s">
        <v>755</v>
      </c>
      <c r="J92" s="1" t="s">
        <v>756</v>
      </c>
      <c r="K92" s="1" t="s">
        <v>757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758</v>
      </c>
      <c r="B93" s="1" t="s">
        <v>751</v>
      </c>
      <c r="C93" s="1" t="s">
        <v>742</v>
      </c>
      <c r="D93" s="1" t="s">
        <v>444</v>
      </c>
      <c r="E93" s="1" t="s">
        <v>752</v>
      </c>
      <c r="F93" s="1" t="s">
        <v>753</v>
      </c>
      <c r="G93" s="1" t="s">
        <v>754</v>
      </c>
      <c r="H93" s="1" t="s">
        <v>746</v>
      </c>
      <c r="I93" s="1" t="s">
        <v>755</v>
      </c>
      <c r="J93" s="1" t="s">
        <v>756</v>
      </c>
      <c r="K93" s="1" t="s">
        <v>757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759</v>
      </c>
      <c r="B94" s="1" t="s">
        <v>751</v>
      </c>
      <c r="C94" s="1" t="s">
        <v>742</v>
      </c>
      <c r="D94" s="1" t="s">
        <v>444</v>
      </c>
      <c r="E94" s="1" t="s">
        <v>760</v>
      </c>
      <c r="F94" s="1" t="s">
        <v>753</v>
      </c>
      <c r="G94" s="1" t="s">
        <v>754</v>
      </c>
      <c r="H94" s="1" t="s">
        <v>746</v>
      </c>
      <c r="I94" s="1">
        <v>34.0</v>
      </c>
      <c r="J94" s="1" t="s">
        <v>761</v>
      </c>
      <c r="K94" s="1" t="s">
        <v>762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763</v>
      </c>
      <c r="B95" s="1" t="s">
        <v>764</v>
      </c>
      <c r="C95" s="1" t="s">
        <v>765</v>
      </c>
      <c r="D95" s="1" t="s">
        <v>766</v>
      </c>
      <c r="E95" s="1" t="s">
        <v>767</v>
      </c>
      <c r="F95" s="1" t="s">
        <v>149</v>
      </c>
      <c r="G95" s="1" t="s">
        <v>768</v>
      </c>
      <c r="H95" s="1" t="s">
        <v>769</v>
      </c>
      <c r="I95" s="1" t="s">
        <v>770</v>
      </c>
      <c r="J95" s="1" t="s">
        <v>771</v>
      </c>
      <c r="K95" s="1" t="s">
        <v>772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773</v>
      </c>
      <c r="B96" s="1" t="s">
        <v>774</v>
      </c>
      <c r="C96" s="1" t="s">
        <v>775</v>
      </c>
      <c r="D96" s="1" t="s">
        <v>776</v>
      </c>
      <c r="E96" s="1" t="s">
        <v>777</v>
      </c>
      <c r="F96" s="1" t="s">
        <v>778</v>
      </c>
      <c r="G96" s="1" t="s">
        <v>779</v>
      </c>
      <c r="H96" s="1" t="s">
        <v>780</v>
      </c>
      <c r="I96" s="1" t="s">
        <v>781</v>
      </c>
      <c r="J96" s="1" t="s">
        <v>782</v>
      </c>
      <c r="K96" s="1" t="s">
        <v>783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784</v>
      </c>
      <c r="B97" s="1" t="s">
        <v>785</v>
      </c>
      <c r="C97" s="1" t="s">
        <v>786</v>
      </c>
      <c r="D97" s="1" t="s">
        <v>787</v>
      </c>
      <c r="E97" s="1" t="s">
        <v>788</v>
      </c>
      <c r="F97" s="1" t="s">
        <v>550</v>
      </c>
      <c r="G97" s="1" t="s">
        <v>789</v>
      </c>
      <c r="H97" s="1" t="s">
        <v>274</v>
      </c>
      <c r="I97" s="1" t="s">
        <v>790</v>
      </c>
      <c r="J97" s="1" t="s">
        <v>791</v>
      </c>
      <c r="K97" s="1" t="s">
        <v>792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793</v>
      </c>
      <c r="B98" s="1" t="s">
        <v>794</v>
      </c>
      <c r="C98" s="1" t="s">
        <v>795</v>
      </c>
      <c r="D98" s="1" t="s">
        <v>796</v>
      </c>
      <c r="E98" s="1" t="s">
        <v>797</v>
      </c>
      <c r="F98" s="1">
        <v>9.0</v>
      </c>
      <c r="G98" s="1" t="s">
        <v>798</v>
      </c>
      <c r="H98" s="1" t="s">
        <v>617</v>
      </c>
      <c r="I98" s="1" t="s">
        <v>799</v>
      </c>
      <c r="J98" s="1" t="s">
        <v>800</v>
      </c>
      <c r="K98" s="1" t="s">
        <v>801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802</v>
      </c>
      <c r="B99" s="1" t="s">
        <v>803</v>
      </c>
      <c r="C99" s="1" t="s">
        <v>650</v>
      </c>
      <c r="D99" s="1" t="s">
        <v>804</v>
      </c>
      <c r="E99" s="1" t="s">
        <v>805</v>
      </c>
      <c r="F99" s="1" t="s">
        <v>806</v>
      </c>
      <c r="G99" s="1" t="s">
        <v>807</v>
      </c>
      <c r="H99" s="1" t="s">
        <v>808</v>
      </c>
      <c r="I99" s="1" t="s">
        <v>809</v>
      </c>
      <c r="J99" s="1" t="s">
        <v>810</v>
      </c>
      <c r="K99" s="1" t="s">
        <v>811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812</v>
      </c>
      <c r="B100" s="1" t="s">
        <v>813</v>
      </c>
      <c r="C100" s="1" t="s">
        <v>814</v>
      </c>
      <c r="D100" s="1" t="s">
        <v>815</v>
      </c>
      <c r="E100" s="1" t="s">
        <v>816</v>
      </c>
      <c r="F100" s="1" t="s">
        <v>817</v>
      </c>
      <c r="G100" s="1" t="s">
        <v>818</v>
      </c>
      <c r="H100" s="1" t="s">
        <v>819</v>
      </c>
      <c r="I100" s="1" t="s">
        <v>820</v>
      </c>
      <c r="J100" s="1" t="s">
        <v>821</v>
      </c>
      <c r="K100" s="1" t="s">
        <v>822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823</v>
      </c>
      <c r="B101" s="1" t="s">
        <v>824</v>
      </c>
      <c r="C101" s="1" t="s">
        <v>825</v>
      </c>
      <c r="D101" s="1" t="s">
        <v>826</v>
      </c>
      <c r="E101" s="1" t="s">
        <v>827</v>
      </c>
      <c r="F101" s="1" t="s">
        <v>796</v>
      </c>
      <c r="G101" s="1" t="s">
        <v>828</v>
      </c>
      <c r="H101" s="1" t="s">
        <v>829</v>
      </c>
      <c r="I101" s="1" t="s">
        <v>830</v>
      </c>
      <c r="J101" s="1" t="s">
        <v>831</v>
      </c>
      <c r="K101" s="1" t="s">
        <v>832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833</v>
      </c>
      <c r="B102" s="1" t="s">
        <v>834</v>
      </c>
      <c r="C102" s="1" t="s">
        <v>835</v>
      </c>
      <c r="D102" s="1" t="s">
        <v>836</v>
      </c>
      <c r="E102" s="1" t="s">
        <v>837</v>
      </c>
      <c r="F102" s="1" t="s">
        <v>838</v>
      </c>
      <c r="G102" s="1" t="s">
        <v>839</v>
      </c>
      <c r="H102" s="1" t="s">
        <v>840</v>
      </c>
      <c r="I102" s="1" t="s">
        <v>841</v>
      </c>
      <c r="J102" s="1" t="s">
        <v>842</v>
      </c>
      <c r="K102" s="1" t="s">
        <v>843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844</v>
      </c>
      <c r="B103" s="1" t="s">
        <v>845</v>
      </c>
      <c r="C103" s="1" t="s">
        <v>846</v>
      </c>
      <c r="D103" s="1" t="s">
        <v>836</v>
      </c>
      <c r="E103" s="1" t="s">
        <v>837</v>
      </c>
      <c r="F103" s="1" t="s">
        <v>838</v>
      </c>
      <c r="G103" s="1" t="s">
        <v>839</v>
      </c>
      <c r="H103" s="1" t="s">
        <v>840</v>
      </c>
      <c r="I103" s="1" t="s">
        <v>841</v>
      </c>
      <c r="J103" s="1" t="s">
        <v>842</v>
      </c>
      <c r="K103" s="1" t="s">
        <v>843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847</v>
      </c>
      <c r="C1" s="1" t="s">
        <v>848</v>
      </c>
      <c r="D1" s="1" t="s">
        <v>849</v>
      </c>
      <c r="E1" s="1" t="s">
        <v>850</v>
      </c>
      <c r="F1" s="1" t="s">
        <v>851</v>
      </c>
      <c r="G1" s="1" t="s">
        <v>852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853</v>
      </c>
      <c r="B2" s="1" t="s">
        <v>854</v>
      </c>
      <c r="C2" s="1" t="s">
        <v>855</v>
      </c>
      <c r="D2" s="1" t="s">
        <v>856</v>
      </c>
      <c r="E2" s="1" t="s">
        <v>857</v>
      </c>
      <c r="F2" s="1" t="s">
        <v>858</v>
      </c>
      <c r="G2" s="1" t="s">
        <v>859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860</v>
      </c>
      <c r="B3" s="1" t="s">
        <v>861</v>
      </c>
      <c r="C3" s="1" t="s">
        <v>862</v>
      </c>
      <c r="D3" s="1" t="s">
        <v>863</v>
      </c>
      <c r="E3" s="1" t="s">
        <v>864</v>
      </c>
      <c r="F3" s="1" t="s">
        <v>865</v>
      </c>
      <c r="G3" s="1" t="s">
        <v>866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867</v>
      </c>
      <c r="B4" s="1" t="s">
        <v>868</v>
      </c>
      <c r="C4" s="1" t="s">
        <v>869</v>
      </c>
      <c r="D4" s="1" t="s">
        <v>870</v>
      </c>
      <c r="E4" s="1" t="s">
        <v>871</v>
      </c>
      <c r="F4" s="1" t="s">
        <v>872</v>
      </c>
      <c r="G4" s="1" t="s">
        <v>873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860</v>
      </c>
      <c r="B5" s="1" t="s">
        <v>861</v>
      </c>
      <c r="C5" s="1" t="s">
        <v>874</v>
      </c>
      <c r="D5" s="1" t="s">
        <v>875</v>
      </c>
      <c r="E5" s="1" t="s">
        <v>876</v>
      </c>
      <c r="F5" s="1" t="s">
        <v>877</v>
      </c>
      <c r="G5" s="1" t="s">
        <v>878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879</v>
      </c>
      <c r="B6" s="1" t="s">
        <v>880</v>
      </c>
      <c r="C6" s="1" t="s">
        <v>881</v>
      </c>
      <c r="D6" s="1" t="s">
        <v>882</v>
      </c>
      <c r="E6" s="1" t="s">
        <v>883</v>
      </c>
      <c r="F6" s="1" t="s">
        <v>884</v>
      </c>
      <c r="G6" s="1" t="s">
        <v>885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886</v>
      </c>
      <c r="B7" s="1" t="s">
        <v>887</v>
      </c>
      <c r="C7" s="1" t="s">
        <v>888</v>
      </c>
      <c r="D7" s="1" t="s">
        <v>889</v>
      </c>
      <c r="E7" s="1" t="s">
        <v>890</v>
      </c>
      <c r="F7" s="1" t="s">
        <v>891</v>
      </c>
      <c r="G7" s="1" t="s">
        <v>892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893</v>
      </c>
      <c r="B8" s="1" t="s">
        <v>861</v>
      </c>
      <c r="C8" s="1" t="s">
        <v>894</v>
      </c>
      <c r="D8" s="1" t="s">
        <v>895</v>
      </c>
      <c r="E8" s="1" t="s">
        <v>896</v>
      </c>
      <c r="F8" s="1" t="s">
        <v>897</v>
      </c>
      <c r="G8" s="1" t="s">
        <v>898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899</v>
      </c>
      <c r="B9" s="1" t="s">
        <v>861</v>
      </c>
      <c r="C9" s="1" t="s">
        <v>861</v>
      </c>
      <c r="D9" s="1" t="s">
        <v>861</v>
      </c>
      <c r="E9" s="1" t="s">
        <v>861</v>
      </c>
      <c r="F9" s="1" t="s">
        <v>861</v>
      </c>
      <c r="G9" s="1" t="s">
        <v>900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901</v>
      </c>
      <c r="B10" s="1" t="s">
        <v>861</v>
      </c>
      <c r="C10" s="1" t="s">
        <v>861</v>
      </c>
      <c r="D10" s="1" t="s">
        <v>861</v>
      </c>
      <c r="E10" s="1" t="s">
        <v>861</v>
      </c>
      <c r="F10" s="1" t="s">
        <v>861</v>
      </c>
      <c r="G10" s="1" t="s">
        <v>902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903</v>
      </c>
      <c r="B11" s="1" t="s">
        <v>904</v>
      </c>
      <c r="C11" s="1" t="s">
        <v>905</v>
      </c>
      <c r="D11" s="1" t="s">
        <v>906</v>
      </c>
      <c r="E11" s="1" t="s">
        <v>907</v>
      </c>
      <c r="F11" s="1" t="s">
        <v>908</v>
      </c>
      <c r="G11" s="1" t="s">
        <v>909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910</v>
      </c>
      <c r="B12" s="1" t="s">
        <v>911</v>
      </c>
      <c r="C12" s="1" t="s">
        <v>912</v>
      </c>
      <c r="D12" s="1" t="s">
        <v>913</v>
      </c>
      <c r="E12" s="1" t="s">
        <v>914</v>
      </c>
      <c r="F12" s="1" t="s">
        <v>915</v>
      </c>
      <c r="G12" s="1" t="s">
        <v>916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917</v>
      </c>
      <c r="B13" s="1" t="s">
        <v>918</v>
      </c>
      <c r="C13" s="1" t="s">
        <v>884</v>
      </c>
      <c r="D13" s="1" t="s">
        <v>919</v>
      </c>
      <c r="E13" s="1" t="s">
        <v>920</v>
      </c>
      <c r="F13" s="1" t="s">
        <v>921</v>
      </c>
      <c r="G13" s="1" t="s">
        <v>922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923</v>
      </c>
      <c r="B14" s="1" t="s">
        <v>924</v>
      </c>
      <c r="C14" s="1" t="s">
        <v>925</v>
      </c>
      <c r="D14" s="1" t="s">
        <v>926</v>
      </c>
      <c r="E14" s="1" t="s">
        <v>927</v>
      </c>
      <c r="F14" s="1" t="s">
        <v>928</v>
      </c>
      <c r="G14" s="1" t="s">
        <v>929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930</v>
      </c>
      <c r="B15" s="1" t="s">
        <v>861</v>
      </c>
      <c r="C15" s="1" t="s">
        <v>861</v>
      </c>
      <c r="D15" s="1" t="s">
        <v>861</v>
      </c>
      <c r="E15" s="1" t="s">
        <v>861</v>
      </c>
      <c r="F15" s="1" t="s">
        <v>861</v>
      </c>
      <c r="G15" s="1" t="s">
        <v>861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931</v>
      </c>
      <c r="B16" s="1" t="s">
        <v>861</v>
      </c>
      <c r="C16" s="1" t="s">
        <v>861</v>
      </c>
      <c r="D16" s="1" t="s">
        <v>861</v>
      </c>
      <c r="E16" s="1" t="s">
        <v>861</v>
      </c>
      <c r="F16" s="1" t="s">
        <v>861</v>
      </c>
      <c r="G16" s="1" t="s">
        <v>861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932</v>
      </c>
      <c r="B17" s="1" t="s">
        <v>933</v>
      </c>
      <c r="C17" s="1" t="s">
        <v>934</v>
      </c>
      <c r="D17" s="1" t="s">
        <v>935</v>
      </c>
      <c r="E17" s="1" t="s">
        <v>936</v>
      </c>
      <c r="F17" s="1" t="s">
        <v>937</v>
      </c>
      <c r="G17" s="1" t="s">
        <v>938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939</v>
      </c>
      <c r="B18" s="1" t="s">
        <v>861</v>
      </c>
      <c r="C18" s="1" t="s">
        <v>861</v>
      </c>
      <c r="D18" s="1" t="s">
        <v>861</v>
      </c>
      <c r="E18" s="1" t="s">
        <v>861</v>
      </c>
      <c r="F18" s="1" t="s">
        <v>861</v>
      </c>
      <c r="G18" s="1" t="s">
        <v>861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940</v>
      </c>
      <c r="B19" s="1" t="s">
        <v>861</v>
      </c>
      <c r="C19" s="1" t="s">
        <v>861</v>
      </c>
      <c r="D19" s="1" t="s">
        <v>861</v>
      </c>
      <c r="E19" s="1" t="s">
        <v>861</v>
      </c>
      <c r="F19" s="1" t="s">
        <v>861</v>
      </c>
      <c r="G19" s="1" t="s">
        <v>941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942</v>
      </c>
      <c r="B20" s="1" t="s">
        <v>943</v>
      </c>
      <c r="C20" s="1" t="s">
        <v>944</v>
      </c>
      <c r="D20" s="1" t="s">
        <v>945</v>
      </c>
      <c r="E20" s="1" t="s">
        <v>946</v>
      </c>
      <c r="F20" s="1" t="s">
        <v>947</v>
      </c>
      <c r="G20" s="1" t="s">
        <v>948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949</v>
      </c>
      <c r="B21" s="1" t="s">
        <v>950</v>
      </c>
      <c r="C21" s="1" t="s">
        <v>951</v>
      </c>
      <c r="D21" s="1" t="s">
        <v>952</v>
      </c>
      <c r="E21" s="1" t="s">
        <v>953</v>
      </c>
      <c r="F21" s="1" t="s">
        <v>954</v>
      </c>
      <c r="G21" s="1" t="s">
        <v>955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956</v>
      </c>
      <c r="B22" s="1" t="s">
        <v>950</v>
      </c>
      <c r="C22" s="1" t="s">
        <v>951</v>
      </c>
      <c r="D22" s="1" t="s">
        <v>952</v>
      </c>
      <c r="E22" s="1" t="s">
        <v>957</v>
      </c>
      <c r="F22" s="1" t="s">
        <v>958</v>
      </c>
      <c r="G22" s="1" t="s">
        <v>959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960</v>
      </c>
      <c r="B23" s="1" t="s">
        <v>961</v>
      </c>
      <c r="C23" s="1" t="s">
        <v>962</v>
      </c>
      <c r="D23" s="1" t="s">
        <v>963</v>
      </c>
      <c r="E23" s="1" t="s">
        <v>964</v>
      </c>
      <c r="F23" s="1" t="s">
        <v>965</v>
      </c>
      <c r="G23" s="1" t="s">
        <v>966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967</v>
      </c>
      <c r="B24" s="1" t="s">
        <v>968</v>
      </c>
      <c r="C24" s="1" t="s">
        <v>969</v>
      </c>
      <c r="D24" s="1" t="s">
        <v>970</v>
      </c>
      <c r="E24" s="1" t="s">
        <v>971</v>
      </c>
      <c r="F24" s="1" t="s">
        <v>972</v>
      </c>
      <c r="G24" s="1" t="s">
        <v>973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974</v>
      </c>
      <c r="B25" s="1" t="s">
        <v>975</v>
      </c>
      <c r="C25" s="1" t="s">
        <v>976</v>
      </c>
      <c r="D25" s="1" t="s">
        <v>977</v>
      </c>
      <c r="E25" s="1" t="s">
        <v>978</v>
      </c>
      <c r="F25" s="1" t="s">
        <v>979</v>
      </c>
      <c r="G25" s="1" t="s">
        <v>980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981</v>
      </c>
      <c r="B26" s="1" t="s">
        <v>982</v>
      </c>
      <c r="C26" s="1" t="s">
        <v>983</v>
      </c>
      <c r="D26" s="1" t="s">
        <v>984</v>
      </c>
      <c r="E26" s="1" t="s">
        <v>985</v>
      </c>
      <c r="F26" s="1" t="s">
        <v>986</v>
      </c>
      <c r="G26" s="1" t="s">
        <v>987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988</v>
      </c>
      <c r="B2" s="1" t="s">
        <v>989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990</v>
      </c>
      <c r="B3" s="1" t="s">
        <v>991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992</v>
      </c>
      <c r="B4" s="1" t="s">
        <v>993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994</v>
      </c>
      <c r="B5" s="1" t="s">
        <v>995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996</v>
      </c>
      <c r="B6" s="1" t="s">
        <v>997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998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999</v>
      </c>
      <c r="B8" s="1" t="s">
        <v>1000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1001</v>
      </c>
      <c r="B9" s="4" t="s">
        <v>1002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1003</v>
      </c>
      <c r="B10" s="1" t="s">
        <v>1004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1005</v>
      </c>
      <c r="B11" s="1" t="s">
        <v>1006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1007</v>
      </c>
      <c r="B12" s="1" t="s">
        <v>1004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1008</v>
      </c>
      <c r="B13" s="1" t="s">
        <v>1009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1010</v>
      </c>
      <c r="B14" s="1" t="s">
        <v>1011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1012</v>
      </c>
      <c r="B15" s="1" t="s">
        <v>1009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1013</v>
      </c>
      <c r="B16" s="1" t="s">
        <v>1014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1015</v>
      </c>
      <c r="B17" s="1">
        <v>33.0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1016</v>
      </c>
      <c r="B18" s="1" t="s">
        <v>1017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1018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1019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1020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1021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1022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1023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1024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1025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1026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1027</v>
      </c>
      <c r="B28" s="1">
        <v>2.21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1028</v>
      </c>
      <c r="B29" s="1">
        <v>1.85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1029</v>
      </c>
      <c r="B30" s="1">
        <v>1.68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1030</v>
      </c>
      <c r="B31" s="1">
        <v>1.985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1031</v>
      </c>
      <c r="B32" s="1">
        <v>2.21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1032</v>
      </c>
      <c r="B33" s="1">
        <v>1.85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1033</v>
      </c>
      <c r="B34" s="1">
        <v>1.68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1034</v>
      </c>
      <c r="B35" s="1">
        <v>1.985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1035</v>
      </c>
      <c r="B36" s="1">
        <v>2.019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1036</v>
      </c>
      <c r="B37" s="1">
        <v>2823575.0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1037</v>
      </c>
      <c r="B38" s="1">
        <v>2823575.0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1038</v>
      </c>
      <c r="B39" s="1">
        <v>995395.0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1039</v>
      </c>
      <c r="B40" s="1">
        <v>1052220.0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1040</v>
      </c>
      <c r="B41" s="1">
        <v>1052220.0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1041</v>
      </c>
      <c r="B42" s="1">
        <v>1.91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1042</v>
      </c>
      <c r="B43" s="1">
        <v>1.97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1043</v>
      </c>
      <c r="B44" s="1">
        <v>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1044</v>
      </c>
      <c r="B45" s="1">
        <v>500.0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1045</v>
      </c>
      <c r="B46" s="1">
        <v>2.37403632E8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1046</v>
      </c>
      <c r="B47" s="1">
        <v>1.68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1047</v>
      </c>
      <c r="B48" s="1">
        <v>5.3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1048</v>
      </c>
      <c r="B49" s="1">
        <v>2097.3906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1049</v>
      </c>
      <c r="B50" s="1">
        <v>2.668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1050</v>
      </c>
      <c r="B51" s="1">
        <v>3.1627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1051</v>
      </c>
      <c r="B52" s="1" t="s">
        <v>1052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1053</v>
      </c>
      <c r="B53" s="1">
        <v>2.13325472E8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1054</v>
      </c>
      <c r="B54" s="1">
        <v>1.21567767E8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1055</v>
      </c>
      <c r="B55" s="1">
        <v>1.22373E8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1056</v>
      </c>
      <c r="B56" s="1">
        <v>1.9890561E7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1057</v>
      </c>
      <c r="B57" s="1">
        <v>2.0730616E7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1058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1059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1060</v>
      </c>
      <c r="B60" s="1">
        <v>0.1625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1061</v>
      </c>
      <c r="B61" s="1">
        <v>0.0070999996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1062</v>
      </c>
      <c r="B62" s="1">
        <v>0.27813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1063</v>
      </c>
      <c r="B63" s="1">
        <v>18.78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1064</v>
      </c>
      <c r="B64" s="1">
        <v>0.1634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1065</v>
      </c>
      <c r="B65" s="1">
        <v>1.39404E8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1066</v>
      </c>
      <c r="B66" s="1">
        <v>0.276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1067</v>
      </c>
      <c r="B67" s="1">
        <v>7.028986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1068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1069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1070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1071</v>
      </c>
      <c r="B71" s="1">
        <v>-2.1940184E7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1072</v>
      </c>
      <c r="B72" s="1">
        <v>-0.18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1073</v>
      </c>
      <c r="B73" s="1">
        <v>1884.667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1074</v>
      </c>
      <c r="B74" s="1">
        <v>-10.048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1075</v>
      </c>
      <c r="B75" s="1">
        <v>-0.51378447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1076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1077</v>
      </c>
      <c r="B77" s="1" t="s">
        <v>1078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1079</v>
      </c>
      <c r="B78" s="1" t="s">
        <v>1080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1081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1082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1083</v>
      </c>
      <c r="B81" s="1" t="s">
        <v>1084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1085</v>
      </c>
      <c r="B82" s="1" t="s">
        <v>1084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1086</v>
      </c>
      <c r="B83" s="1">
        <v>1.1477862E9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1087</v>
      </c>
      <c r="B84" s="1" t="s">
        <v>1088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1089</v>
      </c>
      <c r="B85" s="1" t="s">
        <v>1090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1091</v>
      </c>
      <c r="B86" s="1" t="s">
        <v>1092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1093</v>
      </c>
      <c r="B87" s="1" t="s">
        <v>1094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1095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1096</v>
      </c>
      <c r="B89" s="1">
        <v>1.94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1097</v>
      </c>
      <c r="B90" s="1" t="s">
        <v>1098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1099</v>
      </c>
      <c r="B91" s="1">
        <v>2.6882468E7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1100</v>
      </c>
      <c r="B92" s="1">
        <v>0.22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1101</v>
      </c>
      <c r="B93" s="1">
        <v>-2.1230108E7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1102</v>
      </c>
      <c r="B94" s="1">
        <v>2804357.0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1103</v>
      </c>
      <c r="B95" s="1">
        <v>23.976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1104</v>
      </c>
      <c r="B96" s="1">
        <v>24.477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1105</v>
      </c>
      <c r="B97" s="1">
        <v>113190.0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1106</v>
      </c>
      <c r="B98" s="1">
        <v>8.378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1107</v>
      </c>
      <c r="B99" s="1">
        <v>0.001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1108</v>
      </c>
      <c r="B100" s="1">
        <v>-0.3732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1109</v>
      </c>
      <c r="B101" s="1">
        <v>-0.63695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1110</v>
      </c>
      <c r="B102" s="1">
        <v>-1.0743146E7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1111</v>
      </c>
      <c r="B103" s="1">
        <v>-1.4736448E7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1112</v>
      </c>
      <c r="B104" s="1">
        <v>0.92116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1113</v>
      </c>
      <c r="B105" s="1">
        <v>-231.15298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1114</v>
      </c>
      <c r="B106" s="1" t="s">
        <v>1052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1115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53</v>
      </c>
      <c r="B3" s="1">
        <v>-1.0</v>
      </c>
      <c r="C3" s="1">
        <v>-1.0</v>
      </c>
      <c r="D3" s="1">
        <v>-1.0</v>
      </c>
      <c r="E3" s="1">
        <v>-1.0</v>
      </c>
      <c r="F3" s="1">
        <v>-4.0</v>
      </c>
      <c r="G3" s="1">
        <v>-2.0</v>
      </c>
      <c r="H3" s="1">
        <v>-3.0</v>
      </c>
      <c r="I3" s="1">
        <v>-4.0</v>
      </c>
      <c r="J3" s="1">
        <v>-6.0</v>
      </c>
      <c r="K3" s="1">
        <v>-7.0</v>
      </c>
      <c r="L3" s="1">
        <f>IF(K3*FORECAST(L2,B3:K3,B2:K2)&gt;0,FORECAST(L2,B3:K3,B2:K2),K3)*$X$1</f>
        <v>-6.6</v>
      </c>
      <c r="M3" s="1">
        <f>IF(L3*FORECAST(M2,B3:L3,B2:L2)&gt;0,FORECAST(M2,B3:L3,B2:L2),L3)*$X$1</f>
        <v>-7.254545455</v>
      </c>
      <c r="N3" s="1">
        <f>IF(M3*FORECAST(N2,B3:M3,B2:M2)&gt;0,FORECAST(N2,B3:M3,B2:M2),M3)*$X$1</f>
        <v>-7.909090909</v>
      </c>
      <c r="O3" s="1">
        <f>IF(N3*FORECAST(O2,B3:N3,B2:N2)&gt;0,FORECAST(O2,B3:N3,B2:N2),N3)*$X$1</f>
        <v>-8.563636364</v>
      </c>
      <c r="P3" s="1">
        <f>IF(O3*FORECAST(P2,B3:O3,B2:O2)&gt;0,FORECAST(P2,B3:O3,B2:O2),O3)*$X$1</f>
        <v>-9.218181818</v>
      </c>
      <c r="Q3" s="1">
        <f>IF(P3*FORECAST(Q2,B3:P3,B2:P2)&gt;0,FORECAST(Q2,B3:P3,B2:P2),P3)*$X$1</f>
        <v>-9.872727273</v>
      </c>
      <c r="R3" s="1">
        <f>IF(Q3*FORECAST(R2,B3:Q3,B2:Q2)&gt;0,FORECAST(R2,B3:Q3,B2:Q2),Q3)*$X$1</f>
        <v>-10.52727273</v>
      </c>
      <c r="S3" s="5">
        <f>IF(R3*FORECAST(S2,B3:R3,B2:R2)&gt;0,FORECAST(S2,B3:R3,B2:R2),R3)*$X$1</f>
        <v>-11.18181818</v>
      </c>
      <c r="T3" s="5">
        <f>IF(S3*FORECAST(T2,B3:S3,B2:S2)&gt;0,FORECAST(T2,B3:S3,B2:S2),S3)*$X$1</f>
        <v>-11.83636364</v>
      </c>
      <c r="U3" s="5">
        <f>IF(T3*FORECAST(U2,B3:T3,B2:T2)&gt;0,FORECAST(U2,B3:T3,B2:T2),T3)*$X$1</f>
        <v>-12.49090909</v>
      </c>
      <c r="V3" s="5">
        <f>IF(U3*FORECAST(V2,B3:U3,B2:U2)&gt;0,FORECAST(V2,B3:U3,B2:U2),U3)*$X$1</f>
        <v>-13.14545455</v>
      </c>
      <c r="W3" s="5">
        <f>IF(V3*FORECAST(W2,B3:V3,B2:V2)&gt;0,FORECAST(W2,B3:V3,B2:V2),V3)*$X$1</f>
        <v>-13.8</v>
      </c>
      <c r="X3" s="2"/>
      <c r="Y3" s="2"/>
      <c r="Z3" s="2"/>
    </row>
    <row r="4">
      <c r="A4" s="3" t="s">
        <v>105</v>
      </c>
      <c r="B4" s="1">
        <v>-3.0</v>
      </c>
      <c r="C4" s="1">
        <v>-3.0</v>
      </c>
      <c r="D4" s="1">
        <v>-1.0</v>
      </c>
      <c r="E4" s="1">
        <v>-3.0</v>
      </c>
      <c r="F4" s="1">
        <v>-2.0</v>
      </c>
      <c r="G4" s="1">
        <v>-1.0</v>
      </c>
      <c r="H4" s="1">
        <v>-2.0</v>
      </c>
      <c r="I4" s="1">
        <v>-22.0</v>
      </c>
      <c r="J4" s="1">
        <v>-23.0</v>
      </c>
      <c r="K4" s="1">
        <v>-28.0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1116</v>
      </c>
      <c r="B5" s="1">
        <v>55.0</v>
      </c>
      <c r="C5" s="1">
        <v>60.0</v>
      </c>
      <c r="D5" s="1">
        <v>66.0</v>
      </c>
      <c r="E5" s="1">
        <v>70.0</v>
      </c>
      <c r="F5" s="1">
        <v>76.0</v>
      </c>
      <c r="G5" s="1">
        <v>83.0</v>
      </c>
      <c r="H5" s="1">
        <v>91.0</v>
      </c>
      <c r="I5" s="1">
        <v>105.0</v>
      </c>
      <c r="J5" s="1">
        <v>112.0</v>
      </c>
      <c r="K5" s="1">
        <v>115.0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1117</v>
      </c>
      <c r="L7" s="1">
        <f>IF(W3*FORECAST(W2,B3:W3,B2:W2)&gt;0,FORECAST(W2,B3:W3,B2:W2),V3)*$X$1 * (1+0.02)/(0.0846-0.02)</f>
        <v>-217.8947368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1118</v>
      </c>
      <c r="L8" s="6">
        <f t="array" ref="L8">NPV(0.0846,M3:W3)</f>
        <v>-69.84239239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1119</v>
      </c>
      <c r="L9" s="6">
        <f t="array" ref="L9">NPV(0.0846,M16:W16)</f>
        <v>-89.18280732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1120</v>
      </c>
      <c r="L10" s="6">
        <f>L8 + L9</f>
        <v>-159.0251997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-28.0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1121</v>
      </c>
      <c r="L12" s="6">
        <f>L10 - L11</f>
        <v>-131.0251997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1122</v>
      </c>
      <c r="L13" s="1">
        <v>115.0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-1.139349563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(1+0.02)/(0.0846-0.02)</f>
        <v>-217.8947368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-4.0</v>
      </c>
      <c r="C3" s="1">
        <v>-4.0</v>
      </c>
      <c r="D3" s="1">
        <v>-4.0</v>
      </c>
      <c r="E3" s="1">
        <v>-5.0</v>
      </c>
      <c r="F3" s="1">
        <v>-5.0</v>
      </c>
      <c r="G3" s="1">
        <v>-6.0</v>
      </c>
      <c r="H3" s="1">
        <v>-6.0</v>
      </c>
      <c r="I3" s="1">
        <v>-18.0</v>
      </c>
      <c r="J3" s="1">
        <v>-17.0</v>
      </c>
      <c r="K3" s="1">
        <v>-21.0</v>
      </c>
      <c r="L3" s="1">
        <f>IF(K3*FORECAST(L2,B3:K3,B2:K2)&gt;0,FORECAST(L2,B3:K3,B2:K2),K3)*$X$1</f>
        <v>-19.6</v>
      </c>
      <c r="M3" s="1">
        <f>IF(L3*FORECAST(M2,B3:L3,B2:L2)&gt;0,FORECAST(M2,B3:L3,B2:L2),L3)*$X$1</f>
        <v>-21.52727273</v>
      </c>
      <c r="N3" s="1">
        <f>IF(M3*FORECAST(N2,B3:M3,B2:M2)&gt;0,FORECAST(N2,B3:M3,B2:M2),M3)*$X$1</f>
        <v>-23.45454545</v>
      </c>
      <c r="O3" s="1">
        <f>IF(N3*FORECAST(O2,B3:N3,B2:N2)&gt;0,FORECAST(O2,B3:N3,B2:N2),N3)*$X$1</f>
        <v>-25.38181818</v>
      </c>
      <c r="P3" s="1">
        <f>IF(O3*FORECAST(P2,B3:O3,B2:O2)&gt;0,FORECAST(P2,B3:O3,B2:O2),O3)*$X$1</f>
        <v>-27.30909091</v>
      </c>
      <c r="Q3" s="1">
        <f>IF(P3*FORECAST(Q2,B3:P3,B2:P2)&gt;0,FORECAST(Q2,B3:P3,B2:P2),P3)*$X$1</f>
        <v>-29.23636364</v>
      </c>
      <c r="R3" s="1">
        <f>IF(Q3*FORECAST(R2,B3:Q3,B2:Q2)&gt;0,FORECAST(R2,B3:Q3,B2:Q2),Q3)*$X$1</f>
        <v>-31.16363636</v>
      </c>
      <c r="S3" s="5">
        <f>IF(R3*FORECAST(S2,B3:R3,B2:R2)&gt;0,FORECAST(S2,B3:R3,B2:R2),R3)*$X$1</f>
        <v>-33.09090909</v>
      </c>
      <c r="T3" s="5">
        <f>IF(S3*FORECAST(T2,B3:S3,B2:S2)&gt;0,FORECAST(T2,B3:S3,B2:S2),S3)*$X$1</f>
        <v>-35.01818182</v>
      </c>
      <c r="U3" s="5">
        <f>IF(T3*FORECAST(U2,B3:T3,B2:T2)&gt;0,FORECAST(U2,B3:T3,B2:T2),T3)*$X$1</f>
        <v>-36.94545455</v>
      </c>
      <c r="V3" s="5">
        <f>IF(U3*FORECAST(V2,B3:U3,B2:U2)&gt;0,FORECAST(V2,B3:U3,B2:U2),U3)*$X$1</f>
        <v>-38.87272727</v>
      </c>
      <c r="W3" s="5">
        <f>IF(V3*FORECAST(W2,B3:V3,B2:V2)&gt;0,FORECAST(W2,B3:V3,B2:V2),V3)*$X$1</f>
        <v>-40.8</v>
      </c>
      <c r="X3" s="2"/>
      <c r="Y3" s="2"/>
      <c r="Z3" s="2"/>
    </row>
    <row r="4">
      <c r="A4" s="3" t="s">
        <v>105</v>
      </c>
      <c r="B4" s="1">
        <v>-3.0</v>
      </c>
      <c r="C4" s="1">
        <v>-3.0</v>
      </c>
      <c r="D4" s="1">
        <v>-1.0</v>
      </c>
      <c r="E4" s="1">
        <v>-3.0</v>
      </c>
      <c r="F4" s="1">
        <v>-2.0</v>
      </c>
      <c r="G4" s="1">
        <v>-1.0</v>
      </c>
      <c r="H4" s="1">
        <v>-2.0</v>
      </c>
      <c r="I4" s="1">
        <v>-22.0</v>
      </c>
      <c r="J4" s="1">
        <v>-23.0</v>
      </c>
      <c r="K4" s="1">
        <v>-28.0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1116</v>
      </c>
      <c r="B5" s="1">
        <v>55.0</v>
      </c>
      <c r="C5" s="1">
        <v>60.0</v>
      </c>
      <c r="D5" s="1">
        <v>66.0</v>
      </c>
      <c r="E5" s="1">
        <v>70.0</v>
      </c>
      <c r="F5" s="1">
        <v>76.0</v>
      </c>
      <c r="G5" s="1">
        <v>83.0</v>
      </c>
      <c r="H5" s="1">
        <v>91.0</v>
      </c>
      <c r="I5" s="1">
        <v>105.0</v>
      </c>
      <c r="J5" s="1">
        <v>112.0</v>
      </c>
      <c r="K5" s="1">
        <v>115.0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1117</v>
      </c>
      <c r="L7" s="1">
        <f>IF(W3*FORECAST(W2,B3:W3,B2:W2)&gt;0,FORECAST(W2,B3:W3,B2:W2),V3)*$X$1 * (1+0.02)/(0.0846-0.02)</f>
        <v>-644.2105263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1118</v>
      </c>
      <c r="L8" s="6">
        <f t="array" ref="L8">NPV(0.0846,M3:W3)</f>
        <v>-206.8107695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1119</v>
      </c>
      <c r="L9" s="6">
        <f t="array" ref="L9">NPV(0.0846,M16:W16)</f>
        <v>-263.6709086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1120</v>
      </c>
      <c r="L10" s="6">
        <f>L8 + L9</f>
        <v>-470.4816781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-28.0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1121</v>
      </c>
      <c r="L12" s="6">
        <f>L10 - L11</f>
        <v>-442.4816781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1122</v>
      </c>
      <c r="L13" s="1">
        <v>115.0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-3.847666766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(1+0.02)/(0.0846-0.02)</f>
        <v>-644.2105263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