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<sst xmlns="http://schemas.openxmlformats.org/spreadsheetml/2006/main" count="907" uniqueCount="730">
  <si>
    <t>ticker</t>
  </si>
  <si>
    <t>LVTX</t>
  </si>
  <si>
    <t>nombre</t>
  </si>
  <si>
    <t>LAVA THERAPEUTICS N V</t>
  </si>
  <si>
    <t>empresa</t>
  </si>
  <si>
    <t>Biotechnology &amp; Medical Research</t>
  </si>
  <si>
    <t>Open</t>
  </si>
  <si>
    <t>Target Price</t>
  </si>
  <si>
    <t>Upside</t>
  </si>
  <si>
    <t>-5044.24%</t>
  </si>
  <si>
    <t>Country</t>
  </si>
  <si>
    <t>Netherlands</t>
  </si>
  <si>
    <t>Market Cap</t>
  </si>
  <si>
    <t>Book Value</t>
  </si>
  <si>
    <t>Pe ratio</t>
  </si>
  <si>
    <t>Dividend Ratio</t>
  </si>
  <si>
    <t>No encontrado</t>
  </si>
  <si>
    <t>Net Debt Growth</t>
  </si>
  <si>
    <t>-55.56%</t>
  </si>
  <si>
    <t>Total Assets Growth</t>
  </si>
  <si>
    <t>-56.25%</t>
  </si>
  <si>
    <t>Net Property, Plant and Equipment Growth</t>
  </si>
  <si>
    <t>0.00%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</si>
  <si>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</si>
  <si>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</si>
  <si>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</si>
  <si>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</si>
  <si>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</si>
  <si>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</si>
  <si>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</si>
  <si>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</si>
  <si>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</si>
  <si>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</si>
  <si>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</si>
  <si>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</si>
  <si>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</si>
  <si>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</si>
  <si>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</si>
  <si>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</si>
  <si>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</si>
  <si>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</si>
  <si>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</si>
  <si>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</si>
  <si>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</si>
  <si>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</si>
  <si>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Repurchase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</si>
  <si>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</si>
  <si>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</si>
  <si>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</si>
  <si>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</si>
  <si>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</si>
  <si>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</si>
  <si>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</si>
  <si>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</si>
  <si>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</si>
  <si>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</si>
  <si>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</si>
  <si>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</si>
  <si>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</si>
  <si>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</si>
  <si>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</si>
  <si>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</si>
  <si>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</si>
  <si>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</si>
  <si>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</si>
  <si>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</si>
  <si>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</si>
  <si>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</si>
  <si>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</si>
  <si>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</si>
  <si>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</si>
  <si>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</si>
  <si>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</si>
  <si>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</si>
  <si>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</si>
  <si>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</si>
  <si>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</si>
  <si>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</si>
  <si>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</si>
  <si>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</si>
  <si>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</si>
  <si>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</si>
  <si>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</si>
  <si>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</si>
  <si>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</si>
  <si>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</si>
  <si>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</si>
  <si>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</si>
  <si>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</si>
  <si>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</si>
  <si>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</si>
  <si>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</si>
  <si>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</si>
  <si>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</si>
  <si>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</si>
  <si>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4.59</t>
  </si>
  <si>
    <t>3.27</t>
  </si>
  <si>
    <t>1.95</t>
  </si>
  <si>
    <t>Tangible Book Value</t>
  </si>
  <si>
    <t>Tangible Book Value Per Share</t>
  </si>
  <si>
    <t>Total Debt</t>
  </si>
  <si>
    <t>Net Debt</t>
  </si>
  <si>
    <t>Account Code - Inventory Valuation</t>
  </si>
  <si>
    <t>Buildings,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</si>
  <si>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</si>
  <si>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</si>
  <si>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</si>
  <si>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</si>
  <si>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</si>
  <si>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</si>
  <si>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</si>
  <si>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</si>
  <si>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</si>
  <si>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</si>
  <si>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</si>
  <si>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</si>
  <si>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</si>
  <si>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</si>
  <si>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</si>
  <si>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</si>
  <si>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</si>
  <si>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</si>
  <si>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</si>
  <si>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</si>
  <si>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</si>
  <si>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</si>
  <si>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</si>
  <si>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</si>
  <si>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</si>
  <si>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-2.3</t>
  </si>
  <si>
    <t>-1.23</t>
  </si>
  <si>
    <t>-1.57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</si>
  <si>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</si>
  <si>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</si>
  <si>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</si>
  <si>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</si>
  <si>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</si>
  <si>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</si>
  <si>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-1.43</t>
  </si>
  <si>
    <t>-0.76</t>
  </si>
  <si>
    <t>-0.97</t>
  </si>
  <si>
    <t>Normalized Diluted EPS</t>
  </si>
  <si>
    <t>EBITDA</t>
  </si>
  <si>
    <t>EBITA</t>
  </si>
  <si>
    <t>EBIT</t>
  </si>
  <si>
    <t>Total Revenues (As Reported)</t>
  </si>
  <si>
    <t>Effective Tax Rate - (Ratio)</t>
  </si>
  <si>
    <t>-0.26</t>
  </si>
  <si>
    <t>-0.35</t>
  </si>
  <si>
    <t>-0.79</t>
  </si>
  <si>
    <t>-0.67</t>
  </si>
  <si>
    <t>Total Current Taxes</t>
  </si>
  <si>
    <t>Total Deferred Taxes</t>
  </si>
  <si>
    <t>0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</si>
  <si>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</si>
  <si>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</si>
  <si>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</si>
  <si>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</si>
  <si>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</si>
  <si>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Stock-Based Comp., COGS (Total)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</si>
  <si>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</si>
  <si>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</si>
  <si>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</si>
  <si>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</si>
  <si>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</si>
  <si>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-65.22</t>
  </si>
  <si>
    <t>-34.71</t>
  </si>
  <si>
    <t>-15.41</t>
  </si>
  <si>
    <t>-22.06</t>
  </si>
  <si>
    <t>Return on Total Capital</t>
  </si>
  <si>
    <t>-98.04</t>
  </si>
  <si>
    <t>-41.09</t>
  </si>
  <si>
    <t>-20.28</t>
  </si>
  <si>
    <t>-36.29</t>
  </si>
  <si>
    <t>Return On Equity %</t>
  </si>
  <si>
    <t>-237.94</t>
  </si>
  <si>
    <t>-71.99</t>
  </si>
  <si>
    <t>-31.22</t>
  </si>
  <si>
    <t>-61.18</t>
  </si>
  <si>
    <t>Return on Common Equity</t>
  </si>
  <si>
    <t>Margin Analysis</t>
  </si>
  <si>
    <t>Gross Profit Margin %</t>
  </si>
  <si>
    <t>-328.09</t>
  </si>
  <si>
    <t>-643.86</t>
  </si>
  <si>
    <t>-106.82</t>
  </si>
  <si>
    <t>48.56</t>
  </si>
  <si>
    <t>SG&amp;A Margin</t>
  </si>
  <si>
    <t>73.57</t>
  </si>
  <si>
    <t>243.2</t>
  </si>
  <si>
    <t>72.84</t>
  </si>
  <si>
    <t>EBITDA Margin %</t>
  </si>
  <si>
    <t>-395.86</t>
  </si>
  <si>
    <t>-880.44</t>
  </si>
  <si>
    <t>-177.06</t>
  </si>
  <si>
    <t>-629.89</t>
  </si>
  <si>
    <t>EBITA Margin %</t>
  </si>
  <si>
    <t>-401.66</t>
  </si>
  <si>
    <t>-887.06</t>
  </si>
  <si>
    <t>-179.66</t>
  </si>
  <si>
    <t>-638.99</t>
  </si>
  <si>
    <t>EBIT Margin %</t>
  </si>
  <si>
    <t>Income From Continuing Operations Margin %</t>
  </si>
  <si>
    <t>-426.37</t>
  </si>
  <si>
    <t>-906.94</t>
  </si>
  <si>
    <t>-164.55</t>
  </si>
  <si>
    <t>-620.09</t>
  </si>
  <si>
    <t>Net Income Margin %</t>
  </si>
  <si>
    <t>Net Avail. For Common Margin %</t>
  </si>
  <si>
    <t>Normalized Net Income Margin</t>
  </si>
  <si>
    <t>-265.79</t>
  </si>
  <si>
    <t>-564.88</t>
  </si>
  <si>
    <t>-102.04</t>
  </si>
  <si>
    <t>-384.98</t>
  </si>
  <si>
    <t>Levered Free Cash Flow Margin</t>
  </si>
  <si>
    <t>-151.79</t>
  </si>
  <si>
    <t>-421.18</t>
  </si>
  <si>
    <t>-81.9</t>
  </si>
  <si>
    <t>-366.72</t>
  </si>
  <si>
    <t>Unlevered Free Cash Flow Margin</t>
  </si>
  <si>
    <t>-146.02</t>
  </si>
  <si>
    <t>-413.37</t>
  </si>
  <si>
    <t>Asset Turnover</t>
  </si>
  <si>
    <t>0.26</t>
  </si>
  <si>
    <t>0.06</t>
  </si>
  <si>
    <t>0.14</t>
  </si>
  <si>
    <t>Fixed Assets Turnover</t>
  </si>
  <si>
    <t>2.84</t>
  </si>
  <si>
    <t>2.91</t>
  </si>
  <si>
    <t>9.63</t>
  </si>
  <si>
    <t>2.96</t>
  </si>
  <si>
    <t>Receivables Turnover (Average Receivables)</t>
  </si>
  <si>
    <t>6.44</t>
  </si>
  <si>
    <t>6.65</t>
  </si>
  <si>
    <t>10.72</t>
  </si>
  <si>
    <t>2.87</t>
  </si>
  <si>
    <t>Short Term Liquidity</t>
  </si>
  <si>
    <t>Current Ratio</t>
  </si>
  <si>
    <t>5.27</t>
  </si>
  <si>
    <t>2.54</t>
  </si>
  <si>
    <t>12.14</t>
  </si>
  <si>
    <t>6.4</t>
  </si>
  <si>
    <t>6.62</t>
  </si>
  <si>
    <t>Quick Ratio</t>
  </si>
  <si>
    <t>5.23</t>
  </si>
  <si>
    <t>2.41</t>
  </si>
  <si>
    <t>11.91</t>
  </si>
  <si>
    <t>6.2</t>
  </si>
  <si>
    <t>6.51</t>
  </si>
  <si>
    <t>Operating Cash Flow to Current Liabilities</t>
  </si>
  <si>
    <t>-5.99</t>
  </si>
  <si>
    <t>-1.45</t>
  </si>
  <si>
    <t>-2.55</t>
  </si>
  <si>
    <t>0.18</t>
  </si>
  <si>
    <t>-2.61</t>
  </si>
  <si>
    <t>Days Sales Outstanding (Average Receivables)</t>
  </si>
  <si>
    <t>56.86</t>
  </si>
  <si>
    <t>54.86</t>
  </si>
  <si>
    <t>34.04</t>
  </si>
  <si>
    <t>127.07</t>
  </si>
  <si>
    <t>Average Days Payable Outstanding</t>
  </si>
  <si>
    <t>15.24</t>
  </si>
  <si>
    <t>17.11</t>
  </si>
  <si>
    <t>29.66</t>
  </si>
  <si>
    <t>440.84</t>
  </si>
  <si>
    <t>Long Term Solvency</t>
  </si>
  <si>
    <t>Total Debt/Equity</t>
  </si>
  <si>
    <t>30.21</t>
  </si>
  <si>
    <t>53.55</t>
  </si>
  <si>
    <t>4.11</t>
  </si>
  <si>
    <t>6.33</t>
  </si>
  <si>
    <t>12.34</t>
  </si>
  <si>
    <t>Total Debt / Total Capital</t>
  </si>
  <si>
    <t>23.2</t>
  </si>
  <si>
    <t>34.88</t>
  </si>
  <si>
    <t>3.95</t>
  </si>
  <si>
    <t>5.96</t>
  </si>
  <si>
    <t>10.98</t>
  </si>
  <si>
    <t>LT Debt/Equity</t>
  </si>
  <si>
    <t>25.81</t>
  </si>
  <si>
    <t>50.85</t>
  </si>
  <si>
    <t>3.89</t>
  </si>
  <si>
    <t>0.5</t>
  </si>
  <si>
    <t>1.15</t>
  </si>
  <si>
    <t>Long-Term Debt / Total Capital</t>
  </si>
  <si>
    <t>19.82</t>
  </si>
  <si>
    <t>33.11</t>
  </si>
  <si>
    <t>3.74</t>
  </si>
  <si>
    <t>0.47</t>
  </si>
  <si>
    <t>1.03</t>
  </si>
  <si>
    <t>Total Liabilities / Total Assets</t>
  </si>
  <si>
    <t>33.57</t>
  </si>
  <si>
    <t>62.79</t>
  </si>
  <si>
    <t>14.99</t>
  </si>
  <si>
    <t>40.01</t>
  </si>
  <si>
    <t>49.68</t>
  </si>
  <si>
    <t>EBIT / Interest Expense</t>
  </si>
  <si>
    <t>-110.01</t>
  </si>
  <si>
    <t>-43.53</t>
  </si>
  <si>
    <t>-70.96</t>
  </si>
  <si>
    <t>EBITDA / Interest Expense</t>
  </si>
  <si>
    <t>-107.03</t>
  </si>
  <si>
    <t>-42.16</t>
  </si>
  <si>
    <t>-70.07</t>
  </si>
  <si>
    <t>(EBITDA - Capex) / Interest Expense</t>
  </si>
  <si>
    <t>-116.31</t>
  </si>
  <si>
    <t>-43.65</t>
  </si>
  <si>
    <t>-71.29</t>
  </si>
  <si>
    <t>Total Debt / EBITDA</t>
  </si>
  <si>
    <t>-0.19</t>
  </si>
  <si>
    <t>-0.27</t>
  </si>
  <si>
    <t>-0.11</t>
  </si>
  <si>
    <t>-0.16</t>
  </si>
  <si>
    <t>-0.15</t>
  </si>
  <si>
    <t>Net Debt / EBITDA</t>
  </si>
  <si>
    <t>0.6</t>
  </si>
  <si>
    <t>0.77</t>
  </si>
  <si>
    <t>2.93</t>
  </si>
  <si>
    <t>2.13</t>
  </si>
  <si>
    <t>Total Debt / (EBITDA - Capex)</t>
  </si>
  <si>
    <t>-0.17</t>
  </si>
  <si>
    <t>Net Debt / (EBITDA - Capex)</t>
  </si>
  <si>
    <t>0.55</t>
  </si>
  <si>
    <t>0.74</t>
  </si>
  <si>
    <t>2.88</t>
  </si>
  <si>
    <t>3.68</t>
  </si>
  <si>
    <t>2.09</t>
  </si>
  <si>
    <t>Growth Over Prior Year</t>
  </si>
  <si>
    <t>Total Revenues, 1 Yr. Growth %</t>
  </si>
  <si>
    <t>42.86</t>
  </si>
  <si>
    <t>262.45</t>
  </si>
  <si>
    <t>-65.09</t>
  </si>
  <si>
    <t>Gross Profit, 1 Yr. Growth %</t>
  </si>
  <si>
    <t>39.93</t>
  </si>
  <si>
    <t>163.86</t>
  </si>
  <si>
    <t>-34.44</t>
  </si>
  <si>
    <t>-83.05</t>
  </si>
  <si>
    <t>EBITDA, 1 Yr. Growth %</t>
  </si>
  <si>
    <t>48.53</t>
  </si>
  <si>
    <t>199.33</t>
  </si>
  <si>
    <t>-20.67</t>
  </si>
  <si>
    <t>24.18</t>
  </si>
  <si>
    <t>EBITA, 1 Yr. Growth %</t>
  </si>
  <si>
    <t>49.13</t>
  </si>
  <si>
    <t>197.27</t>
  </si>
  <si>
    <t>-20.12</t>
  </si>
  <si>
    <t>24.15</t>
  </si>
  <si>
    <t>EBIT, 1 Yr. Growth %</t>
  </si>
  <si>
    <t>Earnings From Cont. Operations, 1 Yr. Growth %</t>
  </si>
  <si>
    <t>56.59</t>
  </si>
  <si>
    <t>192.45</t>
  </si>
  <si>
    <t>-24.67</t>
  </si>
  <si>
    <t>31.55</t>
  </si>
  <si>
    <t>Net Income, 1 Yr. Growth %</t>
  </si>
  <si>
    <t>Normalized Net Income, 1 Yr. Growth %</t>
  </si>
  <si>
    <t>56.18</t>
  </si>
  <si>
    <t>192.25</t>
  </si>
  <si>
    <t>-24.98</t>
  </si>
  <si>
    <t>31.7</t>
  </si>
  <si>
    <t>Diluted EPS Before Extra, 1 Yr. Growth %</t>
  </si>
  <si>
    <t>-94.09</t>
  </si>
  <si>
    <t>-42.58</t>
  </si>
  <si>
    <t>27.57</t>
  </si>
  <si>
    <t>Accounts Receivable, 1 Yr. Growth %</t>
  </si>
  <si>
    <t>-68.16</t>
  </si>
  <si>
    <t>796.42</t>
  </si>
  <si>
    <t>-55.16</t>
  </si>
  <si>
    <t>Net Property, Plant and Equip., 1 Yr. Growth %</t>
  </si>
  <si>
    <t>18.85</t>
  </si>
  <si>
    <t>30.17</t>
  </si>
  <si>
    <t>7.04</t>
  </si>
  <si>
    <t>19.73</t>
  </si>
  <si>
    <t>Total Assets, 1 Yr. Growth %</t>
  </si>
  <si>
    <t>112.68</t>
  </si>
  <si>
    <t>579.72</t>
  </si>
  <si>
    <t>-29.08</t>
  </si>
  <si>
    <t>Tangible Book Value, 1 Yr. Growth %</t>
  </si>
  <si>
    <t>19.11</t>
  </si>
  <si>
    <t>-27.31</t>
  </si>
  <si>
    <t>-40.52</t>
  </si>
  <si>
    <t>Common Equity, 1 Yr. Growth %</t>
  </si>
  <si>
    <t>Cash From Operations, 1 Yr. Growth %</t>
  </si>
  <si>
    <t>9.7</t>
  </si>
  <si>
    <t>207.8</t>
  </si>
  <si>
    <t>-114.11</t>
  </si>
  <si>
    <t>Capital Expenditures, 1 Yr. Growth %</t>
  </si>
  <si>
    <t>-39.64</t>
  </si>
  <si>
    <t>52.19</t>
  </si>
  <si>
    <t>-23.17</t>
  </si>
  <si>
    <t>24.36</t>
  </si>
  <si>
    <t>Levered Free Cash Flow, 1 Yr. Growth %</t>
  </si>
  <si>
    <t>304.93</t>
  </si>
  <si>
    <t>-24.32</t>
  </si>
  <si>
    <t>56.3</t>
  </si>
  <si>
    <t>Unlevered Free Cash Flow, 1 Yr. Growth %</t>
  </si>
  <si>
    <t>314.45</t>
  </si>
  <si>
    <t>-22.89</t>
  </si>
  <si>
    <t>Compound Annual Growth Rate Over Two Years</t>
  </si>
  <si>
    <t>Total Revenues, 2 Yr. CAGR %</t>
  </si>
  <si>
    <t>127.49</t>
  </si>
  <si>
    <t>12.48</t>
  </si>
  <si>
    <t>Gross Profit, 2 Yr. CAGR %</t>
  </si>
  <si>
    <t>96.39</t>
  </si>
  <si>
    <t>31.64</t>
  </si>
  <si>
    <t>-21.62</t>
  </si>
  <si>
    <t>EBITDA, 2 Yr. CAGR %</t>
  </si>
  <si>
    <t>115.45</t>
  </si>
  <si>
    <t>54.09</t>
  </si>
  <si>
    <t>-0.75</t>
  </si>
  <si>
    <t>EBITA, 2 Yr. CAGR %</t>
  </si>
  <si>
    <t>115.13</t>
  </si>
  <si>
    <t>-0.41</t>
  </si>
  <si>
    <t>EBIT, 2 Yr. CAGR %</t>
  </si>
  <si>
    <t>Earnings From Cont. Operations, 2 Yr. CAGR %</t>
  </si>
  <si>
    <t>116.36</t>
  </si>
  <si>
    <t>41.54</t>
  </si>
  <si>
    <t>-0.45</t>
  </si>
  <si>
    <t>Net Income, 2 Yr. CAGR %</t>
  </si>
  <si>
    <t>Normalized Net Income, 2 Yr. CAGR %</t>
  </si>
  <si>
    <t>115.99</t>
  </si>
  <si>
    <t>41.18</t>
  </si>
  <si>
    <t>-0.6</t>
  </si>
  <si>
    <t>Diluted EPS Before Extra, 2 Yr. CAGR %</t>
  </si>
  <si>
    <t>-67.44</t>
  </si>
  <si>
    <t>-82.44</t>
  </si>
  <si>
    <t>-14.42</t>
  </si>
  <si>
    <t>Accounts Receivable, 2 Yr. CAGR %</t>
  </si>
  <si>
    <t>129.37</t>
  </si>
  <si>
    <t>68.95</t>
  </si>
  <si>
    <t>100.48</t>
  </si>
  <si>
    <t>Net Property, Plant and Equip., 2 Yr. CAGR %</t>
  </si>
  <si>
    <t>30.25</t>
  </si>
  <si>
    <t>18.04</t>
  </si>
  <si>
    <t>13.21</t>
  </si>
  <si>
    <t>Total Assets, 2 Yr. CAGR %</t>
  </si>
  <si>
    <t>297.86</t>
  </si>
  <si>
    <t>164.6</t>
  </si>
  <si>
    <t>-14.53</t>
  </si>
  <si>
    <t>Tangible Book Value, 2 Yr. CAGR %</t>
  </si>
  <si>
    <t>350.05</t>
  </si>
  <si>
    <t>-34.25</t>
  </si>
  <si>
    <t>Common Equity, 2 Yr. CAGR %</t>
  </si>
  <si>
    <t>Cash From Operations, 2 Yr. CAGR %</t>
  </si>
  <si>
    <t>82.35</t>
  </si>
  <si>
    <t>-34.09</t>
  </si>
  <si>
    <t>16.64</t>
  </si>
  <si>
    <t>Capital Expenditures, 2 Yr. CAGR %</t>
  </si>
  <si>
    <t>0.13</t>
  </si>
  <si>
    <t>8.14</t>
  </si>
  <si>
    <t>-2.25</t>
  </si>
  <si>
    <t>Levered Free Cash Flow, 2 Yr. CAGR %</t>
  </si>
  <si>
    <t>77.4</t>
  </si>
  <si>
    <t>8.76</t>
  </si>
  <si>
    <t>Unlevered Free Cash Flow, 2 Yr. CAGR %</t>
  </si>
  <si>
    <t>81.28</t>
  </si>
  <si>
    <t>9.78</t>
  </si>
  <si>
    <t>Compound Annual Growth Rate Over Three Years</t>
  </si>
  <si>
    <t>Total Revenues, 3 Yr. CAGR %</t>
  </si>
  <si>
    <t>21.79</t>
  </si>
  <si>
    <t>Gross Profit, 3 Yr. CAGR %</t>
  </si>
  <si>
    <t>35.39</t>
  </si>
  <si>
    <t>-34.97</t>
  </si>
  <si>
    <t>EBITDA, 3 Yr. CAGR %</t>
  </si>
  <si>
    <t>43.4</t>
  </si>
  <si>
    <t>EBITA, 3 Yr. CAGR %</t>
  </si>
  <si>
    <t>53.76</t>
  </si>
  <si>
    <t>43.38</t>
  </si>
  <si>
    <t>EBIT, 3 Yr. CAGR %</t>
  </si>
  <si>
    <t>Earnings From Cont. Operations, 3 Yr. CAGR %</t>
  </si>
  <si>
    <t>48.79</t>
  </si>
  <si>
    <t>38.13</t>
  </si>
  <si>
    <t>Net Income, 3 Yr. CAGR %</t>
  </si>
  <si>
    <t>Normalized Net Income, 3 Yr. CAGR %</t>
  </si>
  <si>
    <t>48.4</t>
  </si>
  <si>
    <t>37.95</t>
  </si>
  <si>
    <t>Diluted EPS Before Extra, 3 Yr. CAGR %</t>
  </si>
  <si>
    <t>-61.55</t>
  </si>
  <si>
    <t>-65.99</t>
  </si>
  <si>
    <t>Accounts Receivable, 3 Yr. CAGR %</t>
  </si>
  <si>
    <t>261.29</t>
  </si>
  <si>
    <t>8.57</t>
  </si>
  <si>
    <t>Net Property, Plant and Equip., 3 Yr. CAGR %</t>
  </si>
  <si>
    <t>18.6</t>
  </si>
  <si>
    <t>Total Assets, 3 Yr. CAGR %</t>
  </si>
  <si>
    <t>153.57</t>
  </si>
  <si>
    <t>70.6</t>
  </si>
  <si>
    <t>Tangible Book Value, 3 Yr. CAGR %</t>
  </si>
  <si>
    <t>145.09</t>
  </si>
  <si>
    <t>88.66</t>
  </si>
  <si>
    <t>Common Equity, 3 Yr. CAGR %</t>
  </si>
  <si>
    <t>Cash From Operations, 3 Yr. CAGR %</t>
  </si>
  <si>
    <t>-22.29</t>
  </si>
  <si>
    <t>61.18</t>
  </si>
  <si>
    <t>Capital Expenditures, 3 Yr. CAGR %</t>
  </si>
  <si>
    <t>-8.33</t>
  </si>
  <si>
    <t>13.29</t>
  </si>
  <si>
    <t>Levered Free Cash Flow, 3 Yr. CAGR %</t>
  </si>
  <si>
    <t>70.07</t>
  </si>
  <si>
    <t>Unlevered Free Cash Flow, 3 Yr. CAGR %</t>
  </si>
  <si>
    <t>72.54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</si>
  <si>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</si>
  <si>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</si>
  <si>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</si>
  <si>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</si>
  <si>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</si>
  <si>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</si>
  <si>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</si>
  <si>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124.7</t>
  </si>
  <si>
    <t>86.1</t>
  </si>
  <si>
    <t>37.58</t>
  </si>
  <si>
    <t>25.07</t>
  </si>
  <si>
    <t>-</t>
  </si>
  <si>
    <t>Change</t>
  </si>
  <si>
    <t>-30.93%</t>
  </si>
  <si>
    <t>-56.35%</t>
  </si>
  <si>
    <t>-33.27%</t>
  </si>
  <si>
    <t>0%</t>
  </si>
  <si>
    <t>Enterprise Value (EV)</t>
  </si>
  <si>
    <t>7.995</t>
  </si>
  <si>
    <t>976.85%</t>
  </si>
  <si>
    <t>P/E ratio</t>
  </si>
  <si>
    <t>-2.31x</t>
  </si>
  <si>
    <t>-2.89x</t>
  </si>
  <si>
    <t>-0.99x</t>
  </si>
  <si>
    <t>-0.87x</t>
  </si>
  <si>
    <t>-0.74x</t>
  </si>
  <si>
    <t>-1.52x</t>
  </si>
  <si>
    <t>PBR</t>
  </si>
  <si>
    <t>1.16x</t>
  </si>
  <si>
    <t>PEG</t>
  </si>
  <si>
    <t>0.1x</t>
  </si>
  <si>
    <t>-0x</t>
  </si>
  <si>
    <t>0x</t>
  </si>
  <si>
    <t>Capitalization / Revenue</t>
  </si>
  <si>
    <t>27.4x</t>
  </si>
  <si>
    <t>4.82x</t>
  </si>
  <si>
    <t>6.03x</t>
  </si>
  <si>
    <t>3.38x</t>
  </si>
  <si>
    <t>EV / Revenue</t>
  </si>
  <si>
    <t>EV / EBITDA</t>
  </si>
  <si>
    <t>-0.2x</t>
  </si>
  <si>
    <t>EV / EBIT</t>
  </si>
  <si>
    <t>-0.77x</t>
  </si>
  <si>
    <t>-0.63x</t>
  </si>
  <si>
    <t>-0.62x</t>
  </si>
  <si>
    <t>EV / FCF</t>
  </si>
  <si>
    <t>-0.91x</t>
  </si>
  <si>
    <t>-0.88x</t>
  </si>
  <si>
    <t>-0.68x</t>
  </si>
  <si>
    <t>FCF Yield</t>
  </si>
  <si>
    <t>-21.4%</t>
  </si>
  <si>
    <t>3.68%</t>
  </si>
  <si>
    <t>-97.3%</t>
  </si>
  <si>
    <t>-110%</t>
  </si>
  <si>
    <t>-114%</t>
  </si>
  <si>
    <t>-148%</t>
  </si>
  <si>
    <t>Dividend per Share
                                    2</t>
  </si>
  <si>
    <t>Rate of return</t>
  </si>
  <si>
    <t>EPS
                                    2</t>
  </si>
  <si>
    <t>-2.091</t>
  </si>
  <si>
    <t>-1.134</t>
  </si>
  <si>
    <t>-1.446</t>
  </si>
  <si>
    <t>-1.094</t>
  </si>
  <si>
    <t>-1.292</t>
  </si>
  <si>
    <t>-0.6293</t>
  </si>
  <si>
    <t>Distribution rate</t>
  </si>
  <si>
    <t>Net sales
                                    1</t>
  </si>
  <si>
    <t>4.545</t>
  </si>
  <si>
    <t>17.88</t>
  </si>
  <si>
    <t>6.233</t>
  </si>
  <si>
    <t>7.41</t>
  </si>
  <si>
    <t>-40.02</t>
  </si>
  <si>
    <t>EBIT
                                    1</t>
  </si>
  <si>
    <t>-40.32</t>
  </si>
  <si>
    <t>-32.12</t>
  </si>
  <si>
    <t>-39.83</t>
  </si>
  <si>
    <t>-32.47</t>
  </si>
  <si>
    <t>-39.82</t>
  </si>
  <si>
    <t>-40.55</t>
  </si>
  <si>
    <t>Net income
                                    1</t>
  </si>
  <si>
    <t>-41.22</t>
  </si>
  <si>
    <t>-29.42</t>
  </si>
  <si>
    <t>-38.65</t>
  </si>
  <si>
    <t>-29.29</t>
  </si>
  <si>
    <t>-35.1</t>
  </si>
  <si>
    <t>-34.61</t>
  </si>
  <si>
    <t>-116.7</t>
  </si>
  <si>
    <t>Reference price
                                    2</t>
  </si>
  <si>
    <t>4.8362</t>
  </si>
  <si>
    <t>3.2750</t>
  </si>
  <si>
    <t>1.4294</t>
  </si>
  <si>
    <t>0.9535</t>
  </si>
  <si>
    <t>Nbr of stocks (in thousands)</t>
  </si>
  <si>
    <t>25,776</t>
  </si>
  <si>
    <t>26,289</t>
  </si>
  <si>
    <t>26,299</t>
  </si>
  <si>
    <t>Announcement Date</t>
  </si>
  <si>
    <t>3/24/22</t>
  </si>
  <si>
    <t>4/11/23</t>
  </si>
  <si>
    <t>3/20/24</t>
  </si>
  <si>
    <t>address1</t>
  </si>
  <si>
    <t>Yalelaan 62</t>
  </si>
  <si>
    <t>city</t>
  </si>
  <si>
    <t>Utrecht</t>
  </si>
  <si>
    <t>zip</t>
  </si>
  <si>
    <t>3584 CM</t>
  </si>
  <si>
    <t>country</t>
  </si>
  <si>
    <t>phone</t>
  </si>
  <si>
    <t>31 85 016 3100</t>
  </si>
  <si>
    <t>website</t>
  </si>
  <si>
    <t>https://www.lavatherapeutics.com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</si>
  <si>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</si>
  <si>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</si>
  <si>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</si>
  <si>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</si>
  <si>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</si>
  <si>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</si>
  <si>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</si>
  <si>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</si>
  <si>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</si>
  <si>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</si>
  <si>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</si>
  <si>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LAVA Therapeutics N.V., a clinical-stage immuno-oncology company, focuses on developing cancer treatments. The company through its Gammabody platform, develops a portfolio of novel bispecific antibodies to engage and leverage the potency and precision of gamma delta T cells to elicit an anti-tumor immune response and enhance outcomes for cancer patients. Its lead clinical-stage candidates are LAVA-1207 that is in Phase 1/2a clinical trial for metastatic castration-resistant prostate cancer. The company is developing other Gammabody drug candidates, which include LAVA-1223, which targets the epidermal growth factor receptor (EGFR) for the treatment of selected solid tumors, as well as LAVA-1266 which are preclinical candidates for the treatment of various hematologic malignancies. LAVA Therapeutics N.V. has a research collaboration and license agreement with Janssen Biotech, Inc. for the potential discovery and development of multi-specific antibody products that are directed to a specified target in various fields of use; and a collaboration with Merck &amp; Co., Inc. to evaluate anti-PD-1 therapy KEYTRUDA in combination with LAVA-1207. LAVA Therapeutics N.V. was incorporated in 2016 and is headquartered in Utrecht, the Netherlands.</t>
  </si>
  <si>
    <t>fullTimeEmployees</t>
  </si>
  <si>
    <t>companyOfficers</t>
  </si>
  <si>
    <t>[{'maxAge': 1, 'name': 'Mr. Stephen Allen Hurly M.B.A., M.Sc.', 'age': 55, 'title': 'CEO, President &amp; Executive Director', 'yearBorn': 1968, 'exercisedValue': 0, 'unexercisedValue': 0}, {'maxAge': 1, 'name': 'Mr. Fred M. Powell CPA', 'age': 62, 'title': 'Chief Financial Officer', 'yearBorn': 1961, 'exercisedValue': 0, 'unexercisedValue': 0}, {'maxAge': 1, 'name': 'Dr. Hans  van der Vliet M.D., Ph.D.', 'age': 49, 'title': 'Chief Scientific Officer', 'yearBorn': 1974, 'exercisedValue': 0, 'unexercisedValue': 0}, {'maxAge': 1, 'name': 'Ms. Amy  Garabedian J.D.', 'age': 47, 'title': 'General Counsel &amp; Corporate Secretary', 'yearBorn': 1976, 'exercisedValue': 0, 'unexercisedValue': 0}, {'maxAge': 1, 'name': 'Mr. Wouter van Hunnik', 'title': 'VP &amp; Head of Human Resources', 'exercisedValue': 0, 'unexercisedValue': 0}, {'maxAge': 1, 'name': 'Dr. Ton  Adang Ph.D.', 'age': 62, 'title': 'Chief Development Officer', 'yearBorn': 1961, 'exercisedValue': 0, 'unexercisedValue': 0}, {'maxAge': 1, 'name': 'Dr. Charles Q. Morris M.D., MBChB, MRCP (UK), Ph.D.', 'age': 58, 'title': 'Chief Medical Officer', 'yearBorn': 1965,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</si>
  <si>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</si>
  <si>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</si>
  <si>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</si>
  <si>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</si>
  <si>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</si>
  <si>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</si>
  <si>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</si>
  <si>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</si>
  <si>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</si>
  <si>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</si>
  <si>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</si>
  <si>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</si>
  <si>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</si>
  <si>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</si>
  <si>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</si>
  <si>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</si>
  <si>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</si>
  <si>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</si>
  <si>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</si>
  <si>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</si>
  <si>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</si>
  <si>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</si>
  <si>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</si>
  <si>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</si>
  <si>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</si>
  <si>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</si>
  <si>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</si>
  <si>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</si>
  <si>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</si>
  <si>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</si>
  <si>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</si>
  <si>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</si>
  <si>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</si>
  <si>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</si>
  <si>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</si>
  <si>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</si>
  <si>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</si>
  <si>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</si>
  <si>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</si>
  <si>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</si>
  <si>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</si>
  <si>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</si>
  <si>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</si>
  <si>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</si>
  <si>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</si>
  <si>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</si>
  <si>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</si>
  <si>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</si>
  <si>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</si>
  <si>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</si>
  <si>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</si>
  <si>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</si>
  <si>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</si>
  <si>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</si>
  <si>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</si>
  <si>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</si>
  <si>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</si>
  <si>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</si>
  <si>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</si>
  <si>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</si>
  <si>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</si>
  <si>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LAVA Therapeutics N.V.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</si>
  <si>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</si>
  <si>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</si>
  <si>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</si>
  <si>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</si>
  <si>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</si>
  <si>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</si>
  <si>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</si>
  <si>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f272303e-4305-36b0-b7df-26c82acd7c44</t>
  </si>
  <si>
    <t>messageBoardId</t>
  </si>
  <si>
    <t>finmb_546792242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</si>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</sst>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avatherapeutic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1.02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-50.43126321949751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2.566227E7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1.947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-0.69824684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-8.16</v>
      </c>
      <c r="C2" s="1">
        <v>-13.26</v>
      </c>
      <c r="D2" s="1">
        <v>-45.9</v>
      </c>
      <c r="E2" s="1">
        <v>-31.62</v>
      </c>
      <c r="F2" s="1">
        <v>-41.82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23.46</v>
      </c>
      <c r="C3" s="1">
        <v>40.8</v>
      </c>
      <c r="D3" s="1">
        <v>56.1</v>
      </c>
      <c r="E3" s="1">
        <v>79.56</v>
      </c>
      <c r="F3" s="1">
        <v>1.02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23.46</v>
      </c>
      <c r="C4" s="1">
        <v>40.8</v>
      </c>
      <c r="D4" s="1">
        <v>56.1</v>
      </c>
      <c r="E4" s="1">
        <v>79.56</v>
      </c>
      <c r="F4" s="1">
        <v>1.02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44.88</v>
      </c>
      <c r="E5" s="1">
        <v>-13.26</v>
      </c>
      <c r="F5" s="1">
        <v>-1.02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17.34</v>
      </c>
      <c r="C6" s="1">
        <v>47.94</v>
      </c>
      <c r="D6" s="1">
        <v>4.08</v>
      </c>
      <c r="E6" s="1">
        <v>4.08</v>
      </c>
      <c r="F6" s="1">
        <v>5.1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-36.72</v>
      </c>
      <c r="C7" s="1">
        <v>45.9</v>
      </c>
      <c r="D7" s="1">
        <v>57.12</v>
      </c>
      <c r="E7" s="1">
        <v>-2.04</v>
      </c>
      <c r="F7" s="1">
        <v>1.02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3.06</v>
      </c>
      <c r="C8" s="1">
        <v>-87.72</v>
      </c>
      <c r="D8" s="1">
        <v>78.54</v>
      </c>
      <c r="E8" s="1">
        <v>-2.04</v>
      </c>
      <c r="F8" s="1">
        <v>1.02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-16.32</v>
      </c>
      <c r="C9" s="1">
        <v>23.46</v>
      </c>
      <c r="D9" s="1">
        <v>1.02</v>
      </c>
      <c r="E9" s="1">
        <v>1.02</v>
      </c>
      <c r="F9" s="1">
        <v>33.66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5.1</v>
      </c>
      <c r="D10" s="1">
        <v>-4.08</v>
      </c>
      <c r="E10" s="1">
        <v>33.66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1.02</v>
      </c>
      <c r="C11" s="1">
        <v>-61.2</v>
      </c>
      <c r="D11" s="1">
        <v>13.26</v>
      </c>
      <c r="E11" s="1">
        <v>2.04</v>
      </c>
      <c r="F11" s="1">
        <v>-5.1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-7.140000000000001</v>
      </c>
      <c r="C12" s="1">
        <v>-8.16</v>
      </c>
      <c r="D12" s="1">
        <v>-28.56</v>
      </c>
      <c r="E12" s="1">
        <v>4.08</v>
      </c>
      <c r="F12" s="1">
        <v>-38.76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-73.44</v>
      </c>
      <c r="C13" s="1">
        <v>-43.86</v>
      </c>
      <c r="D13" s="1">
        <v>-77.52</v>
      </c>
      <c r="E13" s="1">
        <v>-59.16</v>
      </c>
      <c r="F13" s="1">
        <v>-74.46000000000001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-42.84</v>
      </c>
      <c r="E14" s="1">
        <v>9.18</v>
      </c>
      <c r="F14" s="1">
        <v>-16.32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-2.04</v>
      </c>
      <c r="C15" s="1">
        <v>0.0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-76.5</v>
      </c>
      <c r="C16" s="1">
        <v>-43.86</v>
      </c>
      <c r="D16" s="1">
        <v>-43.86</v>
      </c>
      <c r="E16" s="1">
        <v>9.18</v>
      </c>
      <c r="F16" s="1">
        <v>-17.34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1.02</v>
      </c>
      <c r="C17" s="1">
        <v>1.02</v>
      </c>
      <c r="D17" s="1">
        <v>69.36</v>
      </c>
      <c r="E17" s="1">
        <v>62.22</v>
      </c>
      <c r="F17" s="1">
        <v>47.94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1.02</v>
      </c>
      <c r="C18" s="1">
        <v>1.02</v>
      </c>
      <c r="D18" s="1">
        <v>69.36</v>
      </c>
      <c r="E18" s="1">
        <v>62.22</v>
      </c>
      <c r="F18" s="1">
        <v>47.94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-8.16</v>
      </c>
      <c r="C19" s="1">
        <v>-20.4</v>
      </c>
      <c r="D19" s="1">
        <v>-34.68</v>
      </c>
      <c r="E19" s="1">
        <v>-34.68</v>
      </c>
      <c r="F19" s="1">
        <v>-1.02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-8.16</v>
      </c>
      <c r="C20" s="1">
        <v>-20.4</v>
      </c>
      <c r="D20" s="1">
        <v>-34.68</v>
      </c>
      <c r="E20" s="1">
        <v>-34.68</v>
      </c>
      <c r="F20" s="1">
        <v>-1.02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95.88</v>
      </c>
      <c r="E21" s="1">
        <v>1.02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18.36</v>
      </c>
      <c r="D22" s="1">
        <v>62.22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-4.08</v>
      </c>
      <c r="D23" s="1">
        <v>-5.1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8.16</v>
      </c>
      <c r="C24" s="1">
        <v>0.0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1.02</v>
      </c>
      <c r="C25" s="1">
        <v>16.32</v>
      </c>
      <c r="D25" s="1">
        <v>154.02</v>
      </c>
      <c r="E25" s="1">
        <v>28.56</v>
      </c>
      <c r="F25" s="1">
        <v>-58.14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-81.6</v>
      </c>
      <c r="D26" s="1">
        <v>-3.06</v>
      </c>
      <c r="E26" s="1">
        <v>-4.08</v>
      </c>
      <c r="F26" s="1">
        <v>1.02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-7.140000000000001</v>
      </c>
      <c r="C27" s="1">
        <v>6.12</v>
      </c>
      <c r="D27" s="1">
        <v>76.5</v>
      </c>
      <c r="E27" s="1">
        <v>9.18</v>
      </c>
      <c r="F27" s="1">
        <v>-57.12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-4.08</v>
      </c>
      <c r="D29" s="1">
        <v>-21.42</v>
      </c>
      <c r="E29" s="1">
        <v>-15.3</v>
      </c>
      <c r="F29" s="1">
        <v>-24.48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-4.08</v>
      </c>
      <c r="D30" s="1">
        <v>-20.4</v>
      </c>
      <c r="E30" s="1">
        <v>-15.3</v>
      </c>
      <c r="F30" s="1">
        <v>-24.48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-2.04</v>
      </c>
      <c r="D31" s="1">
        <v>-2.04</v>
      </c>
      <c r="E31" s="1">
        <v>-1.02</v>
      </c>
      <c r="F31" s="1">
        <v>3.06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97.92</v>
      </c>
      <c r="C32" s="1">
        <v>1.02</v>
      </c>
      <c r="D32" s="1">
        <v>34.68</v>
      </c>
      <c r="E32" s="1">
        <v>26.52</v>
      </c>
      <c r="F32" s="1">
        <v>-58.14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6.12</v>
      </c>
      <c r="C3" s="1">
        <v>12.24</v>
      </c>
      <c r="D3" s="1">
        <v>91.8</v>
      </c>
      <c r="E3" s="1">
        <v>102.0</v>
      </c>
      <c r="F3" s="1">
        <v>44.88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0.0</v>
      </c>
      <c r="C4" s="1">
        <v>0.0</v>
      </c>
      <c r="D4" s="1">
        <v>42.84</v>
      </c>
      <c r="E4" s="1">
        <v>32.64</v>
      </c>
      <c r="F4" s="1">
        <v>52.02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6.12</v>
      </c>
      <c r="C5" s="1">
        <v>12.24</v>
      </c>
      <c r="D5" s="1">
        <v>135.66</v>
      </c>
      <c r="E5" s="1">
        <v>135.66</v>
      </c>
      <c r="F5" s="1">
        <v>96.9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0.0</v>
      </c>
      <c r="C6" s="1">
        <v>93.84</v>
      </c>
      <c r="D6" s="1">
        <v>36.72</v>
      </c>
      <c r="E6" s="1">
        <v>3.06</v>
      </c>
      <c r="F6" s="1">
        <v>1.02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19.38</v>
      </c>
      <c r="C7" s="1">
        <v>27.54</v>
      </c>
      <c r="D7" s="1">
        <v>37.74</v>
      </c>
      <c r="E7" s="1">
        <v>0.0</v>
      </c>
      <c r="F7" s="1">
        <v>24.48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19.38</v>
      </c>
      <c r="C8" s="1">
        <v>1.02</v>
      </c>
      <c r="D8" s="1">
        <v>74.46000000000001</v>
      </c>
      <c r="E8" s="1">
        <v>3.06</v>
      </c>
      <c r="F8" s="1">
        <v>1.02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5.1</v>
      </c>
      <c r="C9" s="1">
        <v>9.18</v>
      </c>
      <c r="D9" s="1">
        <v>2.04</v>
      </c>
      <c r="E9" s="1">
        <v>4.08</v>
      </c>
      <c r="F9" s="1">
        <v>1.02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0.0</v>
      </c>
      <c r="C10" s="1">
        <v>67.32000000000001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6.12</v>
      </c>
      <c r="C11" s="1">
        <v>14.28</v>
      </c>
      <c r="D11" s="1">
        <v>139.74</v>
      </c>
      <c r="E11" s="1">
        <v>143.82</v>
      </c>
      <c r="F11" s="1">
        <v>99.96000000000001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1.02</v>
      </c>
      <c r="C12" s="1">
        <v>1.02</v>
      </c>
      <c r="D12" s="1">
        <v>2.04</v>
      </c>
      <c r="E12" s="1">
        <v>3.06</v>
      </c>
      <c r="F12" s="1">
        <v>4.08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-23.46</v>
      </c>
      <c r="C13" s="1">
        <v>-27.54</v>
      </c>
      <c r="D13" s="1">
        <v>-64.26</v>
      </c>
      <c r="E13" s="1">
        <v>-1.02</v>
      </c>
      <c r="F13" s="1">
        <v>-1.02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1.02</v>
      </c>
      <c r="C14" s="1">
        <v>1.02</v>
      </c>
      <c r="D14" s="1">
        <v>1.02</v>
      </c>
      <c r="E14" s="1">
        <v>2.04</v>
      </c>
      <c r="F14" s="1">
        <v>2.04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2.04</v>
      </c>
      <c r="C15" s="1">
        <v>63.24</v>
      </c>
      <c r="D15" s="1">
        <v>80.58</v>
      </c>
      <c r="E15" s="1">
        <v>81.6</v>
      </c>
      <c r="F15" s="1">
        <v>31.62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7.140000000000001</v>
      </c>
      <c r="C16" s="1">
        <v>16.32</v>
      </c>
      <c r="D16" s="1">
        <v>141.78</v>
      </c>
      <c r="E16" s="1">
        <v>145.86</v>
      </c>
      <c r="F16" s="1">
        <v>104.04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37.74</v>
      </c>
      <c r="C18" s="1">
        <v>77.52</v>
      </c>
      <c r="D18" s="1">
        <v>2.04</v>
      </c>
      <c r="E18" s="1">
        <v>3.06</v>
      </c>
      <c r="F18" s="1">
        <v>4.08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68.34</v>
      </c>
      <c r="C19" s="1">
        <v>1.02</v>
      </c>
      <c r="D19" s="1">
        <v>1.02</v>
      </c>
      <c r="E19" s="1">
        <v>7.140000000000001</v>
      </c>
      <c r="F19" s="1">
        <v>4.08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0.0</v>
      </c>
      <c r="C20" s="1">
        <v>0.0</v>
      </c>
      <c r="D20" s="1">
        <v>0.0</v>
      </c>
      <c r="E20" s="1">
        <v>4.08</v>
      </c>
      <c r="F20" s="1">
        <v>5.1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22.44</v>
      </c>
      <c r="C21" s="1">
        <v>16.32</v>
      </c>
      <c r="D21" s="1">
        <v>26.52</v>
      </c>
      <c r="E21" s="1">
        <v>37.74</v>
      </c>
      <c r="F21" s="1">
        <v>44.88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0.0</v>
      </c>
      <c r="C22" s="1">
        <v>3.06</v>
      </c>
      <c r="D22" s="1">
        <v>1.02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1.02</v>
      </c>
      <c r="C23" s="1">
        <v>33.66</v>
      </c>
      <c r="D23" s="1">
        <v>5.1</v>
      </c>
      <c r="E23" s="1">
        <v>5.1</v>
      </c>
      <c r="F23" s="1">
        <v>48.96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1.02</v>
      </c>
      <c r="C24" s="1">
        <v>5.1</v>
      </c>
      <c r="D24" s="1">
        <v>11.22</v>
      </c>
      <c r="E24" s="1">
        <v>21.42</v>
      </c>
      <c r="F24" s="1">
        <v>14.28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1.02</v>
      </c>
      <c r="C25" s="1">
        <v>2.04</v>
      </c>
      <c r="D25" s="1">
        <v>4.08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21.42</v>
      </c>
      <c r="C26" s="1">
        <v>22.44</v>
      </c>
      <c r="D26" s="1">
        <v>32.64</v>
      </c>
      <c r="E26" s="1">
        <v>43.86</v>
      </c>
      <c r="F26" s="1">
        <v>60.18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0.0</v>
      </c>
      <c r="C27" s="1">
        <v>1.02</v>
      </c>
      <c r="D27" s="1">
        <v>0.0</v>
      </c>
      <c r="E27" s="1">
        <v>35.7</v>
      </c>
      <c r="F27" s="1">
        <v>35.7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0.0</v>
      </c>
      <c r="C28" s="1">
        <v>0.0</v>
      </c>
      <c r="D28" s="1">
        <v>5.1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2.04</v>
      </c>
      <c r="C29" s="1">
        <v>10.2</v>
      </c>
      <c r="D29" s="1">
        <v>20.4</v>
      </c>
      <c r="E29" s="1">
        <v>58.14</v>
      </c>
      <c r="F29" s="1">
        <v>51.0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17.34</v>
      </c>
      <c r="C30" s="1">
        <v>0.0</v>
      </c>
      <c r="D30" s="1">
        <v>0.0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17.34</v>
      </c>
      <c r="C31" s="1">
        <v>0.0</v>
      </c>
      <c r="D31" s="1">
        <v>0.0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0.0</v>
      </c>
      <c r="C32" s="1">
        <v>0.0</v>
      </c>
      <c r="D32" s="1">
        <v>3.06</v>
      </c>
      <c r="E32" s="1">
        <v>3.06</v>
      </c>
      <c r="F32" s="1">
        <v>3.06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0.0</v>
      </c>
      <c r="C33" s="1">
        <v>35.7</v>
      </c>
      <c r="D33" s="1">
        <v>195.84</v>
      </c>
      <c r="E33" s="1">
        <v>197.88</v>
      </c>
      <c r="F33" s="1">
        <v>197.88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-12.24</v>
      </c>
      <c r="C34" s="1">
        <v>-29.58</v>
      </c>
      <c r="D34" s="1">
        <v>-79.56</v>
      </c>
      <c r="E34" s="1">
        <v>-110.16</v>
      </c>
      <c r="F34" s="1">
        <v>-150.96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32.64</v>
      </c>
      <c r="C35" s="1">
        <v>45.9</v>
      </c>
      <c r="D35" s="1">
        <v>1.02</v>
      </c>
      <c r="E35" s="1">
        <v>-4.08</v>
      </c>
      <c r="F35" s="1">
        <v>1.02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-11.22</v>
      </c>
      <c r="C36" s="1">
        <v>6.12</v>
      </c>
      <c r="D36" s="1">
        <v>120.36</v>
      </c>
      <c r="E36" s="1">
        <v>87.72</v>
      </c>
      <c r="F36" s="1">
        <v>52.02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5.1</v>
      </c>
      <c r="C37" s="1">
        <v>6.12</v>
      </c>
      <c r="D37" s="1">
        <v>120.36</v>
      </c>
      <c r="E37" s="1">
        <v>87.72</v>
      </c>
      <c r="F37" s="1">
        <v>52.02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7.140000000000001</v>
      </c>
      <c r="C38" s="1">
        <v>16.32</v>
      </c>
      <c r="D38" s="1">
        <v>141.78</v>
      </c>
      <c r="E38" s="1">
        <v>145.86</v>
      </c>
      <c r="F38" s="1">
        <v>104.04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0.0</v>
      </c>
      <c r="C40" s="1">
        <v>0.0</v>
      </c>
      <c r="D40" s="1">
        <v>25.5</v>
      </c>
      <c r="E40" s="1">
        <v>26.52</v>
      </c>
      <c r="F40" s="1">
        <v>26.52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>
        <v>0.0</v>
      </c>
      <c r="C41" s="1">
        <v>0.0</v>
      </c>
      <c r="D41" s="1">
        <v>25.5</v>
      </c>
      <c r="E41" s="1">
        <v>26.52</v>
      </c>
      <c r="F41" s="1">
        <v>26.52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0.0</v>
      </c>
      <c r="C42" s="1">
        <v>0.0</v>
      </c>
      <c r="D42" s="1" t="s">
        <v>95</v>
      </c>
      <c r="E42" s="1" t="s">
        <v>96</v>
      </c>
      <c r="F42" s="1" t="s">
        <v>97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-11.22</v>
      </c>
      <c r="C43" s="1">
        <v>6.12</v>
      </c>
      <c r="D43" s="1">
        <v>120.36</v>
      </c>
      <c r="E43" s="1">
        <v>87.72</v>
      </c>
      <c r="F43" s="1">
        <v>52.02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0.0</v>
      </c>
      <c r="C44" s="1">
        <v>0.0</v>
      </c>
      <c r="D44" s="1" t="s">
        <v>95</v>
      </c>
      <c r="E44" s="1" t="s">
        <v>96</v>
      </c>
      <c r="F44" s="1" t="s">
        <v>97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1.02</v>
      </c>
      <c r="C45" s="1">
        <v>3.06</v>
      </c>
      <c r="D45" s="1">
        <v>4.08</v>
      </c>
      <c r="E45" s="1">
        <v>5.1</v>
      </c>
      <c r="F45" s="1">
        <v>6.12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>
        <v>-4.08</v>
      </c>
      <c r="C46" s="1">
        <v>-9.18</v>
      </c>
      <c r="D46" s="1">
        <v>-130.56</v>
      </c>
      <c r="E46" s="1">
        <v>-129.54</v>
      </c>
      <c r="F46" s="1">
        <v>-90.78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102</v>
      </c>
      <c r="B47" s="1">
        <v>3.06</v>
      </c>
      <c r="C47" s="1">
        <v>3.06</v>
      </c>
      <c r="D47" s="1">
        <v>3.06</v>
      </c>
      <c r="E47" s="1">
        <v>3.06</v>
      </c>
      <c r="F47" s="1">
        <v>3.06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103</v>
      </c>
      <c r="B48" s="1">
        <v>3.06</v>
      </c>
      <c r="C48" s="1">
        <v>9.18</v>
      </c>
      <c r="D48" s="1">
        <v>12.24</v>
      </c>
      <c r="E48" s="1">
        <v>11.22</v>
      </c>
      <c r="F48" s="1">
        <v>37.74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104</v>
      </c>
      <c r="B49" s="1">
        <v>71.4</v>
      </c>
      <c r="C49" s="1">
        <v>1.02</v>
      </c>
      <c r="D49" s="1">
        <v>1.02</v>
      </c>
      <c r="E49" s="1">
        <v>2.04</v>
      </c>
      <c r="F49" s="1">
        <v>2.04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105</v>
      </c>
      <c r="B50" s="1">
        <v>0.0</v>
      </c>
      <c r="C50" s="1">
        <v>28.56</v>
      </c>
      <c r="D50" s="1">
        <v>56.1</v>
      </c>
      <c r="E50" s="1">
        <v>70.38</v>
      </c>
      <c r="F50" s="1">
        <v>37.74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106</v>
      </c>
      <c r="B51" s="1">
        <v>0.0</v>
      </c>
      <c r="C51" s="1">
        <v>3.06</v>
      </c>
      <c r="D51" s="1">
        <v>3.06</v>
      </c>
      <c r="E51" s="1">
        <v>0.0</v>
      </c>
      <c r="F51" s="1">
        <v>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107</v>
      </c>
      <c r="B2" s="1">
        <v>0.0</v>
      </c>
      <c r="C2" s="1">
        <v>3.06</v>
      </c>
      <c r="D2" s="1">
        <v>5.1</v>
      </c>
      <c r="E2" s="1">
        <v>19.38</v>
      </c>
      <c r="F2" s="1">
        <v>6.12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</v>
      </c>
      <c r="B3" s="1">
        <v>0.0</v>
      </c>
      <c r="C3" s="1">
        <v>3.06</v>
      </c>
      <c r="D3" s="1">
        <v>5.1</v>
      </c>
      <c r="E3" s="1">
        <v>19.38</v>
      </c>
      <c r="F3" s="1">
        <v>6.12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109</v>
      </c>
      <c r="B4" s="1">
        <v>7.140000000000001</v>
      </c>
      <c r="C4" s="1">
        <v>13.26</v>
      </c>
      <c r="D4" s="1">
        <v>37.74</v>
      </c>
      <c r="E4" s="1">
        <v>40.8</v>
      </c>
      <c r="F4" s="1">
        <v>3.06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110</v>
      </c>
      <c r="B5" s="1">
        <v>-7.140000000000001</v>
      </c>
      <c r="C5" s="1">
        <v>-10.2</v>
      </c>
      <c r="D5" s="1">
        <v>-32.64</v>
      </c>
      <c r="E5" s="1">
        <v>-20.4</v>
      </c>
      <c r="F5" s="1">
        <v>3.06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111</v>
      </c>
      <c r="B6" s="1">
        <v>1.02</v>
      </c>
      <c r="C6" s="1">
        <v>2.04</v>
      </c>
      <c r="D6" s="1">
        <v>12.24</v>
      </c>
      <c r="E6" s="1">
        <v>14.28</v>
      </c>
      <c r="F6" s="1">
        <v>12.24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112</v>
      </c>
      <c r="B7" s="1">
        <v>0.0</v>
      </c>
      <c r="C7" s="1">
        <v>0.0</v>
      </c>
      <c r="D7" s="1">
        <v>0.0</v>
      </c>
      <c r="E7" s="1">
        <v>0.0</v>
      </c>
      <c r="F7" s="1">
        <v>33.66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113</v>
      </c>
      <c r="B8" s="1">
        <v>1.02</v>
      </c>
      <c r="C8" s="1">
        <v>2.04</v>
      </c>
      <c r="D8" s="1">
        <v>12.24</v>
      </c>
      <c r="E8" s="1">
        <v>14.28</v>
      </c>
      <c r="F8" s="1">
        <v>46.92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114</v>
      </c>
      <c r="B9" s="1">
        <v>-8.16</v>
      </c>
      <c r="C9" s="1">
        <v>-12.24</v>
      </c>
      <c r="D9" s="1">
        <v>-44.88</v>
      </c>
      <c r="E9" s="1">
        <v>-34.68</v>
      </c>
      <c r="F9" s="1">
        <v>-43.86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115</v>
      </c>
      <c r="B10" s="1">
        <v>-7.140000000000001</v>
      </c>
      <c r="C10" s="1">
        <v>-29.58</v>
      </c>
      <c r="D10" s="1">
        <v>-63.24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116</v>
      </c>
      <c r="B11" s="1">
        <v>0.0</v>
      </c>
      <c r="C11" s="1">
        <v>0.0</v>
      </c>
      <c r="D11" s="1">
        <v>0.0</v>
      </c>
      <c r="E11" s="1">
        <v>25.5</v>
      </c>
      <c r="F11" s="1">
        <v>2.04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117</v>
      </c>
      <c r="B12" s="1">
        <v>-7.140000000000001</v>
      </c>
      <c r="C12" s="1">
        <v>-29.58</v>
      </c>
      <c r="D12" s="1">
        <v>-63.24</v>
      </c>
      <c r="E12" s="1">
        <v>25.5</v>
      </c>
      <c r="F12" s="1">
        <v>2.04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118</v>
      </c>
      <c r="B13" s="1">
        <v>-1.02</v>
      </c>
      <c r="C13" s="1">
        <v>-45.9</v>
      </c>
      <c r="D13" s="1">
        <v>-21.42</v>
      </c>
      <c r="E13" s="1">
        <v>2.04</v>
      </c>
      <c r="F13" s="1">
        <v>-1.02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</v>
      </c>
      <c r="B14" s="1">
        <v>-8.16</v>
      </c>
      <c r="C14" s="1">
        <v>-13.26</v>
      </c>
      <c r="D14" s="1">
        <v>-45.9</v>
      </c>
      <c r="E14" s="1">
        <v>-31.62</v>
      </c>
      <c r="F14" s="1">
        <v>-41.82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120</v>
      </c>
      <c r="B15" s="1">
        <v>-8.16</v>
      </c>
      <c r="C15" s="1">
        <v>-13.26</v>
      </c>
      <c r="D15" s="1">
        <v>-45.9</v>
      </c>
      <c r="E15" s="1">
        <v>-31.62</v>
      </c>
      <c r="F15" s="1">
        <v>-41.82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121</v>
      </c>
      <c r="B16" s="1">
        <v>0.0</v>
      </c>
      <c r="C16" s="1">
        <v>3.06</v>
      </c>
      <c r="D16" s="1">
        <v>15.3</v>
      </c>
      <c r="E16" s="1">
        <v>24.48</v>
      </c>
      <c r="F16" s="1">
        <v>27.54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122</v>
      </c>
      <c r="B17" s="1">
        <v>-8.16</v>
      </c>
      <c r="C17" s="1">
        <v>-13.26</v>
      </c>
      <c r="D17" s="1">
        <v>-45.9</v>
      </c>
      <c r="E17" s="1">
        <v>-31.62</v>
      </c>
      <c r="F17" s="1">
        <v>-41.82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</v>
      </c>
      <c r="B18" s="1">
        <v>-8.16</v>
      </c>
      <c r="C18" s="1">
        <v>-13.26</v>
      </c>
      <c r="D18" s="1">
        <v>-45.9</v>
      </c>
      <c r="E18" s="1">
        <v>-31.62</v>
      </c>
      <c r="F18" s="1">
        <v>-41.82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124</v>
      </c>
      <c r="B19" s="1">
        <v>-8.16</v>
      </c>
      <c r="C19" s="1">
        <v>-13.26</v>
      </c>
      <c r="D19" s="1">
        <v>-45.9</v>
      </c>
      <c r="E19" s="1">
        <v>-31.62</v>
      </c>
      <c r="F19" s="1">
        <v>-41.82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125</v>
      </c>
      <c r="B20" s="1">
        <v>-8.16</v>
      </c>
      <c r="C20" s="1">
        <v>-13.26</v>
      </c>
      <c r="D20" s="1">
        <v>-45.9</v>
      </c>
      <c r="E20" s="1">
        <v>-31.62</v>
      </c>
      <c r="F20" s="1">
        <v>-41.82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</v>
      </c>
      <c r="B21" s="1">
        <v>-8.16</v>
      </c>
      <c r="C21" s="1">
        <v>-13.26</v>
      </c>
      <c r="D21" s="1">
        <v>-45.9</v>
      </c>
      <c r="E21" s="1">
        <v>-31.62</v>
      </c>
      <c r="F21" s="1">
        <v>-41.82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1">
        <v>0.0</v>
      </c>
      <c r="C23" s="1">
        <v>0.0</v>
      </c>
      <c r="D23" s="1" t="s">
        <v>129</v>
      </c>
      <c r="E23" s="1" t="s">
        <v>130</v>
      </c>
      <c r="F23" s="1" t="s">
        <v>131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</v>
      </c>
      <c r="B24" s="1">
        <v>0.0</v>
      </c>
      <c r="C24" s="1">
        <v>0.0</v>
      </c>
      <c r="D24" s="1" t="s">
        <v>129</v>
      </c>
      <c r="E24" s="1" t="s">
        <v>130</v>
      </c>
      <c r="F24" s="1" t="s">
        <v>131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</v>
      </c>
      <c r="B25" s="1">
        <v>0.0</v>
      </c>
      <c r="C25" s="1">
        <v>0.0</v>
      </c>
      <c r="D25" s="1">
        <v>19.0</v>
      </c>
      <c r="E25" s="1">
        <v>25.0</v>
      </c>
      <c r="F25" s="1">
        <v>26.0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</v>
      </c>
      <c r="B26" s="1">
        <v>0.0</v>
      </c>
      <c r="C26" s="1">
        <v>0.0</v>
      </c>
      <c r="D26" s="1" t="s">
        <v>129</v>
      </c>
      <c r="E26" s="1" t="s">
        <v>130</v>
      </c>
      <c r="F26" s="1" t="s">
        <v>131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135</v>
      </c>
      <c r="B27" s="1">
        <v>0.0</v>
      </c>
      <c r="C27" s="1">
        <v>0.0</v>
      </c>
      <c r="D27" s="1" t="s">
        <v>129</v>
      </c>
      <c r="E27" s="1" t="s">
        <v>130</v>
      </c>
      <c r="F27" s="1" t="s">
        <v>131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136</v>
      </c>
      <c r="B28" s="1">
        <v>0.0</v>
      </c>
      <c r="C28" s="1">
        <v>0.0</v>
      </c>
      <c r="D28" s="1">
        <v>19.0</v>
      </c>
      <c r="E28" s="1">
        <v>25.0</v>
      </c>
      <c r="F28" s="1">
        <v>26.0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137</v>
      </c>
      <c r="B29" s="1">
        <v>0.0</v>
      </c>
      <c r="C29" s="1">
        <v>0.0</v>
      </c>
      <c r="D29" s="1" t="s">
        <v>138</v>
      </c>
      <c r="E29" s="1" t="s">
        <v>139</v>
      </c>
      <c r="F29" s="1" t="s">
        <v>140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>
        <v>0.0</v>
      </c>
      <c r="C30" s="1">
        <v>0.0</v>
      </c>
      <c r="D30" s="1" t="s">
        <v>138</v>
      </c>
      <c r="E30" s="1" t="s">
        <v>139</v>
      </c>
      <c r="F30" s="1" t="s">
        <v>140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142</v>
      </c>
      <c r="B32" s="1">
        <v>-8.16</v>
      </c>
      <c r="C32" s="1">
        <v>-12.24</v>
      </c>
      <c r="D32" s="1">
        <v>-44.88</v>
      </c>
      <c r="E32" s="1">
        <v>-34.68</v>
      </c>
      <c r="F32" s="1">
        <v>-42.84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143</v>
      </c>
      <c r="B33" s="1">
        <v>-8.16</v>
      </c>
      <c r="C33" s="1">
        <v>-12.24</v>
      </c>
      <c r="D33" s="1">
        <v>-44.88</v>
      </c>
      <c r="E33" s="1">
        <v>-34.68</v>
      </c>
      <c r="F33" s="1">
        <v>-43.86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144</v>
      </c>
      <c r="B34" s="1">
        <v>-8.16</v>
      </c>
      <c r="C34" s="1">
        <v>-12.24</v>
      </c>
      <c r="D34" s="1">
        <v>-44.88</v>
      </c>
      <c r="E34" s="1">
        <v>-34.68</v>
      </c>
      <c r="F34" s="1">
        <v>-43.86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145</v>
      </c>
      <c r="B35" s="1">
        <v>0.0</v>
      </c>
      <c r="C35" s="1">
        <v>3.06</v>
      </c>
      <c r="D35" s="1">
        <v>5.1</v>
      </c>
      <c r="E35" s="1">
        <v>19.38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146</v>
      </c>
      <c r="B36" s="1">
        <v>0.0</v>
      </c>
      <c r="C36" s="1" t="s">
        <v>147</v>
      </c>
      <c r="D36" s="1" t="s">
        <v>148</v>
      </c>
      <c r="E36" s="1" t="s">
        <v>149</v>
      </c>
      <c r="F36" s="1" t="s">
        <v>150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151</v>
      </c>
      <c r="B37" s="1">
        <v>0.0</v>
      </c>
      <c r="C37" s="1">
        <v>0.0</v>
      </c>
      <c r="D37" s="1">
        <v>0.0</v>
      </c>
      <c r="E37" s="1">
        <v>24.48</v>
      </c>
      <c r="F37" s="1">
        <v>27.54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152</v>
      </c>
      <c r="B38" s="1">
        <v>0.0</v>
      </c>
      <c r="C38" s="1">
        <v>0.0</v>
      </c>
      <c r="D38" s="1">
        <v>0.0</v>
      </c>
      <c r="E38" s="1" t="s">
        <v>153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154</v>
      </c>
      <c r="B39" s="1">
        <v>-5.1</v>
      </c>
      <c r="C39" s="1">
        <v>-8.16</v>
      </c>
      <c r="D39" s="1">
        <v>-28.56</v>
      </c>
      <c r="E39" s="1">
        <v>-19.38</v>
      </c>
      <c r="F39" s="1">
        <v>-26.52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155</v>
      </c>
      <c r="B40" s="1">
        <v>7.140000000000001</v>
      </c>
      <c r="C40" s="1">
        <v>7.140000000000001</v>
      </c>
      <c r="D40" s="1">
        <v>36.72</v>
      </c>
      <c r="E40" s="1">
        <v>48.96</v>
      </c>
      <c r="F40" s="1">
        <v>74.46000000000001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157</v>
      </c>
      <c r="B42" s="1">
        <v>1.02</v>
      </c>
      <c r="C42" s="1">
        <v>2.04</v>
      </c>
      <c r="D42" s="1">
        <v>12.24</v>
      </c>
      <c r="E42" s="1">
        <v>14.28</v>
      </c>
      <c r="F42" s="1">
        <v>12.24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158</v>
      </c>
      <c r="B43" s="1">
        <v>7.140000000000001</v>
      </c>
      <c r="C43" s="1">
        <v>13.26</v>
      </c>
      <c r="D43" s="1">
        <v>37.74</v>
      </c>
      <c r="E43" s="1">
        <v>40.8</v>
      </c>
      <c r="F43" s="1">
        <v>33.66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159</v>
      </c>
      <c r="B44" s="1">
        <v>16.32</v>
      </c>
      <c r="C44" s="1">
        <v>18.36</v>
      </c>
      <c r="D44" s="1">
        <v>1.02</v>
      </c>
      <c r="E44" s="1">
        <v>1.02</v>
      </c>
      <c r="F44" s="1">
        <v>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160</v>
      </c>
      <c r="B45" s="1">
        <v>0.0</v>
      </c>
      <c r="C45" s="1">
        <v>0.0</v>
      </c>
      <c r="D45" s="1">
        <v>0.0</v>
      </c>
      <c r="E45" s="1">
        <v>0.0</v>
      </c>
      <c r="F45" s="1">
        <v>1.02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161</v>
      </c>
      <c r="B46" s="1">
        <v>1.02</v>
      </c>
      <c r="C46" s="1">
        <v>29.58</v>
      </c>
      <c r="D46" s="1">
        <v>3.06</v>
      </c>
      <c r="E46" s="1">
        <v>2.04</v>
      </c>
      <c r="F46" s="1">
        <v>3.06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162</v>
      </c>
      <c r="B47" s="1">
        <v>17.34</v>
      </c>
      <c r="C47" s="1">
        <v>47.94</v>
      </c>
      <c r="D47" s="1">
        <v>4.08</v>
      </c>
      <c r="E47" s="1">
        <v>4.08</v>
      </c>
      <c r="F47" s="1">
        <v>5.1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164</v>
      </c>
      <c r="B3" s="1">
        <v>0.0</v>
      </c>
      <c r="C3" s="1" t="s">
        <v>165</v>
      </c>
      <c r="D3" s="1" t="s">
        <v>166</v>
      </c>
      <c r="E3" s="1" t="s">
        <v>167</v>
      </c>
      <c r="F3" s="1" t="s">
        <v>168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169</v>
      </c>
      <c r="B4" s="1">
        <v>0.0</v>
      </c>
      <c r="C4" s="1" t="s">
        <v>170</v>
      </c>
      <c r="D4" s="1" t="s">
        <v>171</v>
      </c>
      <c r="E4" s="1" t="s">
        <v>172</v>
      </c>
      <c r="F4" s="1" t="s">
        <v>173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174</v>
      </c>
      <c r="B5" s="1">
        <v>0.0</v>
      </c>
      <c r="C5" s="1" t="s">
        <v>175</v>
      </c>
      <c r="D5" s="1" t="s">
        <v>176</v>
      </c>
      <c r="E5" s="1" t="s">
        <v>177</v>
      </c>
      <c r="F5" s="1" t="s">
        <v>178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179</v>
      </c>
      <c r="B6" s="1">
        <v>0.0</v>
      </c>
      <c r="C6" s="1" t="s">
        <v>175</v>
      </c>
      <c r="D6" s="1" t="s">
        <v>176</v>
      </c>
      <c r="E6" s="1" t="s">
        <v>177</v>
      </c>
      <c r="F6" s="1" t="s">
        <v>178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181</v>
      </c>
      <c r="B8" s="1">
        <v>0.0</v>
      </c>
      <c r="C8" s="1" t="s">
        <v>182</v>
      </c>
      <c r="D8" s="1" t="s">
        <v>183</v>
      </c>
      <c r="E8" s="1" t="s">
        <v>184</v>
      </c>
      <c r="F8" s="1" t="s">
        <v>185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186</v>
      </c>
      <c r="B9" s="1">
        <v>0.0</v>
      </c>
      <c r="C9" s="1" t="s">
        <v>187</v>
      </c>
      <c r="D9" s="1" t="s">
        <v>188</v>
      </c>
      <c r="E9" s="1" t="s">
        <v>189</v>
      </c>
      <c r="F9" s="1">
        <v>191.76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190</v>
      </c>
      <c r="B10" s="1">
        <v>0.0</v>
      </c>
      <c r="C10" s="1" t="s">
        <v>191</v>
      </c>
      <c r="D10" s="1" t="s">
        <v>192</v>
      </c>
      <c r="E10" s="1" t="s">
        <v>193</v>
      </c>
      <c r="F10" s="1" t="s">
        <v>194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195</v>
      </c>
      <c r="B11" s="1">
        <v>0.0</v>
      </c>
      <c r="C11" s="1" t="s">
        <v>196</v>
      </c>
      <c r="D11" s="1" t="s">
        <v>197</v>
      </c>
      <c r="E11" s="1" t="s">
        <v>198</v>
      </c>
      <c r="F11" s="1" t="s">
        <v>199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200</v>
      </c>
      <c r="B12" s="1">
        <v>0.0</v>
      </c>
      <c r="C12" s="1" t="s">
        <v>196</v>
      </c>
      <c r="D12" s="1" t="s">
        <v>197</v>
      </c>
      <c r="E12" s="1" t="s">
        <v>198</v>
      </c>
      <c r="F12" s="1" t="s">
        <v>199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201</v>
      </c>
      <c r="B13" s="1">
        <v>0.0</v>
      </c>
      <c r="C13" s="1" t="s">
        <v>202</v>
      </c>
      <c r="D13" s="1" t="s">
        <v>203</v>
      </c>
      <c r="E13" s="1" t="s">
        <v>204</v>
      </c>
      <c r="F13" s="1" t="s">
        <v>205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206</v>
      </c>
      <c r="B14" s="1">
        <v>0.0</v>
      </c>
      <c r="C14" s="1" t="s">
        <v>202</v>
      </c>
      <c r="D14" s="1" t="s">
        <v>203</v>
      </c>
      <c r="E14" s="1" t="s">
        <v>204</v>
      </c>
      <c r="F14" s="1" t="s">
        <v>205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207</v>
      </c>
      <c r="B15" s="1">
        <v>0.0</v>
      </c>
      <c r="C15" s="1" t="s">
        <v>202</v>
      </c>
      <c r="D15" s="1" t="s">
        <v>203</v>
      </c>
      <c r="E15" s="1" t="s">
        <v>204</v>
      </c>
      <c r="F15" s="1" t="s">
        <v>205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208</v>
      </c>
      <c r="B16" s="1">
        <v>0.0</v>
      </c>
      <c r="C16" s="1" t="s">
        <v>209</v>
      </c>
      <c r="D16" s="1" t="s">
        <v>210</v>
      </c>
      <c r="E16" s="1" t="s">
        <v>211</v>
      </c>
      <c r="F16" s="1" t="s">
        <v>212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213</v>
      </c>
      <c r="B17" s="1">
        <v>0.0</v>
      </c>
      <c r="C17" s="1" t="s">
        <v>214</v>
      </c>
      <c r="D17" s="1" t="s">
        <v>215</v>
      </c>
      <c r="E17" s="1" t="s">
        <v>216</v>
      </c>
      <c r="F17" s="1" t="s">
        <v>217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218</v>
      </c>
      <c r="B18" s="1">
        <v>0.0</v>
      </c>
      <c r="C18" s="1" t="s">
        <v>219</v>
      </c>
      <c r="D18" s="1" t="s">
        <v>220</v>
      </c>
      <c r="E18" s="1" t="s">
        <v>216</v>
      </c>
      <c r="F18" s="1" t="s">
        <v>217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221</v>
      </c>
      <c r="B20" s="1">
        <v>0.0</v>
      </c>
      <c r="C20" s="1" t="s">
        <v>222</v>
      </c>
      <c r="D20" s="1" t="s">
        <v>223</v>
      </c>
      <c r="E20" s="1" t="s">
        <v>224</v>
      </c>
      <c r="F20" s="1" t="s">
        <v>223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225</v>
      </c>
      <c r="B21" s="1">
        <v>0.0</v>
      </c>
      <c r="C21" s="1" t="s">
        <v>226</v>
      </c>
      <c r="D21" s="1" t="s">
        <v>227</v>
      </c>
      <c r="E21" s="1" t="s">
        <v>228</v>
      </c>
      <c r="F21" s="1" t="s">
        <v>229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230</v>
      </c>
      <c r="B22" s="1">
        <v>0.0</v>
      </c>
      <c r="C22" s="1" t="s">
        <v>231</v>
      </c>
      <c r="D22" s="1" t="s">
        <v>232</v>
      </c>
      <c r="E22" s="1" t="s">
        <v>233</v>
      </c>
      <c r="F22" s="1" t="s">
        <v>234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236</v>
      </c>
      <c r="B24" s="1" t="s">
        <v>237</v>
      </c>
      <c r="C24" s="1" t="s">
        <v>238</v>
      </c>
      <c r="D24" s="1" t="s">
        <v>239</v>
      </c>
      <c r="E24" s="1" t="s">
        <v>240</v>
      </c>
      <c r="F24" s="1" t="s">
        <v>241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242</v>
      </c>
      <c r="B25" s="1" t="s">
        <v>243</v>
      </c>
      <c r="C25" s="1" t="s">
        <v>244</v>
      </c>
      <c r="D25" s="1" t="s">
        <v>245</v>
      </c>
      <c r="E25" s="1" t="s">
        <v>246</v>
      </c>
      <c r="F25" s="1" t="s">
        <v>247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248</v>
      </c>
      <c r="B26" s="1" t="s">
        <v>249</v>
      </c>
      <c r="C26" s="1" t="s">
        <v>250</v>
      </c>
      <c r="D26" s="1" t="s">
        <v>251</v>
      </c>
      <c r="E26" s="1" t="s">
        <v>252</v>
      </c>
      <c r="F26" s="1" t="s">
        <v>253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254</v>
      </c>
      <c r="B27" s="1">
        <v>0.0</v>
      </c>
      <c r="C27" s="1" t="s">
        <v>255</v>
      </c>
      <c r="D27" s="1" t="s">
        <v>256</v>
      </c>
      <c r="E27" s="1" t="s">
        <v>257</v>
      </c>
      <c r="F27" s="1" t="s">
        <v>258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259</v>
      </c>
      <c r="B28" s="1">
        <v>0.0</v>
      </c>
      <c r="C28" s="1" t="s">
        <v>260</v>
      </c>
      <c r="D28" s="1" t="s">
        <v>261</v>
      </c>
      <c r="E28" s="1" t="s">
        <v>262</v>
      </c>
      <c r="F28" s="1" t="s">
        <v>263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265</v>
      </c>
      <c r="B30" s="1" t="s">
        <v>266</v>
      </c>
      <c r="C30" s="1" t="s">
        <v>267</v>
      </c>
      <c r="D30" s="1" t="s">
        <v>268</v>
      </c>
      <c r="E30" s="1" t="s">
        <v>269</v>
      </c>
      <c r="F30" s="1" t="s">
        <v>270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271</v>
      </c>
      <c r="B31" s="1" t="s">
        <v>272</v>
      </c>
      <c r="C31" s="1" t="s">
        <v>273</v>
      </c>
      <c r="D31" s="1" t="s">
        <v>274</v>
      </c>
      <c r="E31" s="1" t="s">
        <v>275</v>
      </c>
      <c r="F31" s="1" t="s">
        <v>276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277</v>
      </c>
      <c r="B32" s="1" t="s">
        <v>278</v>
      </c>
      <c r="C32" s="1" t="s">
        <v>279</v>
      </c>
      <c r="D32" s="1" t="s">
        <v>280</v>
      </c>
      <c r="E32" s="1" t="s">
        <v>281</v>
      </c>
      <c r="F32" s="1" t="s">
        <v>282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283</v>
      </c>
      <c r="B33" s="1" t="s">
        <v>284</v>
      </c>
      <c r="C33" s="1" t="s">
        <v>285</v>
      </c>
      <c r="D33" s="1" t="s">
        <v>286</v>
      </c>
      <c r="E33" s="1" t="s">
        <v>287</v>
      </c>
      <c r="F33" s="1" t="s">
        <v>288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289</v>
      </c>
      <c r="B34" s="1" t="s">
        <v>290</v>
      </c>
      <c r="C34" s="1" t="s">
        <v>291</v>
      </c>
      <c r="D34" s="1" t="s">
        <v>292</v>
      </c>
      <c r="E34" s="1" t="s">
        <v>293</v>
      </c>
      <c r="F34" s="1" t="s">
        <v>294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295</v>
      </c>
      <c r="B35" s="1" t="s">
        <v>296</v>
      </c>
      <c r="C35" s="1" t="s">
        <v>297</v>
      </c>
      <c r="D35" s="1" t="s">
        <v>298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299</v>
      </c>
      <c r="B36" s="1" t="s">
        <v>300</v>
      </c>
      <c r="C36" s="1" t="s">
        <v>301</v>
      </c>
      <c r="D36" s="1" t="s">
        <v>302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303</v>
      </c>
      <c r="B37" s="1" t="s">
        <v>304</v>
      </c>
      <c r="C37" s="1" t="s">
        <v>305</v>
      </c>
      <c r="D37" s="1" t="s">
        <v>306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307</v>
      </c>
      <c r="B38" s="1" t="s">
        <v>308</v>
      </c>
      <c r="C38" s="1" t="s">
        <v>309</v>
      </c>
      <c r="D38" s="1" t="s">
        <v>310</v>
      </c>
      <c r="E38" s="1" t="s">
        <v>311</v>
      </c>
      <c r="F38" s="1" t="s">
        <v>312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313</v>
      </c>
      <c r="B39" s="1" t="s">
        <v>314</v>
      </c>
      <c r="C39" s="1" t="s">
        <v>315</v>
      </c>
      <c r="D39" s="1" t="s">
        <v>316</v>
      </c>
      <c r="E39" s="1" t="s">
        <v>286</v>
      </c>
      <c r="F39" s="1" t="s">
        <v>317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318</v>
      </c>
      <c r="B40" s="1" t="s">
        <v>319</v>
      </c>
      <c r="C40" s="1" t="s">
        <v>147</v>
      </c>
      <c r="D40" s="1" t="s">
        <v>310</v>
      </c>
      <c r="E40" s="1" t="s">
        <v>311</v>
      </c>
      <c r="F40" s="1" t="s">
        <v>312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320</v>
      </c>
      <c r="B41" s="1" t="s">
        <v>321</v>
      </c>
      <c r="C41" s="1" t="s">
        <v>322</v>
      </c>
      <c r="D41" s="1" t="s">
        <v>323</v>
      </c>
      <c r="E41" s="1" t="s">
        <v>324</v>
      </c>
      <c r="F41" s="1" t="s">
        <v>325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327</v>
      </c>
      <c r="B43" s="1">
        <v>0.0</v>
      </c>
      <c r="C43" s="1">
        <v>0.0</v>
      </c>
      <c r="D43" s="1" t="s">
        <v>328</v>
      </c>
      <c r="E43" s="1" t="s">
        <v>329</v>
      </c>
      <c r="F43" s="1" t="s">
        <v>330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331</v>
      </c>
      <c r="B44" s="1">
        <v>0.0</v>
      </c>
      <c r="C44" s="1" t="s">
        <v>332</v>
      </c>
      <c r="D44" s="1" t="s">
        <v>333</v>
      </c>
      <c r="E44" s="1" t="s">
        <v>334</v>
      </c>
      <c r="F44" s="1" t="s">
        <v>335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336</v>
      </c>
      <c r="B45" s="1">
        <v>0.0</v>
      </c>
      <c r="C45" s="1" t="s">
        <v>337</v>
      </c>
      <c r="D45" s="1" t="s">
        <v>338</v>
      </c>
      <c r="E45" s="1" t="s">
        <v>339</v>
      </c>
      <c r="F45" s="1" t="s">
        <v>340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341</v>
      </c>
      <c r="B46" s="1">
        <v>0.0</v>
      </c>
      <c r="C46" s="1" t="s">
        <v>342</v>
      </c>
      <c r="D46" s="1" t="s">
        <v>343</v>
      </c>
      <c r="E46" s="1" t="s">
        <v>344</v>
      </c>
      <c r="F46" s="1" t="s">
        <v>345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346</v>
      </c>
      <c r="B47" s="1">
        <v>0.0</v>
      </c>
      <c r="C47" s="1" t="s">
        <v>342</v>
      </c>
      <c r="D47" s="1" t="s">
        <v>343</v>
      </c>
      <c r="E47" s="1" t="s">
        <v>344</v>
      </c>
      <c r="F47" s="1" t="s">
        <v>345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347</v>
      </c>
      <c r="B48" s="1">
        <v>0.0</v>
      </c>
      <c r="C48" s="1" t="s">
        <v>348</v>
      </c>
      <c r="D48" s="1" t="s">
        <v>349</v>
      </c>
      <c r="E48" s="1" t="s">
        <v>350</v>
      </c>
      <c r="F48" s="1" t="s">
        <v>351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352</v>
      </c>
      <c r="B49" s="1">
        <v>0.0</v>
      </c>
      <c r="C49" s="1" t="s">
        <v>348</v>
      </c>
      <c r="D49" s="1" t="s">
        <v>349</v>
      </c>
      <c r="E49" s="1" t="s">
        <v>350</v>
      </c>
      <c r="F49" s="1" t="s">
        <v>351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353</v>
      </c>
      <c r="B50" s="1">
        <v>0.0</v>
      </c>
      <c r="C50" s="1" t="s">
        <v>354</v>
      </c>
      <c r="D50" s="1" t="s">
        <v>355</v>
      </c>
      <c r="E50" s="1" t="s">
        <v>356</v>
      </c>
      <c r="F50" s="1" t="s">
        <v>357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358</v>
      </c>
      <c r="B51" s="1">
        <v>0.0</v>
      </c>
      <c r="C51" s="1">
        <v>0.0</v>
      </c>
      <c r="D51" s="1" t="s">
        <v>359</v>
      </c>
      <c r="E51" s="1" t="s">
        <v>360</v>
      </c>
      <c r="F51" s="1" t="s">
        <v>361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362</v>
      </c>
      <c r="B52" s="1">
        <v>0.0</v>
      </c>
      <c r="C52" s="1">
        <v>0.0</v>
      </c>
      <c r="D52" s="1" t="s">
        <v>363</v>
      </c>
      <c r="E52" s="1" t="s">
        <v>364</v>
      </c>
      <c r="F52" s="1" t="s">
        <v>365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366</v>
      </c>
      <c r="B53" s="1">
        <v>0.0</v>
      </c>
      <c r="C53" s="1" t="s">
        <v>367</v>
      </c>
      <c r="D53" s="1" t="s">
        <v>368</v>
      </c>
      <c r="E53" s="1" t="s">
        <v>369</v>
      </c>
      <c r="F53" s="1" t="s">
        <v>370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371</v>
      </c>
      <c r="B54" s="1">
        <v>0.0</v>
      </c>
      <c r="C54" s="1" t="s">
        <v>372</v>
      </c>
      <c r="D54" s="1" t="s">
        <v>373</v>
      </c>
      <c r="E54" s="1">
        <v>3.06</v>
      </c>
      <c r="F54" s="1" t="s">
        <v>374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375</v>
      </c>
      <c r="B55" s="1">
        <v>0.0</v>
      </c>
      <c r="C55" s="1" t="s">
        <v>376</v>
      </c>
      <c r="D55" s="1">
        <v>0.0</v>
      </c>
      <c r="E55" s="1" t="s">
        <v>377</v>
      </c>
      <c r="F55" s="1" t="s">
        <v>378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379</v>
      </c>
      <c r="B56" s="1">
        <v>0.0</v>
      </c>
      <c r="C56" s="1" t="s">
        <v>376</v>
      </c>
      <c r="D56" s="1">
        <v>0.0</v>
      </c>
      <c r="E56" s="1" t="s">
        <v>377</v>
      </c>
      <c r="F56" s="1" t="s">
        <v>378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380</v>
      </c>
      <c r="B57" s="1">
        <v>0.0</v>
      </c>
      <c r="C57" s="1" t="s">
        <v>381</v>
      </c>
      <c r="D57" s="1" t="s">
        <v>382</v>
      </c>
      <c r="E57" s="1" t="s">
        <v>383</v>
      </c>
      <c r="F57" s="1">
        <v>0.0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384</v>
      </c>
      <c r="B58" s="1">
        <v>0.0</v>
      </c>
      <c r="C58" s="1" t="s">
        <v>385</v>
      </c>
      <c r="D58" s="1" t="s">
        <v>386</v>
      </c>
      <c r="E58" s="1" t="s">
        <v>387</v>
      </c>
      <c r="F58" s="1" t="s">
        <v>388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389</v>
      </c>
      <c r="B59" s="1">
        <v>0.0</v>
      </c>
      <c r="C59" s="1">
        <v>0.0</v>
      </c>
      <c r="D59" s="1" t="s">
        <v>390</v>
      </c>
      <c r="E59" s="1" t="s">
        <v>391</v>
      </c>
      <c r="F59" s="1" t="s">
        <v>392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393</v>
      </c>
      <c r="B60" s="1">
        <v>0.0</v>
      </c>
      <c r="C60" s="1">
        <v>0.0</v>
      </c>
      <c r="D60" s="1" t="s">
        <v>394</v>
      </c>
      <c r="E60" s="1" t="s">
        <v>395</v>
      </c>
      <c r="F60" s="1" t="s">
        <v>392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396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397</v>
      </c>
      <c r="B62" s="1">
        <v>0.0</v>
      </c>
      <c r="C62" s="1">
        <v>0.0</v>
      </c>
      <c r="D62" s="1">
        <v>0.0</v>
      </c>
      <c r="E62" s="1" t="s">
        <v>398</v>
      </c>
      <c r="F62" s="1" t="s">
        <v>399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400</v>
      </c>
      <c r="B63" s="1">
        <v>0.0</v>
      </c>
      <c r="C63" s="1">
        <v>0.0</v>
      </c>
      <c r="D63" s="1" t="s">
        <v>401</v>
      </c>
      <c r="E63" s="1" t="s">
        <v>402</v>
      </c>
      <c r="F63" s="1" t="s">
        <v>403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404</v>
      </c>
      <c r="B64" s="1">
        <v>0.0</v>
      </c>
      <c r="C64" s="1">
        <v>0.0</v>
      </c>
      <c r="D64" s="1" t="s">
        <v>405</v>
      </c>
      <c r="E64" s="1" t="s">
        <v>406</v>
      </c>
      <c r="F64" s="1" t="s">
        <v>407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408</v>
      </c>
      <c r="B65" s="1">
        <v>0.0</v>
      </c>
      <c r="C65" s="1">
        <v>0.0</v>
      </c>
      <c r="D65" s="1" t="s">
        <v>409</v>
      </c>
      <c r="E65" s="1" t="s">
        <v>406</v>
      </c>
      <c r="F65" s="1" t="s">
        <v>410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411</v>
      </c>
      <c r="B66" s="1">
        <v>0.0</v>
      </c>
      <c r="C66" s="1">
        <v>0.0</v>
      </c>
      <c r="D66" s="1" t="s">
        <v>409</v>
      </c>
      <c r="E66" s="1" t="s">
        <v>406</v>
      </c>
      <c r="F66" s="1" t="s">
        <v>410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412</v>
      </c>
      <c r="B67" s="1">
        <v>0.0</v>
      </c>
      <c r="C67" s="1">
        <v>0.0</v>
      </c>
      <c r="D67" s="1" t="s">
        <v>413</v>
      </c>
      <c r="E67" s="1" t="s">
        <v>414</v>
      </c>
      <c r="F67" s="1" t="s">
        <v>415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416</v>
      </c>
      <c r="B68" s="1">
        <v>0.0</v>
      </c>
      <c r="C68" s="1">
        <v>0.0</v>
      </c>
      <c r="D68" s="1" t="s">
        <v>413</v>
      </c>
      <c r="E68" s="1" t="s">
        <v>414</v>
      </c>
      <c r="F68" s="1" t="s">
        <v>415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417</v>
      </c>
      <c r="B69" s="1">
        <v>0.0</v>
      </c>
      <c r="C69" s="1">
        <v>0.0</v>
      </c>
      <c r="D69" s="1" t="s">
        <v>418</v>
      </c>
      <c r="E69" s="1" t="s">
        <v>419</v>
      </c>
      <c r="F69" s="1" t="s">
        <v>420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421</v>
      </c>
      <c r="B70" s="1">
        <v>0.0</v>
      </c>
      <c r="C70" s="1">
        <v>0.0</v>
      </c>
      <c r="D70" s="1" t="s">
        <v>422</v>
      </c>
      <c r="E70" s="1" t="s">
        <v>423</v>
      </c>
      <c r="F70" s="1" t="s">
        <v>424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425</v>
      </c>
      <c r="B71" s="1">
        <v>0.0</v>
      </c>
      <c r="C71" s="1">
        <v>0.0</v>
      </c>
      <c r="D71" s="1" t="s">
        <v>426</v>
      </c>
      <c r="E71" s="1" t="s">
        <v>427</v>
      </c>
      <c r="F71" s="1" t="s">
        <v>428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429</v>
      </c>
      <c r="B72" s="1">
        <v>0.0</v>
      </c>
      <c r="C72" s="1">
        <v>0.0</v>
      </c>
      <c r="D72" s="1" t="s">
        <v>430</v>
      </c>
      <c r="E72" s="1" t="s">
        <v>431</v>
      </c>
      <c r="F72" s="1" t="s">
        <v>432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433</v>
      </c>
      <c r="B73" s="1">
        <v>0.0</v>
      </c>
      <c r="C73" s="1">
        <v>0.0</v>
      </c>
      <c r="D73" s="1" t="s">
        <v>434</v>
      </c>
      <c r="E73" s="1" t="s">
        <v>435</v>
      </c>
      <c r="F73" s="1" t="s">
        <v>436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437</v>
      </c>
      <c r="B74" s="1">
        <v>0.0</v>
      </c>
      <c r="C74" s="1">
        <v>0.0</v>
      </c>
      <c r="D74" s="1" t="s">
        <v>438</v>
      </c>
      <c r="E74" s="1">
        <v>240.72</v>
      </c>
      <c r="F74" s="1" t="s">
        <v>439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440</v>
      </c>
      <c r="B75" s="1">
        <v>0.0</v>
      </c>
      <c r="C75" s="1">
        <v>0.0</v>
      </c>
      <c r="D75" s="1" t="s">
        <v>438</v>
      </c>
      <c r="E75" s="1">
        <v>240.72</v>
      </c>
      <c r="F75" s="1" t="s">
        <v>439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441</v>
      </c>
      <c r="B76" s="1">
        <v>0.0</v>
      </c>
      <c r="C76" s="1">
        <v>0.0</v>
      </c>
      <c r="D76" s="1" t="s">
        <v>442</v>
      </c>
      <c r="E76" s="1" t="s">
        <v>443</v>
      </c>
      <c r="F76" s="1" t="s">
        <v>444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445</v>
      </c>
      <c r="B77" s="1">
        <v>0.0</v>
      </c>
      <c r="C77" s="1">
        <v>0.0</v>
      </c>
      <c r="D77" s="1" t="s">
        <v>446</v>
      </c>
      <c r="E77" s="1" t="s">
        <v>447</v>
      </c>
      <c r="F77" s="1" t="s">
        <v>448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449</v>
      </c>
      <c r="B78" s="1">
        <v>0.0</v>
      </c>
      <c r="C78" s="1">
        <v>0.0</v>
      </c>
      <c r="D78" s="1">
        <v>0.0</v>
      </c>
      <c r="E78" s="1" t="s">
        <v>450</v>
      </c>
      <c r="F78" s="1" t="s">
        <v>451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452</v>
      </c>
      <c r="B79" s="1">
        <v>0.0</v>
      </c>
      <c r="C79" s="1">
        <v>0.0</v>
      </c>
      <c r="D79" s="1">
        <v>0.0</v>
      </c>
      <c r="E79" s="1" t="s">
        <v>453</v>
      </c>
      <c r="F79" s="1" t="s">
        <v>454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455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456</v>
      </c>
      <c r="B81" s="1">
        <v>0.0</v>
      </c>
      <c r="C81" s="1">
        <v>0.0</v>
      </c>
      <c r="D81" s="1">
        <v>0.0</v>
      </c>
      <c r="E81" s="1">
        <v>0.0</v>
      </c>
      <c r="F81" s="1" t="s">
        <v>457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458</v>
      </c>
      <c r="B82" s="1">
        <v>0.0</v>
      </c>
      <c r="C82" s="1">
        <v>0.0</v>
      </c>
      <c r="D82" s="1">
        <v>0.0</v>
      </c>
      <c r="E82" s="1" t="s">
        <v>459</v>
      </c>
      <c r="F82" s="1" t="s">
        <v>460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461</v>
      </c>
      <c r="B83" s="1">
        <v>0.0</v>
      </c>
      <c r="C83" s="1">
        <v>0.0</v>
      </c>
      <c r="D83" s="1">
        <v>0.0</v>
      </c>
      <c r="E83" s="1" t="s">
        <v>267</v>
      </c>
      <c r="F83" s="1" t="s">
        <v>462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463</v>
      </c>
      <c r="B84" s="1">
        <v>0.0</v>
      </c>
      <c r="C84" s="1">
        <v>0.0</v>
      </c>
      <c r="D84" s="1">
        <v>0.0</v>
      </c>
      <c r="E84" s="1" t="s">
        <v>464</v>
      </c>
      <c r="F84" s="1" t="s">
        <v>465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466</v>
      </c>
      <c r="B85" s="1">
        <v>0.0</v>
      </c>
      <c r="C85" s="1">
        <v>0.0</v>
      </c>
      <c r="D85" s="1">
        <v>0.0</v>
      </c>
      <c r="E85" s="1" t="s">
        <v>464</v>
      </c>
      <c r="F85" s="1" t="s">
        <v>465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467</v>
      </c>
      <c r="B86" s="1">
        <v>0.0</v>
      </c>
      <c r="C86" s="1">
        <v>0.0</v>
      </c>
      <c r="D86" s="1">
        <v>0.0</v>
      </c>
      <c r="E86" s="1" t="s">
        <v>468</v>
      </c>
      <c r="F86" s="1" t="s">
        <v>469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470</v>
      </c>
      <c r="B87" s="1">
        <v>0.0</v>
      </c>
      <c r="C87" s="1">
        <v>0.0</v>
      </c>
      <c r="D87" s="1">
        <v>0.0</v>
      </c>
      <c r="E87" s="1" t="s">
        <v>468</v>
      </c>
      <c r="F87" s="1" t="s">
        <v>469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471</v>
      </c>
      <c r="B88" s="1">
        <v>0.0</v>
      </c>
      <c r="C88" s="1">
        <v>0.0</v>
      </c>
      <c r="D88" s="1">
        <v>0.0</v>
      </c>
      <c r="E88" s="1" t="s">
        <v>472</v>
      </c>
      <c r="F88" s="1" t="s">
        <v>473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474</v>
      </c>
      <c r="B89" s="1">
        <v>0.0</v>
      </c>
      <c r="C89" s="1">
        <v>0.0</v>
      </c>
      <c r="D89" s="1">
        <v>0.0</v>
      </c>
      <c r="E89" s="1" t="s">
        <v>475</v>
      </c>
      <c r="F89" s="1" t="s">
        <v>476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477</v>
      </c>
      <c r="B90" s="1">
        <v>0.0</v>
      </c>
      <c r="C90" s="1">
        <v>0.0</v>
      </c>
      <c r="D90" s="1">
        <v>0.0</v>
      </c>
      <c r="E90" s="1" t="s">
        <v>478</v>
      </c>
      <c r="F90" s="1" t="s">
        <v>479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480</v>
      </c>
      <c r="B91" s="1">
        <v>0.0</v>
      </c>
      <c r="C91" s="1">
        <v>0.0</v>
      </c>
      <c r="D91" s="1">
        <v>0.0</v>
      </c>
      <c r="E91" s="1">
        <v>22.44</v>
      </c>
      <c r="F91" s="1" t="s">
        <v>481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482</v>
      </c>
      <c r="B92" s="1">
        <v>0.0</v>
      </c>
      <c r="C92" s="1">
        <v>0.0</v>
      </c>
      <c r="D92" s="1">
        <v>0.0</v>
      </c>
      <c r="E92" s="1" t="s">
        <v>483</v>
      </c>
      <c r="F92" s="1" t="s">
        <v>484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485</v>
      </c>
      <c r="B93" s="1">
        <v>0.0</v>
      </c>
      <c r="C93" s="1">
        <v>0.0</v>
      </c>
      <c r="D93" s="1">
        <v>0.0</v>
      </c>
      <c r="E93" s="1" t="s">
        <v>486</v>
      </c>
      <c r="F93" s="1" t="s">
        <v>487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488</v>
      </c>
      <c r="B94" s="1">
        <v>0.0</v>
      </c>
      <c r="C94" s="1">
        <v>0.0</v>
      </c>
      <c r="D94" s="1">
        <v>0.0</v>
      </c>
      <c r="E94" s="1" t="s">
        <v>486</v>
      </c>
      <c r="F94" s="1" t="s">
        <v>487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489</v>
      </c>
      <c r="B95" s="1">
        <v>0.0</v>
      </c>
      <c r="C95" s="1">
        <v>0.0</v>
      </c>
      <c r="D95" s="1">
        <v>0.0</v>
      </c>
      <c r="E95" s="1" t="s">
        <v>490</v>
      </c>
      <c r="F95" s="1" t="s">
        <v>491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492</v>
      </c>
      <c r="B96" s="1">
        <v>0.0</v>
      </c>
      <c r="C96" s="1">
        <v>0.0</v>
      </c>
      <c r="D96" s="1">
        <v>0.0</v>
      </c>
      <c r="E96" s="1" t="s">
        <v>493</v>
      </c>
      <c r="F96" s="1" t="s">
        <v>494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495</v>
      </c>
      <c r="B97" s="1">
        <v>0.0</v>
      </c>
      <c r="C97" s="1">
        <v>0.0</v>
      </c>
      <c r="D97" s="1">
        <v>0.0</v>
      </c>
      <c r="E97" s="1">
        <v>0.0</v>
      </c>
      <c r="F97" s="1" t="s">
        <v>496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497</v>
      </c>
      <c r="B98" s="1">
        <v>0.0</v>
      </c>
      <c r="C98" s="1">
        <v>0.0</v>
      </c>
      <c r="D98" s="1">
        <v>0.0</v>
      </c>
      <c r="E98" s="1">
        <v>0.0</v>
      </c>
      <c r="F98" s="1" t="s">
        <v>498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 t="s">
        <v>499</v>
      </c>
      <c r="C1" s="1" t="s">
        <v>500</v>
      </c>
      <c r="D1" s="1" t="s">
        <v>501</v>
      </c>
      <c r="E1" s="1" t="s">
        <v>502</v>
      </c>
      <c r="F1" s="1" t="s">
        <v>503</v>
      </c>
      <c r="G1" s="1" t="s">
        <v>504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505</v>
      </c>
      <c r="B2" s="1" t="s">
        <v>506</v>
      </c>
      <c r="C2" s="1" t="s">
        <v>507</v>
      </c>
      <c r="D2" s="1" t="s">
        <v>508</v>
      </c>
      <c r="E2" s="1" t="s">
        <v>509</v>
      </c>
      <c r="F2" s="1" t="s">
        <v>509</v>
      </c>
      <c r="G2" s="1" t="s">
        <v>510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511</v>
      </c>
      <c r="B3" s="1" t="s">
        <v>510</v>
      </c>
      <c r="C3" s="1" t="s">
        <v>512</v>
      </c>
      <c r="D3" s="1" t="s">
        <v>513</v>
      </c>
      <c r="E3" s="1" t="s">
        <v>514</v>
      </c>
      <c r="F3" s="1" t="s">
        <v>515</v>
      </c>
      <c r="G3" s="1" t="s">
        <v>510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516</v>
      </c>
      <c r="B4" s="1" t="s">
        <v>517</v>
      </c>
      <c r="C4" s="1" t="s">
        <v>507</v>
      </c>
      <c r="D4" s="1" t="s">
        <v>508</v>
      </c>
      <c r="E4" s="1" t="s">
        <v>509</v>
      </c>
      <c r="F4" s="1" t="s">
        <v>509</v>
      </c>
      <c r="G4" s="1" t="s">
        <v>509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511</v>
      </c>
      <c r="B5" s="1" t="s">
        <v>510</v>
      </c>
      <c r="C5" s="1" t="s">
        <v>518</v>
      </c>
      <c r="D5" s="1" t="s">
        <v>513</v>
      </c>
      <c r="E5" s="1" t="s">
        <v>514</v>
      </c>
      <c r="F5" s="1" t="s">
        <v>515</v>
      </c>
      <c r="G5" s="1" t="s">
        <v>515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519</v>
      </c>
      <c r="B6" s="1" t="s">
        <v>520</v>
      </c>
      <c r="C6" s="1" t="s">
        <v>521</v>
      </c>
      <c r="D6" s="1" t="s">
        <v>522</v>
      </c>
      <c r="E6" s="1" t="s">
        <v>523</v>
      </c>
      <c r="F6" s="1" t="s">
        <v>524</v>
      </c>
      <c r="G6" s="1" t="s">
        <v>525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526</v>
      </c>
      <c r="B7" s="1" t="s">
        <v>527</v>
      </c>
      <c r="C7" s="1" t="s">
        <v>510</v>
      </c>
      <c r="D7" s="1" t="s">
        <v>510</v>
      </c>
      <c r="E7" s="1" t="s">
        <v>510</v>
      </c>
      <c r="F7" s="1" t="s">
        <v>510</v>
      </c>
      <c r="G7" s="1" t="s">
        <v>510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528</v>
      </c>
      <c r="B8" s="1" t="s">
        <v>510</v>
      </c>
      <c r="C8" s="1" t="s">
        <v>529</v>
      </c>
      <c r="D8" s="1" t="s">
        <v>530</v>
      </c>
      <c r="E8" s="1" t="s">
        <v>531</v>
      </c>
      <c r="F8" s="1" t="s">
        <v>530</v>
      </c>
      <c r="G8" s="1" t="s">
        <v>531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532</v>
      </c>
      <c r="B9" s="1" t="s">
        <v>533</v>
      </c>
      <c r="C9" s="1" t="s">
        <v>534</v>
      </c>
      <c r="D9" s="1" t="s">
        <v>535</v>
      </c>
      <c r="E9" s="1" t="s">
        <v>536</v>
      </c>
      <c r="F9" s="1" t="s">
        <v>510</v>
      </c>
      <c r="G9" s="1" t="s">
        <v>510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537</v>
      </c>
      <c r="B10" s="1" t="s">
        <v>531</v>
      </c>
      <c r="C10" s="1" t="s">
        <v>531</v>
      </c>
      <c r="D10" s="1" t="s">
        <v>531</v>
      </c>
      <c r="E10" s="1" t="s">
        <v>536</v>
      </c>
      <c r="F10" s="1" t="s">
        <v>510</v>
      </c>
      <c r="G10" s="1" t="s">
        <v>510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538</v>
      </c>
      <c r="B11" s="1" t="s">
        <v>539</v>
      </c>
      <c r="C11" s="1" t="s">
        <v>510</v>
      </c>
      <c r="D11" s="1" t="s">
        <v>510</v>
      </c>
      <c r="E11" s="1" t="s">
        <v>510</v>
      </c>
      <c r="F11" s="1" t="s">
        <v>510</v>
      </c>
      <c r="G11" s="1" t="s">
        <v>510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540</v>
      </c>
      <c r="B12" s="1" t="s">
        <v>530</v>
      </c>
      <c r="C12" s="1" t="s">
        <v>530</v>
      </c>
      <c r="D12" s="1" t="s">
        <v>530</v>
      </c>
      <c r="E12" s="1" t="s">
        <v>541</v>
      </c>
      <c r="F12" s="1" t="s">
        <v>542</v>
      </c>
      <c r="G12" s="1" t="s">
        <v>543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544</v>
      </c>
      <c r="B13" s="1" t="s">
        <v>530</v>
      </c>
      <c r="C13" s="1" t="s">
        <v>531</v>
      </c>
      <c r="D13" s="1" t="s">
        <v>530</v>
      </c>
      <c r="E13" s="1" t="s">
        <v>545</v>
      </c>
      <c r="F13" s="1" t="s">
        <v>546</v>
      </c>
      <c r="G13" s="1" t="s">
        <v>547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548</v>
      </c>
      <c r="B14" s="1" t="s">
        <v>549</v>
      </c>
      <c r="C14" s="1" t="s">
        <v>550</v>
      </c>
      <c r="D14" s="1" t="s">
        <v>551</v>
      </c>
      <c r="E14" s="1" t="s">
        <v>552</v>
      </c>
      <c r="F14" s="1" t="s">
        <v>553</v>
      </c>
      <c r="G14" s="1" t="s">
        <v>554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555</v>
      </c>
      <c r="B15" s="1" t="s">
        <v>510</v>
      </c>
      <c r="C15" s="1" t="s">
        <v>510</v>
      </c>
      <c r="D15" s="1" t="s">
        <v>510</v>
      </c>
      <c r="E15" s="1" t="s">
        <v>510</v>
      </c>
      <c r="F15" s="1" t="s">
        <v>510</v>
      </c>
      <c r="G15" s="1" t="s">
        <v>510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556</v>
      </c>
      <c r="B16" s="1" t="s">
        <v>510</v>
      </c>
      <c r="C16" s="1" t="s">
        <v>510</v>
      </c>
      <c r="D16" s="1" t="s">
        <v>510</v>
      </c>
      <c r="E16" s="1" t="s">
        <v>510</v>
      </c>
      <c r="F16" s="1" t="s">
        <v>510</v>
      </c>
      <c r="G16" s="1" t="s">
        <v>510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557</v>
      </c>
      <c r="B17" s="1" t="s">
        <v>558</v>
      </c>
      <c r="C17" s="1" t="s">
        <v>559</v>
      </c>
      <c r="D17" s="1" t="s">
        <v>560</v>
      </c>
      <c r="E17" s="1" t="s">
        <v>561</v>
      </c>
      <c r="F17" s="1" t="s">
        <v>562</v>
      </c>
      <c r="G17" s="1" t="s">
        <v>563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564</v>
      </c>
      <c r="B18" s="1" t="s">
        <v>510</v>
      </c>
      <c r="C18" s="1" t="s">
        <v>510</v>
      </c>
      <c r="D18" s="1" t="s">
        <v>510</v>
      </c>
      <c r="E18" s="1" t="s">
        <v>510</v>
      </c>
      <c r="F18" s="1" t="s">
        <v>510</v>
      </c>
      <c r="G18" s="1" t="s">
        <v>510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565</v>
      </c>
      <c r="B19" s="1" t="s">
        <v>566</v>
      </c>
      <c r="C19" s="1" t="s">
        <v>567</v>
      </c>
      <c r="D19" s="1" t="s">
        <v>568</v>
      </c>
      <c r="E19" s="1" t="s">
        <v>569</v>
      </c>
      <c r="F19" s="1" t="s">
        <v>510</v>
      </c>
      <c r="G19" s="1" t="s">
        <v>510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</v>
      </c>
      <c r="B20" s="1" t="s">
        <v>570</v>
      </c>
      <c r="C20" s="1" t="s">
        <v>510</v>
      </c>
      <c r="D20" s="1" t="s">
        <v>510</v>
      </c>
      <c r="E20" s="1" t="s">
        <v>510</v>
      </c>
      <c r="F20" s="1" t="s">
        <v>510</v>
      </c>
      <c r="G20" s="1" t="s">
        <v>510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571</v>
      </c>
      <c r="B21" s="1" t="s">
        <v>572</v>
      </c>
      <c r="C21" s="1" t="s">
        <v>573</v>
      </c>
      <c r="D21" s="1" t="s">
        <v>574</v>
      </c>
      <c r="E21" s="1" t="s">
        <v>575</v>
      </c>
      <c r="F21" s="1" t="s">
        <v>576</v>
      </c>
      <c r="G21" s="1" t="s">
        <v>577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578</v>
      </c>
      <c r="B22" s="1" t="s">
        <v>579</v>
      </c>
      <c r="C22" s="1" t="s">
        <v>580</v>
      </c>
      <c r="D22" s="1" t="s">
        <v>581</v>
      </c>
      <c r="E22" s="1" t="s">
        <v>582</v>
      </c>
      <c r="F22" s="1" t="s">
        <v>583</v>
      </c>
      <c r="G22" s="1" t="s">
        <v>584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101</v>
      </c>
      <c r="B23" s="1" t="s">
        <v>585</v>
      </c>
      <c r="C23" s="1" t="s">
        <v>510</v>
      </c>
      <c r="D23" s="1" t="s">
        <v>510</v>
      </c>
      <c r="E23" s="1" t="s">
        <v>510</v>
      </c>
      <c r="F23" s="1" t="s">
        <v>510</v>
      </c>
      <c r="G23" s="1" t="s">
        <v>510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586</v>
      </c>
      <c r="B24" s="1" t="s">
        <v>587</v>
      </c>
      <c r="C24" s="1" t="s">
        <v>588</v>
      </c>
      <c r="D24" s="1" t="s">
        <v>589</v>
      </c>
      <c r="E24" s="1" t="s">
        <v>590</v>
      </c>
      <c r="F24" s="1" t="s">
        <v>590</v>
      </c>
      <c r="G24" s="1" t="s">
        <v>590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591</v>
      </c>
      <c r="B25" s="1" t="s">
        <v>592</v>
      </c>
      <c r="C25" s="1" t="s">
        <v>593</v>
      </c>
      <c r="D25" s="1" t="s">
        <v>593</v>
      </c>
      <c r="E25" s="1" t="s">
        <v>594</v>
      </c>
      <c r="F25" s="1" t="s">
        <v>594</v>
      </c>
      <c r="G25" s="1" t="s">
        <v>510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595</v>
      </c>
      <c r="B26" s="1" t="s">
        <v>596</v>
      </c>
      <c r="C26" s="1" t="s">
        <v>597</v>
      </c>
      <c r="D26" s="1" t="s">
        <v>598</v>
      </c>
      <c r="E26" s="1" t="s">
        <v>510</v>
      </c>
      <c r="F26" s="1" t="s">
        <v>510</v>
      </c>
      <c r="G26" s="1" t="s">
        <v>510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599</v>
      </c>
      <c r="B2" s="1" t="s">
        <v>600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601</v>
      </c>
      <c r="B3" s="1" t="s">
        <v>602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603</v>
      </c>
      <c r="B4" s="1" t="s">
        <v>604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605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606</v>
      </c>
      <c r="B6" s="1" t="s">
        <v>607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608</v>
      </c>
      <c r="B7" s="4" t="s">
        <v>609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610</v>
      </c>
      <c r="B8" s="1" t="s">
        <v>611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612</v>
      </c>
      <c r="B9" s="1" t="s">
        <v>613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614</v>
      </c>
      <c r="B10" s="1" t="s">
        <v>611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615</v>
      </c>
      <c r="B11" s="1" t="s">
        <v>616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617</v>
      </c>
      <c r="B12" s="1" t="s">
        <v>618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619</v>
      </c>
      <c r="B13" s="1" t="s">
        <v>616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620</v>
      </c>
      <c r="B14" s="1" t="s">
        <v>621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622</v>
      </c>
      <c r="B15" s="1">
        <v>37.0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623</v>
      </c>
      <c r="B16" s="1" t="s">
        <v>624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625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626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627</v>
      </c>
      <c r="B19" s="1">
        <v>1.03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628</v>
      </c>
      <c r="B20" s="1">
        <v>1.02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629</v>
      </c>
      <c r="B21" s="1">
        <v>0.95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630</v>
      </c>
      <c r="B22" s="1">
        <v>1.025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631</v>
      </c>
      <c r="B23" s="1">
        <v>1.03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632</v>
      </c>
      <c r="B24" s="1">
        <v>1.02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633</v>
      </c>
      <c r="B25" s="1">
        <v>0.95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634</v>
      </c>
      <c r="B26" s="1">
        <v>1.025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635</v>
      </c>
      <c r="B27" s="1">
        <v>0.48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636</v>
      </c>
      <c r="B28" s="1">
        <v>-0.69824684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637</v>
      </c>
      <c r="B29" s="1">
        <v>494935.0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638</v>
      </c>
      <c r="B30" s="1">
        <v>494935.0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639</v>
      </c>
      <c r="B31" s="1">
        <v>117947.0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640</v>
      </c>
      <c r="B32" s="1">
        <v>179440.0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641</v>
      </c>
      <c r="B33" s="1">
        <v>179440.0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642</v>
      </c>
      <c r="B34" s="1">
        <v>0.72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643</v>
      </c>
      <c r="B35" s="1">
        <v>1.24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644</v>
      </c>
      <c r="B36" s="1">
        <v>200.0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645</v>
      </c>
      <c r="B37" s="1">
        <v>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646</v>
      </c>
      <c r="B38" s="1">
        <v>2.566227E7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647</v>
      </c>
      <c r="B39" s="1">
        <v>0.881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648</v>
      </c>
      <c r="B40" s="1">
        <v>6.47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649</v>
      </c>
      <c r="B41" s="1">
        <v>3.4688118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650</v>
      </c>
      <c r="B42" s="1">
        <v>1.4416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651</v>
      </c>
      <c r="B43" s="1">
        <v>2.00726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652</v>
      </c>
      <c r="B44" s="1" t="s">
        <v>653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654</v>
      </c>
      <c r="B45" s="1">
        <v>-3.0409114E7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655</v>
      </c>
      <c r="B46" s="1">
        <v>1.2091772E7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656</v>
      </c>
      <c r="B47" s="1">
        <v>2.62987E7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657</v>
      </c>
      <c r="B48" s="1">
        <v>26439.0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658</v>
      </c>
      <c r="B49" s="1">
        <v>2426.0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659</v>
      </c>
      <c r="B50" s="1">
        <v>1.7289504E9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660</v>
      </c>
      <c r="B51" s="1">
        <v>1.7316288E9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661</v>
      </c>
      <c r="B52" s="1">
        <v>0.001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662</v>
      </c>
      <c r="B53" s="1">
        <v>0.28722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663</v>
      </c>
      <c r="B54" s="1">
        <v>0.31882998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664</v>
      </c>
      <c r="B55" s="1">
        <v>0.41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665</v>
      </c>
      <c r="B56" s="1">
        <v>0.0016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666</v>
      </c>
      <c r="B57" s="1">
        <v>2.74899E7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667</v>
      </c>
      <c r="B58" s="1">
        <v>1.947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668</v>
      </c>
      <c r="B59" s="1">
        <v>0.5011813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669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670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671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672</v>
      </c>
      <c r="B63" s="1">
        <v>-2.4183E7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673</v>
      </c>
      <c r="B64" s="1">
        <v>-1.01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674</v>
      </c>
      <c r="B65" s="1">
        <v>-1.94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675</v>
      </c>
      <c r="B66" s="1">
        <v>-4.11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676</v>
      </c>
      <c r="B67" s="1">
        <v>1.131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677</v>
      </c>
      <c r="B68" s="1">
        <v>-0.40487802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678</v>
      </c>
      <c r="B69" s="1">
        <v>0.22263205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679</v>
      </c>
      <c r="B70" s="1" t="s">
        <v>680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681</v>
      </c>
      <c r="B71" s="1" t="s">
        <v>682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683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684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685</v>
      </c>
      <c r="B74" s="1" t="s">
        <v>686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687</v>
      </c>
      <c r="B75" s="1" t="s">
        <v>686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688</v>
      </c>
      <c r="B76" s="1">
        <v>1.6167654E9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689</v>
      </c>
      <c r="B77" s="1" t="s">
        <v>690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691</v>
      </c>
      <c r="B78" s="1" t="s">
        <v>692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693</v>
      </c>
      <c r="B79" s="1" t="s">
        <v>694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695</v>
      </c>
      <c r="B80" s="1" t="s">
        <v>696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697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698</v>
      </c>
      <c r="B82" s="1">
        <v>0.9758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699</v>
      </c>
      <c r="B83" s="1">
        <v>2.9193878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700</v>
      </c>
      <c r="B84" s="1">
        <v>1.9459183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701</v>
      </c>
      <c r="B85" s="1">
        <v>2.2768672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702</v>
      </c>
      <c r="B86" s="1">
        <v>1.965306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703</v>
      </c>
      <c r="B87" s="1" t="s">
        <v>704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705</v>
      </c>
      <c r="B88" s="1">
        <v>3.0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706</v>
      </c>
      <c r="B89" s="1">
        <v>8.68E7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707</v>
      </c>
      <c r="B90" s="1">
        <v>3.301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708</v>
      </c>
      <c r="B91" s="1">
        <v>-2.6883E7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709</v>
      </c>
      <c r="B92" s="1">
        <v>6163000.0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710</v>
      </c>
      <c r="B93" s="1">
        <v>6.233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711</v>
      </c>
      <c r="B94" s="1">
        <v>6.39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712</v>
      </c>
      <c r="B95" s="1">
        <v>7398000.0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713</v>
      </c>
      <c r="B96" s="1">
        <v>14.373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714</v>
      </c>
      <c r="B97" s="1">
        <v>0.274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715</v>
      </c>
      <c r="B98" s="1">
        <v>-0.15991001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716</v>
      </c>
      <c r="B99" s="1">
        <v>-0.45299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717</v>
      </c>
      <c r="B100" s="1">
        <v>-1.798325E7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718</v>
      </c>
      <c r="B101" s="1">
        <v>-2.7081E7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719</v>
      </c>
      <c r="B102" s="1">
        <v>0.97783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720</v>
      </c>
      <c r="B103" s="1">
        <v>-3.71479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721</v>
      </c>
      <c r="B104" s="1" t="s">
        <v>653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722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-4.08</v>
      </c>
      <c r="D3" s="1">
        <v>-20.4</v>
      </c>
      <c r="E3" s="1">
        <v>-15.3</v>
      </c>
      <c r="F3" s="1">
        <v>-24.48</v>
      </c>
      <c r="G3" s="1">
        <f>IF(F3*FORECAST(G2,B3:F3,B2:F2)&gt;0,FORECAST(G2,B3:F3,B2:F2),F3)*$X$1</f>
        <v>-30.906</v>
      </c>
      <c r="H3" s="1">
        <f>IF(G3*FORECAST(H2,B3:G3,B2:G2)&gt;0,FORECAST(H2,B3:G3,B2:G2),G3)*$X$1</f>
        <v>-36.924</v>
      </c>
      <c r="I3" s="1">
        <f>IF(H3*FORECAST(I2,B3:H3,B2:H2)&gt;0,FORECAST(I2,B3:H3,B2:H2),H3)*$X$1</f>
        <v>-42.942</v>
      </c>
      <c r="J3" s="1">
        <f>IF(I3*FORECAST(J2,B3:I3,B2:I2)&gt;0,FORECAST(J2,B3:I3,B2:I2),I3)*$X$1</f>
        <v>-48.96</v>
      </c>
      <c r="K3" s="1">
        <f>IF(J3*FORECAST(K2,B3:J3,B2:J2)&gt;0,FORECAST(K2,B3:J3,B2:J2),J3)*$X$1</f>
        <v>-54.978</v>
      </c>
      <c r="L3" s="1">
        <f>IF(K3*FORECAST(L2,B3:K3,B2:K2)&gt;0,FORECAST(L2,B3:K3,B2:K2),K3)*$X$1</f>
        <v>-60.996</v>
      </c>
      <c r="M3" s="1">
        <f>IF(L3*FORECAST(M2,B3:L3,B2:L2)&gt;0,FORECAST(M2,B3:L3,B2:L2),L3)*$X$1</f>
        <v>-67.014</v>
      </c>
      <c r="N3" s="5">
        <f>IF(M3*FORECAST(N2,B3:M3,B2:M2)&gt;0,FORECAST(N2,B3:M3,B2:M2),M3)*$X$1</f>
        <v>-73.032</v>
      </c>
      <c r="O3" s="5">
        <f>IF(N3*FORECAST(O2,B3:N3,B2:N2)&gt;0,FORECAST(O2,B3:N3,B2:N2),N3)*$X$1</f>
        <v>-79.05</v>
      </c>
      <c r="P3" s="5">
        <f>IF(O3*FORECAST(P2,B3:O3,B2:O2)&gt;0,FORECAST(P2,B3:O3,B2:O2),O3)*$X$1</f>
        <v>-85.068</v>
      </c>
      <c r="Q3" s="5">
        <f>IF(P3*FORECAST(Q2,B3:P3,B2:P2)&gt;0,FORECAST(Q2,B3:P3,B2:P2),P3)*$X$1</f>
        <v>-91.086</v>
      </c>
      <c r="R3" s="5">
        <f>IF(Q3*FORECAST(R2,B3:Q3,B2:Q2)&gt;0,FORECAST(R2,B3:Q3,B2:Q2),Q3)*$X$1</f>
        <v>-97.104</v>
      </c>
      <c r="S3" s="2"/>
      <c r="T3" s="2"/>
      <c r="U3" s="2"/>
      <c r="V3" s="2"/>
      <c r="W3" s="2"/>
      <c r="X3" s="2"/>
      <c r="Y3" s="2"/>
      <c r="Z3" s="2"/>
    </row>
    <row r="4">
      <c r="A4" s="3" t="s">
        <v>100</v>
      </c>
      <c r="B4" s="1">
        <v>-4.08</v>
      </c>
      <c r="C4" s="1">
        <v>-9.18</v>
      </c>
      <c r="D4" s="1">
        <v>-130.56</v>
      </c>
      <c r="E4" s="1">
        <v>-129.54</v>
      </c>
      <c r="F4" s="1">
        <v>-90.78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723</v>
      </c>
      <c r="B5" s="1">
        <v>0.0</v>
      </c>
      <c r="C5" s="1">
        <v>0.0</v>
      </c>
      <c r="D5" s="1">
        <v>19.0</v>
      </c>
      <c r="E5" s="1">
        <v>25.0</v>
      </c>
      <c r="F5" s="1">
        <v>26.0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724</v>
      </c>
      <c r="L7" s="1">
        <f>IF(R3*FORECAST(R2,B3:R3,B2:R2)&gt;0,FORECAST(R2,B3:R3,B2:R2),Q3)*$X$1 * (1+0.02)/(0.0874-0.02)</f>
        <v>-1469.526409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725</v>
      </c>
      <c r="L8" s="6">
        <f t="array" ref="L8">NPV(0.0874,H3:R3)</f>
        <v>-427.4458246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726</v>
      </c>
      <c r="L9" s="6">
        <f t="array" ref="L9">NPV(0.0874,H16:R16)</f>
        <v>-584.6484196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727</v>
      </c>
      <c r="L10" s="6">
        <f>L8 + L9</f>
        <v>-1012.094244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101</v>
      </c>
      <c r="L11" s="1">
        <v>-90.78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728</v>
      </c>
      <c r="L12" s="6">
        <f>L10 - L11</f>
        <v>-921.3142442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729</v>
      </c>
      <c r="L13" s="1">
        <v>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-35.43516324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-1469.526409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-8.16</v>
      </c>
      <c r="C3" s="1">
        <v>-13.26</v>
      </c>
      <c r="D3" s="1">
        <v>-45.9</v>
      </c>
      <c r="E3" s="1">
        <v>-31.62</v>
      </c>
      <c r="F3" s="1">
        <v>-41.82</v>
      </c>
      <c r="G3" s="1">
        <f>IF(F3*FORECAST(G2,B3:F3,B2:F2)&gt;0,FORECAST(G2,B3:F3,B2:F2),F3)*$X$1</f>
        <v>-53.856</v>
      </c>
      <c r="H3" s="1">
        <f>IF(G3*FORECAST(H2,B3:G3,B2:G2)&gt;0,FORECAST(H2,B3:G3,B2:G2),G3)*$X$1</f>
        <v>-62.424</v>
      </c>
      <c r="I3" s="1">
        <f>IF(H3*FORECAST(I2,B3:H3,B2:H2)&gt;0,FORECAST(I2,B3:H3,B2:H2),H3)*$X$1</f>
        <v>-70.992</v>
      </c>
      <c r="J3" s="1">
        <f>IF(I3*FORECAST(J2,B3:I3,B2:I2)&gt;0,FORECAST(J2,B3:I3,B2:I2),I3)*$X$1</f>
        <v>-79.56</v>
      </c>
      <c r="K3" s="1">
        <f>IF(J3*FORECAST(K2,B3:J3,B2:J2)&gt;0,FORECAST(K2,B3:J3,B2:J2),J3)*$X$1</f>
        <v>-88.128</v>
      </c>
      <c r="L3" s="1">
        <f>IF(K3*FORECAST(L2,B3:K3,B2:K2)&gt;0,FORECAST(L2,B3:K3,B2:K2),K3)*$X$1</f>
        <v>-96.696</v>
      </c>
      <c r="M3" s="1">
        <f>IF(L3*FORECAST(M2,B3:L3,B2:L2)&gt;0,FORECAST(M2,B3:L3,B2:L2),L3)*$X$1</f>
        <v>-105.264</v>
      </c>
      <c r="N3" s="5">
        <f>IF(M3*FORECAST(N2,B3:M3,B2:M2)&gt;0,FORECAST(N2,B3:M3,B2:M2),M3)*$X$1</f>
        <v>-113.832</v>
      </c>
      <c r="O3" s="5">
        <f>IF(N3*FORECAST(O2,B3:N3,B2:N2)&gt;0,FORECAST(O2,B3:N3,B2:N2),N3)*$X$1</f>
        <v>-122.4</v>
      </c>
      <c r="P3" s="5">
        <f>IF(O3*FORECAST(P2,B3:O3,B2:O2)&gt;0,FORECAST(P2,B3:O3,B2:O2),O3)*$X$1</f>
        <v>-130.968</v>
      </c>
      <c r="Q3" s="5">
        <f>IF(P3*FORECAST(Q2,B3:P3,B2:P2)&gt;0,FORECAST(Q2,B3:P3,B2:P2),P3)*$X$1</f>
        <v>-139.536</v>
      </c>
      <c r="R3" s="5">
        <f>IF(Q3*FORECAST(R2,B3:Q3,B2:Q2)&gt;0,FORECAST(R2,B3:Q3,B2:Q2),Q3)*$X$1</f>
        <v>-148.104</v>
      </c>
      <c r="S3" s="2"/>
      <c r="T3" s="2"/>
      <c r="U3" s="2"/>
      <c r="V3" s="2"/>
      <c r="W3" s="2"/>
      <c r="X3" s="2"/>
      <c r="Y3" s="2"/>
      <c r="Z3" s="2"/>
    </row>
    <row r="4">
      <c r="A4" s="3" t="s">
        <v>100</v>
      </c>
      <c r="B4" s="1">
        <v>-4.08</v>
      </c>
      <c r="C4" s="1">
        <v>-9.18</v>
      </c>
      <c r="D4" s="1">
        <v>-130.56</v>
      </c>
      <c r="E4" s="1">
        <v>-129.54</v>
      </c>
      <c r="F4" s="1">
        <v>-90.78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723</v>
      </c>
      <c r="B5" s="1">
        <v>0.0</v>
      </c>
      <c r="C5" s="1">
        <v>0.0</v>
      </c>
      <c r="D5" s="1">
        <v>19.0</v>
      </c>
      <c r="E5" s="1">
        <v>25.0</v>
      </c>
      <c r="F5" s="1">
        <v>26.0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724</v>
      </c>
      <c r="L7" s="1">
        <f>IF(R3*FORECAST(R2,B3:R3,B2:R2)&gt;0,FORECAST(R2,B3:R3,B2:R2),Q3)*$X$1 * (1+0.02)/(0.0874-0.02)</f>
        <v>-2241.336499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725</v>
      </c>
      <c r="L8" s="6">
        <f t="array" ref="L8">NPV(0.0874,H3:R3)</f>
        <v>-676.458777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726</v>
      </c>
      <c r="L9" s="6">
        <f t="array" ref="L9">NPV(0.0874,H16:R16)</f>
        <v>-891.7116652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727</v>
      </c>
      <c r="L10" s="6">
        <f>L8 + L9</f>
        <v>-1568.170442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101</v>
      </c>
      <c r="L11" s="1">
        <v>-90.78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728</v>
      </c>
      <c r="L12" s="6">
        <f>L10 - L11</f>
        <v>-1477.390442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729</v>
      </c>
      <c r="L13" s="1">
        <v>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-56.82270931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-2241.336499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