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<sst xmlns="http://schemas.openxmlformats.org/spreadsheetml/2006/main" count="1025" uniqueCount="745">
  <si>
    <t>ticker</t>
  </si>
  <si>
    <t>LUMO</t>
  </si>
  <si>
    <t>nombre</t>
  </si>
  <si>
    <t>LUMOS PHARMA INC</t>
  </si>
  <si>
    <t>empresa</t>
  </si>
  <si>
    <t>Biotechnology &amp; Medical Research</t>
  </si>
  <si>
    <t>Open</t>
  </si>
  <si>
    <t>Target Price</t>
  </si>
  <si>
    <t>Upside</t>
  </si>
  <si>
    <t>-1997.56%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</si>
  <si>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</si>
  <si>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</si>
  <si>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</si>
  <si>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</si>
  <si>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</si>
  <si>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</si>
  <si>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</si>
  <si>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</si>
  <si>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71.43%</t>
  </si>
  <si>
    <t>Total Assets Growth</t>
  </si>
  <si>
    <t>Net Property, Plant and Equipment Growth</t>
  </si>
  <si>
    <t>27.27%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</si>
  <si>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</si>
  <si>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</si>
  <si>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</si>
  <si>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</si>
  <si>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</si>
  <si>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</si>
  <si>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</si>
  <si>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</si>
  <si>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</si>
  <si>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</si>
  <si>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</si>
  <si>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</si>
  <si>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</si>
  <si>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</si>
  <si>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</si>
  <si>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</si>
  <si>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</si>
  <si>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</si>
  <si>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</si>
  <si>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</si>
  <si>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</si>
  <si>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</si>
  <si>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</si>
  <si>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</si>
  <si>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</si>
  <si>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</si>
  <si>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</si>
  <si>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</si>
  <si>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</si>
  <si>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</si>
  <si>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</si>
  <si>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</si>
  <si>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</si>
  <si>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</si>
  <si>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</si>
  <si>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</si>
  <si>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</si>
  <si>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</si>
  <si>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</si>
  <si>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</si>
  <si>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</si>
  <si>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</si>
  <si>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</si>
  <si>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</si>
  <si>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</si>
  <si>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</si>
  <si>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</si>
  <si>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</si>
  <si>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</si>
  <si>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</si>
  <si>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</si>
  <si>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</si>
  <si>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</si>
  <si>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</si>
  <si>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</si>
  <si>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</si>
  <si>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</si>
  <si>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</si>
  <si>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</si>
  <si>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</si>
  <si>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</si>
  <si>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</si>
  <si>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</si>
  <si>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</si>
  <si>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</si>
  <si>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</si>
  <si>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-4.56</t>
  </si>
  <si>
    <t>-7.77</t>
  </si>
  <si>
    <t>14.04</t>
  </si>
  <si>
    <t>10.65</t>
  </si>
  <si>
    <t>7.21</t>
  </si>
  <si>
    <t>3.37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</si>
  <si>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</si>
  <si>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</si>
  <si>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</si>
  <si>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</si>
  <si>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</si>
  <si>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</si>
  <si>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</si>
  <si>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</si>
  <si>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</si>
  <si>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</si>
  <si>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</si>
  <si>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</si>
  <si>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</si>
  <si>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</si>
  <si>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</si>
  <si>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</si>
  <si>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</si>
  <si>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</si>
  <si>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</si>
  <si>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</si>
  <si>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</si>
  <si>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</si>
  <si>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In Process R&amp;D Expenses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</si>
  <si>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</si>
  <si>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</si>
  <si>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</si>
  <si>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</si>
  <si>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</si>
  <si>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</si>
  <si>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</si>
  <si>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</si>
  <si>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</si>
  <si>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</si>
  <si>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-1.09</t>
  </si>
  <si>
    <t>-1.27</t>
  </si>
  <si>
    <t>-0.93</t>
  </si>
  <si>
    <t>-3.65</t>
  </si>
  <si>
    <t>-3.71</t>
  </si>
  <si>
    <t>-4.18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</si>
  <si>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</si>
  <si>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</si>
  <si>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</si>
  <si>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</si>
  <si>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</si>
  <si>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</si>
  <si>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-0.47</t>
  </si>
  <si>
    <t>-0.79</t>
  </si>
  <si>
    <t>-2.39</t>
  </si>
  <si>
    <t>-2.33</t>
  </si>
  <si>
    <t>-2.32</t>
  </si>
  <si>
    <t>-2.61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</si>
  <si>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</si>
  <si>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</si>
  <si>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</si>
  <si>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</si>
  <si>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</si>
  <si>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</si>
  <si>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</si>
  <si>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71.16</t>
  </si>
  <si>
    <t>2.05</t>
  </si>
  <si>
    <t>0.04</t>
  </si>
  <si>
    <t>0.09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</si>
  <si>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</si>
  <si>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</si>
  <si>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</si>
  <si>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</si>
  <si>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</si>
  <si>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</si>
  <si>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</si>
  <si>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</si>
  <si>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</si>
  <si>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</si>
  <si>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</si>
  <si>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</si>
  <si>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</si>
  <si>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</si>
  <si>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</si>
  <si>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-24.75</t>
  </si>
  <si>
    <t>-61.78</t>
  </si>
  <si>
    <t>-24.43</t>
  </si>
  <si>
    <t>-17.08</t>
  </si>
  <si>
    <t>-23.2</t>
  </si>
  <si>
    <t>-40.53</t>
  </si>
  <si>
    <t>Return on Total Capital</t>
  </si>
  <si>
    <t>-25.56</t>
  </si>
  <si>
    <t>-68.06</t>
  </si>
  <si>
    <t>-27.1</t>
  </si>
  <si>
    <t>-18.98</t>
  </si>
  <si>
    <t>-26.82</t>
  </si>
  <si>
    <t>-52.18</t>
  </si>
  <si>
    <t>Return On Equity %</t>
  </si>
  <si>
    <t>-58.62</t>
  </si>
  <si>
    <t>-109.98</t>
  </si>
  <si>
    <t>-9.39</t>
  </si>
  <si>
    <t>-29.61</t>
  </si>
  <si>
    <t>-41.82</t>
  </si>
  <si>
    <t>-78.34</t>
  </si>
  <si>
    <t>Return on Common Equity</t>
  </si>
  <si>
    <t>27.95</t>
  </si>
  <si>
    <t>18.25</t>
  </si>
  <si>
    <t>-22.11</t>
  </si>
  <si>
    <t>Margin Analysis</t>
  </si>
  <si>
    <t>Gross Profit Margin %</t>
  </si>
  <si>
    <t>SG&amp;A Margin</t>
  </si>
  <si>
    <t>807.85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</si>
  <si>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</si>
  <si>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</si>
  <si>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</si>
  <si>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</si>
  <si>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</si>
  <si>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</si>
  <si>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</si>
  <si>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</si>
  <si>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-953.33</t>
  </si>
  <si>
    <t>Unlevered Free Cash Flow Margin</t>
  </si>
  <si>
    <t>Asset Turnover</t>
  </si>
  <si>
    <t>0.02</t>
  </si>
  <si>
    <t>Fixed Assets Turnover</t>
  </si>
  <si>
    <t>0.32</t>
  </si>
  <si>
    <t>0.38</t>
  </si>
  <si>
    <t>3.32</t>
  </si>
  <si>
    <t>4.63</t>
  </si>
  <si>
    <t>Short Term Liquidity</t>
  </si>
  <si>
    <t>Current Ratio</t>
  </si>
  <si>
    <t>51.75</t>
  </si>
  <si>
    <t>18.72</t>
  </si>
  <si>
    <t>4.01</t>
  </si>
  <si>
    <t>19.88</t>
  </si>
  <si>
    <t>19.43</t>
  </si>
  <si>
    <t>10.73</t>
  </si>
  <si>
    <t>5.69</t>
  </si>
  <si>
    <t>Quick Ratio</t>
  </si>
  <si>
    <t>51.41</t>
  </si>
  <si>
    <t>18.45</t>
  </si>
  <si>
    <t>3.92</t>
  </si>
  <si>
    <t>19.34</t>
  </si>
  <si>
    <t>18.51</t>
  </si>
  <si>
    <t>10.07</t>
  </si>
  <si>
    <t>5.16</t>
  </si>
  <si>
    <t>Operating Cash Flow to Current Liabilities</t>
  </si>
  <si>
    <t>-19.55</t>
  </si>
  <si>
    <t>-9.46</t>
  </si>
  <si>
    <t>-7.2</t>
  </si>
  <si>
    <t>-3.56</t>
  </si>
  <si>
    <t>-5.78</t>
  </si>
  <si>
    <t>-3.97</t>
  </si>
  <si>
    <t>-4.42</t>
  </si>
  <si>
    <t>Long Term Solvency</t>
  </si>
  <si>
    <t>Total Debt/Equity</t>
  </si>
  <si>
    <t>9.33</t>
  </si>
  <si>
    <t>0.27</t>
  </si>
  <si>
    <t>0.63</t>
  </si>
  <si>
    <t>0.39</t>
  </si>
  <si>
    <t>2.14</t>
  </si>
  <si>
    <t>Total Debt / Total Capital</t>
  </si>
  <si>
    <t>8.54</t>
  </si>
  <si>
    <t>0.62</t>
  </si>
  <si>
    <t>2.1</t>
  </si>
  <si>
    <t>LT Debt/Equity</t>
  </si>
  <si>
    <t>4.69</t>
  </si>
  <si>
    <t>0.23</t>
  </si>
  <si>
    <t>1.11</t>
  </si>
  <si>
    <t>Long-Term Debt / Total Capital</t>
  </si>
  <si>
    <t>4.29</t>
  </si>
  <si>
    <t>1.09</t>
  </si>
  <si>
    <t>Total Liabilities / Total Assets</t>
  </si>
  <si>
    <t>1.92</t>
  </si>
  <si>
    <t>5.3</t>
  </si>
  <si>
    <t>26.31</t>
  </si>
  <si>
    <t>9.66</t>
  </si>
  <si>
    <t>11.3</t>
  </si>
  <si>
    <t>17.58</t>
  </si>
  <si>
    <t>32.81</t>
  </si>
  <si>
    <t>Total Debt / EBITDA</t>
  </si>
  <si>
    <t>-0.04</t>
  </si>
  <si>
    <t>-0.01</t>
  </si>
  <si>
    <t>-0.02</t>
  </si>
  <si>
    <t>Net Debt / EBITDA</t>
  </si>
  <si>
    <t>2.75</t>
  </si>
  <si>
    <t>1.81</t>
  </si>
  <si>
    <t>0.48</t>
  </si>
  <si>
    <t>3.85</t>
  </si>
  <si>
    <t>3.07</t>
  </si>
  <si>
    <t>2.12</t>
  </si>
  <si>
    <t>0.98</t>
  </si>
  <si>
    <t>Total Debt / (EBITDA - Capex)</t>
  </si>
  <si>
    <t>Net Debt / (EBITDA - Capex)</t>
  </si>
  <si>
    <t>3.06</t>
  </si>
  <si>
    <t>Growth Over Prior Year</t>
  </si>
  <si>
    <t>Total Revenues, 1 Yr. Growth %</t>
  </si>
  <si>
    <t>36.9</t>
  </si>
  <si>
    <t>562.17</t>
  </si>
  <si>
    <t>34.67</t>
  </si>
  <si>
    <t>Gross Profit, 1 Yr. Growth %</t>
  </si>
  <si>
    <t>EBITDA, 1 Yr. Growth %</t>
  </si>
  <si>
    <t>-13.45</t>
  </si>
  <si>
    <t>26.22</t>
  </si>
  <si>
    <t>20.82</t>
  </si>
  <si>
    <t>2.77</t>
  </si>
  <si>
    <t>14.31</t>
  </si>
  <si>
    <t>EBITA, 1 Yr. Growth %</t>
  </si>
  <si>
    <t>-13.46</t>
  </si>
  <si>
    <t>26.07</t>
  </si>
  <si>
    <t>167.96</t>
  </si>
  <si>
    <t>19.18</t>
  </si>
  <si>
    <t>2.21</t>
  </si>
  <si>
    <t>14.28</t>
  </si>
  <si>
    <t>EBIT, 1 Yr. Growth %</t>
  </si>
  <si>
    <t>Earnings From Cont. Operations, 1 Yr. Growth %</t>
  </si>
  <si>
    <t>24.77</t>
  </si>
  <si>
    <t>-13.05</t>
  </si>
  <si>
    <t>-41.65</t>
  </si>
  <si>
    <t>437.35</t>
  </si>
  <si>
    <t>2.08</t>
  </si>
  <si>
    <t>9.57</t>
  </si>
  <si>
    <t>Net Income, 1 Yr. Growth %</t>
  </si>
  <si>
    <t>Normalized Net Income, 1 Yr. Growth %</t>
  </si>
  <si>
    <t>-14.35</t>
  </si>
  <si>
    <t>26.66</t>
  </si>
  <si>
    <t>167.24</t>
  </si>
  <si>
    <t>19.78</t>
  </si>
  <si>
    <t>0.03</t>
  </si>
  <si>
    <t>9.62</t>
  </si>
  <si>
    <t>Diluted EPS Before Extra, 1 Yr. Growth %</t>
  </si>
  <si>
    <t>16.82</t>
  </si>
  <si>
    <t>-44.06</t>
  </si>
  <si>
    <t>291.94</t>
  </si>
  <si>
    <t>1.61</t>
  </si>
  <si>
    <t>12.64</t>
  </si>
  <si>
    <t>Net Property, Plant and Equip., 1 Yr. Growth %</t>
  </si>
  <si>
    <t>-22.22</t>
  </si>
  <si>
    <t>308.04</t>
  </si>
  <si>
    <t>27.79</t>
  </si>
  <si>
    <t>8.73</t>
  </si>
  <si>
    <t>-55.43</t>
  </si>
  <si>
    <t>113.07</t>
  </si>
  <si>
    <t>Total Assets, 1 Yr. Growth %</t>
  </si>
  <si>
    <t>-42.62</t>
  </si>
  <si>
    <t>-61.45</t>
  </si>
  <si>
    <t>-22.26</t>
  </si>
  <si>
    <t>-27.93</t>
  </si>
  <si>
    <t>-43.79</t>
  </si>
  <si>
    <t>Tangible Book Value, 1 Yr. Growth %</t>
  </si>
  <si>
    <t>42.4</t>
  </si>
  <si>
    <t>26.74</t>
  </si>
  <si>
    <t>-296.04</t>
  </si>
  <si>
    <t>-23.67</t>
  </si>
  <si>
    <t>-33.03</t>
  </si>
  <si>
    <t>-54.17</t>
  </si>
  <si>
    <t>Common Equity, 1 Yr. Growth %</t>
  </si>
  <si>
    <t>Cash From Operations, 1 Yr. Growth %</t>
  </si>
  <si>
    <t>-23.38</t>
  </si>
  <si>
    <t>26.43</t>
  </si>
  <si>
    <t>152.99</t>
  </si>
  <si>
    <t>28.92</t>
  </si>
  <si>
    <t>-10.2</t>
  </si>
  <si>
    <t>16.8</t>
  </si>
  <si>
    <t>Capital Expenditures, 1 Yr. Growth %</t>
  </si>
  <si>
    <t>Levered Free Cash Flow, 1 Yr. Growth %</t>
  </si>
  <si>
    <t>-30.06</t>
  </si>
  <si>
    <t>613.44</t>
  </si>
  <si>
    <t>-120.73</t>
  </si>
  <si>
    <t>-324.78</t>
  </si>
  <si>
    <t>24.05</t>
  </si>
  <si>
    <t>Unlevered Free Cash Flow, 1 Yr. Growth %</t>
  </si>
  <si>
    <t>Compound Annual Growth Rate Over Two Years</t>
  </si>
  <si>
    <t>Total Revenues, 2 Yr. CAGR %</t>
  </si>
  <si>
    <t>201.09</t>
  </si>
  <si>
    <t>198.62</t>
  </si>
  <si>
    <t>Gross Profit, 2 Yr. CAGR %</t>
  </si>
  <si>
    <t>EBITDA, 2 Yr. CAGR %</t>
  </si>
  <si>
    <t>4.52</t>
  </si>
  <si>
    <t>82.13</t>
  </si>
  <si>
    <t>78.26</t>
  </si>
  <si>
    <t>11.53</t>
  </si>
  <si>
    <t>8.39</t>
  </si>
  <si>
    <t>EBITA, 2 Yr. CAGR %</t>
  </si>
  <si>
    <t>4.45</t>
  </si>
  <si>
    <t>83.8</t>
  </si>
  <si>
    <t>78.7</t>
  </si>
  <si>
    <t>10.37</t>
  </si>
  <si>
    <t>8.08</t>
  </si>
  <si>
    <t>EBIT, 2 Yr. CAGR %</t>
  </si>
  <si>
    <t>Earnings From Cont. Operations, 2 Yr. CAGR %</t>
  </si>
  <si>
    <t>4.16</t>
  </si>
  <si>
    <t>-28.77</t>
  </si>
  <si>
    <t>77.07</t>
  </si>
  <si>
    <t>134.2</t>
  </si>
  <si>
    <t>5.76</t>
  </si>
  <si>
    <t>Net Income, 2 Yr. CAGR %</t>
  </si>
  <si>
    <t>Normalized Net Income, 2 Yr. CAGR %</t>
  </si>
  <si>
    <t>83.98</t>
  </si>
  <si>
    <t>78.91</t>
  </si>
  <si>
    <t>9.46</t>
  </si>
  <si>
    <t>4.71</t>
  </si>
  <si>
    <t>Diluted EPS Before Extra, 2 Yr. CAGR %</t>
  </si>
  <si>
    <t>-7.36</t>
  </si>
  <si>
    <t>48.07</t>
  </si>
  <si>
    <t>99.56</t>
  </si>
  <si>
    <t>6.98</t>
  </si>
  <si>
    <t>Net Property, Plant and Equip., 2 Yr. CAGR %</t>
  </si>
  <si>
    <t>78.15</t>
  </si>
  <si>
    <t>128.35</t>
  </si>
  <si>
    <t>17.88</t>
  </si>
  <si>
    <t>-30.39</t>
  </si>
  <si>
    <t>-2.55</t>
  </si>
  <si>
    <t>Total Assets, 2 Yr. CAGR %</t>
  </si>
  <si>
    <t>-52.97</t>
  </si>
  <si>
    <t>200.01</t>
  </si>
  <si>
    <t>326.06</t>
  </si>
  <si>
    <t>-25.15</t>
  </si>
  <si>
    <t>-36.35</t>
  </si>
  <si>
    <t>Tangible Book Value, 2 Yr. CAGR %</t>
  </si>
  <si>
    <t>34.34</t>
  </si>
  <si>
    <t>57.62</t>
  </si>
  <si>
    <t>22.33</t>
  </si>
  <si>
    <t>-28.51</t>
  </si>
  <si>
    <t>-44.6</t>
  </si>
  <si>
    <t>Common Equity, 2 Yr. CAGR %</t>
  </si>
  <si>
    <t>Cash From Operations, 2 Yr. CAGR %</t>
  </si>
  <si>
    <t>-1.58</t>
  </si>
  <si>
    <t>78.84</t>
  </si>
  <si>
    <t>80.6</t>
  </si>
  <si>
    <t>7.6</t>
  </si>
  <si>
    <t>2.41</t>
  </si>
  <si>
    <t>Capital Expenditures, 2 Yr. CAGR %</t>
  </si>
  <si>
    <t>-29.29</t>
  </si>
  <si>
    <t>447.72</t>
  </si>
  <si>
    <t>287.3</t>
  </si>
  <si>
    <t>-16.33</t>
  </si>
  <si>
    <t>Levered Free Cash Flow, 2 Yr. CAGR %</t>
  </si>
  <si>
    <t>123.38</t>
  </si>
  <si>
    <t>21.62</t>
  </si>
  <si>
    <t>-36.75</t>
  </si>
  <si>
    <t>66.99</t>
  </si>
  <si>
    <t>Unlevered Free Cash Flow, 2 Yr. CAGR %</t>
  </si>
  <si>
    <t>Compound Annual Growth Rate Over Three Years</t>
  </si>
  <si>
    <t>Total Revenues, 3 Yr. CAGR %</t>
  </si>
  <si>
    <t>130.26</t>
  </si>
  <si>
    <t>Gross Profit, 3 Yr. CAGR %</t>
  </si>
  <si>
    <t>EBITDA, 3 Yr. CAGR %</t>
  </si>
  <si>
    <t>42.13</t>
  </si>
  <si>
    <t>58.85</t>
  </si>
  <si>
    <t>48.45</t>
  </si>
  <si>
    <t>12.45</t>
  </si>
  <si>
    <t>EBITA, 3 Yr. CAGR %</t>
  </si>
  <si>
    <t>42.99</t>
  </si>
  <si>
    <t>59.08</t>
  </si>
  <si>
    <t>48.34</t>
  </si>
  <si>
    <t>11.66</t>
  </si>
  <si>
    <t>EBIT, 3 Yr. CAGR %</t>
  </si>
  <si>
    <t>Earnings From Cont. Operations, 3 Yr. CAGR %</t>
  </si>
  <si>
    <t>-14.14</t>
  </si>
  <si>
    <t>39.7</t>
  </si>
  <si>
    <t>47.37</t>
  </si>
  <si>
    <t>81.81</t>
  </si>
  <si>
    <t>Net Income, 3 Yr. CAGR %</t>
  </si>
  <si>
    <t>Normalized Net Income, 3 Yr. CAGR %</t>
  </si>
  <si>
    <t>42.59</t>
  </si>
  <si>
    <t>59.46</t>
  </si>
  <si>
    <t>47.39</t>
  </si>
  <si>
    <t>9.51</t>
  </si>
  <si>
    <t>Diluted EPS Before Extra, 3 Yr. CAGR %</t>
  </si>
  <si>
    <t>49.83</t>
  </si>
  <si>
    <t>30.61</t>
  </si>
  <si>
    <t>64.92</t>
  </si>
  <si>
    <t>Net Property, Plant and Equip., 3 Yr. CAGR %</t>
  </si>
  <si>
    <t>59.47</t>
  </si>
  <si>
    <t>78.31</t>
  </si>
  <si>
    <t>-14.76</t>
  </si>
  <si>
    <t>1.07</t>
  </si>
  <si>
    <t>Total Assets, 3 Yr. CAGR %</t>
  </si>
  <si>
    <t>72.85</t>
  </si>
  <si>
    <t>91.27</t>
  </si>
  <si>
    <t>135.63</t>
  </si>
  <si>
    <t>-31.96</t>
  </si>
  <si>
    <t>Tangible Book Value, 3 Yr. CAGR %</t>
  </si>
  <si>
    <t>52.38</t>
  </si>
  <si>
    <t>23.78</t>
  </si>
  <si>
    <t>0.07</t>
  </si>
  <si>
    <t>-38.36</t>
  </si>
  <si>
    <t>Common Equity, 3 Yr. CAGR %</t>
  </si>
  <si>
    <t>Cash From Operations, 3 Yr. CAGR %</t>
  </si>
  <si>
    <t>34.82</t>
  </si>
  <si>
    <t>60.36</t>
  </si>
  <si>
    <t>43.08</t>
  </si>
  <si>
    <t>10.58</t>
  </si>
  <si>
    <t>Capital Expenditures, 3 Yr. CAGR %</t>
  </si>
  <si>
    <t>95.74</t>
  </si>
  <si>
    <t>210.72</t>
  </si>
  <si>
    <t>118.98</t>
  </si>
  <si>
    <t>Levered Free Cash Flow, 3 Yr. CAGR %</t>
  </si>
  <si>
    <t>1.14</t>
  </si>
  <si>
    <t>41.85</t>
  </si>
  <si>
    <t>-20.83</t>
  </si>
  <si>
    <t>Unlevered Free Cash Flow, 3 Yr. CAGR %</t>
  </si>
  <si>
    <t>Compound Annual Growth Rate Over Five Years</t>
  </si>
  <si>
    <t>EBITDA, 5 Yr. CAGR %</t>
  </si>
  <si>
    <t>28.99</t>
  </si>
  <si>
    <t>36.37</t>
  </si>
  <si>
    <t>EBITA, 5 Yr. CAGR %</t>
  </si>
  <si>
    <t>36.29</t>
  </si>
  <si>
    <t>EBIT, 5 Yr. CAGR %</t>
  </si>
  <si>
    <t>Earnings From Cont. Operations, 5 Yr. CAGR %</t>
  </si>
  <si>
    <t>28.27</t>
  </si>
  <si>
    <t>24.98</t>
  </si>
  <si>
    <t>Net Income, 5 Yr. CAGR %</t>
  </si>
  <si>
    <t>Normalized Net Income, 5 Yr. CAGR %</t>
  </si>
  <si>
    <t>28.28</t>
  </si>
  <si>
    <t>34.77</t>
  </si>
  <si>
    <t>Diluted EPS Before Extra, 5 Yr. CAGR %</t>
  </si>
  <si>
    <t>30.94</t>
  </si>
  <si>
    <t>Net Property, Plant and Equip., 5 Yr. CAGR %</t>
  </si>
  <si>
    <t>14.47</t>
  </si>
  <si>
    <t>40.03</t>
  </si>
  <si>
    <t>Total Assets, 5 Yr. CAGR %</t>
  </si>
  <si>
    <t>23.68</t>
  </si>
  <si>
    <t>23.17</t>
  </si>
  <si>
    <t>Tangible Book Value, 5 Yr. CAGR %</t>
  </si>
  <si>
    <t>12.58</t>
  </si>
  <si>
    <t>-10.26</t>
  </si>
  <si>
    <t>Common Equity, 5 Yr. CAGR %</t>
  </si>
  <si>
    <t>Cash From Operations, 5 Yr. CAGR %</t>
  </si>
  <si>
    <t>23.19</t>
  </si>
  <si>
    <t>34.03</t>
  </si>
  <si>
    <t>Capital Expenditures, 5 Yr. CAGR %</t>
  </si>
  <si>
    <t>39.33</t>
  </si>
  <si>
    <t>Levered Free Cash Flow, 5 Yr. CAGR %</t>
  </si>
  <si>
    <t>19.89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</si>
  <si>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</si>
  <si>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</si>
  <si>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</si>
  <si>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</si>
  <si>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</si>
  <si>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</si>
  <si>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</si>
  <si>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</si>
  <si>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</si>
  <si>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296.3</t>
  </si>
  <si>
    <t>57.92</t>
  </si>
  <si>
    <t>30.24</t>
  </si>
  <si>
    <t>25.17</t>
  </si>
  <si>
    <t>37.54</t>
  </si>
  <si>
    <t>-</t>
  </si>
  <si>
    <t>Change</t>
  </si>
  <si>
    <t>-80.45%</t>
  </si>
  <si>
    <t>-47.79%</t>
  </si>
  <si>
    <t>-16.77%</t>
  </si>
  <si>
    <t>49.14%</t>
  </si>
  <si>
    <t>0%</t>
  </si>
  <si>
    <t>Enterprise Value (EV)</t>
  </si>
  <si>
    <t>P/E ratio</t>
  </si>
  <si>
    <t>-38.4x</t>
  </si>
  <si>
    <t>-1.9x</t>
  </si>
  <si>
    <t>-0.97x</t>
  </si>
  <si>
    <t>-0.76x</t>
  </si>
  <si>
    <t>PBR</t>
  </si>
  <si>
    <t>0.51x</t>
  </si>
  <si>
    <t>PEG</t>
  </si>
  <si>
    <t>-0x</t>
  </si>
  <si>
    <t>-0.59x</t>
  </si>
  <si>
    <t>-0.1x</t>
  </si>
  <si>
    <t>Capitalization / Revenue</t>
  </si>
  <si>
    <t>1,763,618,696x</t>
  </si>
  <si>
    <t>251,811,822x</t>
  </si>
  <si>
    <t>19,854,303x</t>
  </si>
  <si>
    <t>12,271,268x</t>
  </si>
  <si>
    <t>EV / Revenue</t>
  </si>
  <si>
    <t>1,764x</t>
  </si>
  <si>
    <t>252x</t>
  </si>
  <si>
    <t>19.9x</t>
  </si>
  <si>
    <t>12.3x</t>
  </si>
  <si>
    <t>EV / EBITDA</t>
  </si>
  <si>
    <t>EV / EBIT</t>
  </si>
  <si>
    <t>-11.3x</t>
  </si>
  <si>
    <t>-1.85x</t>
  </si>
  <si>
    <t>-0.94x</t>
  </si>
  <si>
    <t>-0.69x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</si>
  <si>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</si>
  <si>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</si>
  <si>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</si>
  <si>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</si>
  <si>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</si>
  <si>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</si>
  <si>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</si>
  <si>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0.168</t>
  </si>
  <si>
    <t>1.523</t>
  </si>
  <si>
    <t>2.051</t>
  </si>
  <si>
    <t>-26.3</t>
  </si>
  <si>
    <t>-31.35</t>
  </si>
  <si>
    <t>-32.04</t>
  </si>
  <si>
    <t>-36.61</t>
  </si>
  <si>
    <t>Net income</t>
  </si>
  <si>
    <t>-6.314</t>
  </si>
  <si>
    <t>-30.43</t>
  </si>
  <si>
    <t>-31.06</t>
  </si>
  <si>
    <t>-34.03</t>
  </si>
  <si>
    <t>Reference price
                                    2</t>
  </si>
  <si>
    <t>35.710</t>
  </si>
  <si>
    <t>6.930</t>
  </si>
  <si>
    <t>3.610</t>
  </si>
  <si>
    <t>3.180</t>
  </si>
  <si>
    <t>4.340</t>
  </si>
  <si>
    <t>Nbr of stocks (in thousands)</t>
  </si>
  <si>
    <t>8,297</t>
  </si>
  <si>
    <t>8,357</t>
  </si>
  <si>
    <t>8,376</t>
  </si>
  <si>
    <t>7,915</t>
  </si>
  <si>
    <t>8,649</t>
  </si>
  <si>
    <t>Announcement Date</t>
  </si>
  <si>
    <t>3/9/21</t>
  </si>
  <si>
    <t>3/10/22</t>
  </si>
  <si>
    <t>3/1/23</t>
  </si>
  <si>
    <t>3/7/24</t>
  </si>
  <si>
    <t>address1</t>
  </si>
  <si>
    <t>4200 Marathon Boulevard</t>
  </si>
  <si>
    <t>address2</t>
  </si>
  <si>
    <t>Suite 200</t>
  </si>
  <si>
    <t>city</t>
  </si>
  <si>
    <t>Austin</t>
  </si>
  <si>
    <t>state</t>
  </si>
  <si>
    <t>TX</t>
  </si>
  <si>
    <t>zip</t>
  </si>
  <si>
    <t>78756</t>
  </si>
  <si>
    <t>country</t>
  </si>
  <si>
    <t>phone</t>
  </si>
  <si>
    <t>512 215 2630</t>
  </si>
  <si>
    <t>website</t>
  </si>
  <si>
    <t>https://lumos-pharma.com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</si>
  <si>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</si>
  <si>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</si>
  <si>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</si>
  <si>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</si>
  <si>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</si>
  <si>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</si>
  <si>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</si>
  <si>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</si>
  <si>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</si>
  <si>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</si>
  <si>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</si>
  <si>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Lumos Pharma, Inc., a clinical-stage biopharmaceutical company, focuses on the identification, acquisition, development, and commercialization of products and therapies for people with rare diseases. Its primary product candidate is LUM-201, an oral growth hormone secretagogue ibutamoren, which is in Phase III clinical trial for the treatment of idiopathic pediatric growth hormone deficiency and other rare endocrine disorders. The company has a clinical collaboration with Massachusetts General Hospital to evaluate oral LUM-201 in nonalcoholic fatty liver disease. Lumos Pharma, Inc. is headquartered in Austin, Texas. As of December 12, 2024, Lumos Pharma, Inc. was taken private.</t>
  </si>
  <si>
    <t>fullTimeEmployees</t>
  </si>
  <si>
    <t>companyOfficers</t>
  </si>
  <si>
    <t>[{'maxAge': 1, 'name': 'Mr. Richard J. Hawkins', 'age': 74, 'title': 'Founder, CEO &amp; Chairman', 'yearBorn': 1949, 'fiscalYear': 2023, 'totalPay': 854352, 'exercisedValue': 0, 'unexercisedValue': 26296}, {'maxAge': 1, 'name': 'Dr. John C. McKew Ph.D.', 'age': 59, 'title': 'Chief Scientific Officer &amp; President', 'yearBorn': 1964, 'fiscalYear': 2023, 'totalPay': 860382, 'exercisedValue': 0, 'unexercisedValue': 11771}, {'maxAge': 1, 'name': 'Ms. Lori D. Lawley CPA', 'age': 39, 'title': 'CFO &amp; Principal Accounting Officer', 'yearBorn': 1984, 'fiscalYear': 2023, 'totalPay': 538229, 'exercisedValue': 0, 'unexercisedValue': 0}, {'maxAge': 1, 'name': 'Ms. Lisa Wells Miller', 'title': 'Senior Director of Investor Relations', 'fiscalYear': 2023, 'exercisedValue': 0, 'unexercisedValue': 0}, {'maxAge': 1, 'name': 'Mr. Bradley J. Powers J.D.', 'age': 44, 'title': 'Chief Compliance Officer &amp; General Counsel', 'yearBorn': 1979, 'fiscalYear': 2023, 'totalPay': 677078, 'exercisedValue': 0, 'unexercisedValue': 234894}, {'maxAge': 1, 'name': 'Mr. Aaron  Schuchart B.B.A., CPA, M.B.A.', 'age': 57, 'title': 'Chief Business Officer', 'yearBorn': 1966, 'fiscalYear': 2023, 'exercisedValue': 0, 'unexercisedValue': 0}, {'maxAge': 1, 'name': 'Dr. Pisit  Pitukcheewanont FAAP, M.D.', 'title': 'Chief Medical Officer', 'fiscalYear': 2023, 'exercisedValue': 0, 'unexercisedValue': 0}, {'maxAge': 1, 'name': 'Ms. Alpa  Parikh', 'title': 'Senior Vice President of CMC &amp; Supply Management', 'fiscalYear': 2023, 'exercisedValue': 0, 'unexercisedValue': 0}, {'maxAge': 1, 'name': 'Mr. Eddie L. Varnado M.B.A.', 'title': 'Corporate 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</si>
  <si>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</si>
  <si>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</si>
  <si>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</si>
  <si>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</si>
  <si>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</si>
  <si>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</si>
  <si>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</si>
  <si>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</si>
  <si>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</si>
  <si>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</si>
  <si>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</si>
  <si>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</si>
  <si>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</si>
  <si>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</si>
  <si>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</si>
  <si>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</si>
  <si>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</si>
  <si>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</si>
  <si>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</si>
  <si>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</si>
  <si>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</si>
  <si>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</si>
  <si>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</si>
  <si>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</si>
  <si>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</si>
  <si>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</si>
  <si>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</si>
  <si>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</si>
  <si>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</si>
  <si>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</si>
  <si>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</si>
  <si>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</si>
  <si>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</si>
  <si>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</si>
  <si>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</si>
  <si>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</si>
  <si>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</si>
  <si>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</si>
  <si>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</si>
  <si>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</si>
  <si>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</si>
  <si>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</si>
  <si>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</si>
  <si>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</si>
  <si>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</si>
  <si>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</si>
  <si>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</si>
  <si>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</si>
  <si>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1:9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</si>
  <si>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</si>
  <si>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</si>
  <si>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</si>
  <si>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</si>
  <si>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</si>
  <si>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</si>
  <si>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</si>
  <si>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</si>
  <si>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</si>
  <si>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</si>
  <si>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</si>
  <si>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</si>
  <si>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Lumos 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</si>
  <si>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</si>
  <si>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</si>
  <si>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</si>
  <si>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</si>
  <si>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</si>
  <si>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</si>
  <si>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</si>
  <si>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bcffe56f-50ef-3693-86d2-3838602f9308</t>
  </si>
  <si>
    <t>messageBoardId</t>
  </si>
  <si>
    <t>finmb_256380672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</si>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</sst>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umos-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-82.16454947321208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3.7535012E7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-2.2199488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-8.0</v>
      </c>
      <c r="C2" s="1">
        <v>-11.0</v>
      </c>
      <c r="D2" s="1">
        <v>-9.0</v>
      </c>
      <c r="E2" s="1">
        <v>-5.0</v>
      </c>
      <c r="F2" s="1">
        <v>-30.0</v>
      </c>
      <c r="G2" s="1">
        <v>-31.0</v>
      </c>
      <c r="H2" s="1">
        <v>-34.0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3.0</v>
      </c>
      <c r="C3" s="1">
        <v>3.0</v>
      </c>
      <c r="D3" s="1">
        <v>3.0</v>
      </c>
      <c r="E3" s="1">
        <v>58.0</v>
      </c>
      <c r="F3" s="1">
        <v>27.0</v>
      </c>
      <c r="G3" s="1">
        <v>4.0</v>
      </c>
      <c r="H3" s="1">
        <v>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3.0</v>
      </c>
      <c r="C4" s="1">
        <v>3.0</v>
      </c>
      <c r="D4" s="1">
        <v>3.0</v>
      </c>
      <c r="E4" s="1">
        <v>58.0</v>
      </c>
      <c r="F4" s="1">
        <v>27.0</v>
      </c>
      <c r="G4" s="1">
        <v>4.0</v>
      </c>
      <c r="H4" s="1">
        <v>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0.0</v>
      </c>
      <c r="E5" s="1">
        <v>-6.0</v>
      </c>
      <c r="F5" s="1">
        <v>1.0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3.0</v>
      </c>
      <c r="D6" s="1">
        <v>0.0</v>
      </c>
      <c r="E6" s="1">
        <v>42.0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18.0</v>
      </c>
      <c r="C7" s="1">
        <v>19.0</v>
      </c>
      <c r="D7" s="1">
        <v>17.0</v>
      </c>
      <c r="E7" s="1">
        <v>1.0</v>
      </c>
      <c r="F7" s="1">
        <v>2.0</v>
      </c>
      <c r="G7" s="1">
        <v>2.0</v>
      </c>
      <c r="H7" s="1">
        <v>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-9.0</v>
      </c>
      <c r="F8" s="1">
        <v>-7.0</v>
      </c>
      <c r="G8" s="1">
        <v>-2.0</v>
      </c>
      <c r="H8" s="1">
        <v>-39.0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30.0</v>
      </c>
      <c r="F9" s="1">
        <v>13.0</v>
      </c>
      <c r="G9" s="1">
        <v>-9.0</v>
      </c>
      <c r="H9" s="1">
        <v>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-13.0</v>
      </c>
      <c r="C10" s="1">
        <v>-7.0</v>
      </c>
      <c r="D10" s="1">
        <v>17.0</v>
      </c>
      <c r="E10" s="1">
        <v>-3.0</v>
      </c>
      <c r="F10" s="1">
        <v>-1.0</v>
      </c>
      <c r="G10" s="1">
        <v>1.0</v>
      </c>
      <c r="H10" s="1">
        <v>27.0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-52.0</v>
      </c>
      <c r="C11" s="1">
        <v>31.0</v>
      </c>
      <c r="D11" s="1">
        <v>22.0</v>
      </c>
      <c r="E11" s="1">
        <v>-73.0</v>
      </c>
      <c r="F11" s="1">
        <v>-1.0</v>
      </c>
      <c r="G11" s="1">
        <v>49.0</v>
      </c>
      <c r="H11" s="1">
        <v>67.0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-9.0</v>
      </c>
      <c r="C12" s="1">
        <v>-7.0</v>
      </c>
      <c r="D12" s="1">
        <v>-9.0</v>
      </c>
      <c r="E12" s="1">
        <v>-23.0</v>
      </c>
      <c r="F12" s="1">
        <v>-29.0</v>
      </c>
      <c r="G12" s="1">
        <v>-26.0</v>
      </c>
      <c r="H12" s="1">
        <v>-31.0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0.0</v>
      </c>
      <c r="D13" s="1">
        <v>0.0</v>
      </c>
      <c r="E13" s="1">
        <v>-3.0</v>
      </c>
      <c r="F13" s="1">
        <v>-3.0</v>
      </c>
      <c r="G13" s="1">
        <v>-2.0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0.0</v>
      </c>
      <c r="D14" s="1">
        <v>0.0</v>
      </c>
      <c r="E14" s="1">
        <v>32.0</v>
      </c>
      <c r="F14" s="1">
        <v>26.0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0.0</v>
      </c>
      <c r="E15" s="1">
        <v>84.0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-3.0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-11.0</v>
      </c>
      <c r="H17" s="1">
        <v>10.0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-3.0</v>
      </c>
      <c r="D18" s="1">
        <v>0.0</v>
      </c>
      <c r="E18" s="1">
        <v>117.0</v>
      </c>
      <c r="F18" s="1">
        <v>25.0</v>
      </c>
      <c r="G18" s="1">
        <v>-11.0</v>
      </c>
      <c r="H18" s="1">
        <v>10.0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-2.0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3.0</v>
      </c>
      <c r="D21" s="1">
        <v>2.0</v>
      </c>
      <c r="E21" s="1">
        <v>14.0</v>
      </c>
      <c r="F21" s="1">
        <v>7.0</v>
      </c>
      <c r="G21" s="1">
        <v>8.0</v>
      </c>
      <c r="H21" s="1">
        <v>76.0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0.0</v>
      </c>
      <c r="F22" s="1">
        <v>-11.0</v>
      </c>
      <c r="G22" s="1">
        <v>-73.0</v>
      </c>
      <c r="H22" s="1">
        <v>-1.0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0.0</v>
      </c>
      <c r="D23" s="1">
        <v>0.0</v>
      </c>
      <c r="E23" s="1">
        <v>-3.0</v>
      </c>
      <c r="F23" s="1">
        <v>-14.0</v>
      </c>
      <c r="G23" s="1">
        <v>-17.0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3.0</v>
      </c>
      <c r="D24" s="1">
        <v>2.0</v>
      </c>
      <c r="E24" s="1">
        <v>7.0</v>
      </c>
      <c r="F24" s="1">
        <v>-19.0</v>
      </c>
      <c r="G24" s="1">
        <v>-82.0</v>
      </c>
      <c r="H24" s="1">
        <v>-57.0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-9.0</v>
      </c>
      <c r="C25" s="1">
        <v>-10.0</v>
      </c>
      <c r="D25" s="1">
        <v>-9.0</v>
      </c>
      <c r="E25" s="1">
        <v>93.0</v>
      </c>
      <c r="F25" s="1">
        <v>-3.0</v>
      </c>
      <c r="G25" s="1">
        <v>-38.0</v>
      </c>
      <c r="H25" s="1">
        <v>-20.0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0.0</v>
      </c>
      <c r="D28" s="1">
        <v>0.0</v>
      </c>
      <c r="E28" s="1">
        <v>-4.0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-7.0</v>
      </c>
      <c r="D29" s="1">
        <v>-5.0</v>
      </c>
      <c r="E29" s="1">
        <v>-39.0</v>
      </c>
      <c r="F29" s="1">
        <v>8.0</v>
      </c>
      <c r="G29" s="1">
        <v>-15.0</v>
      </c>
      <c r="H29" s="1">
        <v>-19.0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-7.0</v>
      </c>
      <c r="D30" s="1">
        <v>-5.0</v>
      </c>
      <c r="E30" s="1">
        <v>-39.0</v>
      </c>
      <c r="F30" s="1">
        <v>8.0</v>
      </c>
      <c r="G30" s="1">
        <v>-15.0</v>
      </c>
      <c r="H30" s="1">
        <v>-19.0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-24.0</v>
      </c>
      <c r="D31" s="1">
        <v>-39.0</v>
      </c>
      <c r="E31" s="1">
        <v>24.0</v>
      </c>
      <c r="F31" s="1">
        <v>-23.0</v>
      </c>
      <c r="G31" s="1">
        <v>-1.0</v>
      </c>
      <c r="H31" s="1">
        <v>-96.0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0.0</v>
      </c>
      <c r="D32" s="1">
        <v>0.0</v>
      </c>
      <c r="E32" s="1">
        <v>-2.0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24.0</v>
      </c>
      <c r="C3" s="1">
        <v>14.0</v>
      </c>
      <c r="D3" s="1">
        <v>4.0</v>
      </c>
      <c r="E3" s="1">
        <v>98.0</v>
      </c>
      <c r="F3" s="1">
        <v>94.0</v>
      </c>
      <c r="G3" s="1">
        <v>56.0</v>
      </c>
      <c r="H3" s="1">
        <v>35.0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11.0</v>
      </c>
      <c r="H4" s="1">
        <v>99.0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24.0</v>
      </c>
      <c r="C5" s="1">
        <v>14.0</v>
      </c>
      <c r="D5" s="1">
        <v>4.0</v>
      </c>
      <c r="E5" s="1">
        <v>98.0</v>
      </c>
      <c r="F5" s="1">
        <v>94.0</v>
      </c>
      <c r="G5" s="1">
        <v>67.0</v>
      </c>
      <c r="H5" s="1">
        <v>36.0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0.0</v>
      </c>
      <c r="E6" s="1">
        <v>26.0</v>
      </c>
      <c r="F6" s="1">
        <v>12.0</v>
      </c>
      <c r="G6" s="1">
        <v>22.0</v>
      </c>
      <c r="H6" s="1">
        <v>21.0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0.0</v>
      </c>
      <c r="E7" s="1">
        <v>26.0</v>
      </c>
      <c r="F7" s="1">
        <v>12.0</v>
      </c>
      <c r="G7" s="1">
        <v>22.0</v>
      </c>
      <c r="H7" s="1">
        <v>21.0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16.0</v>
      </c>
      <c r="C8" s="1">
        <v>20.0</v>
      </c>
      <c r="D8" s="1">
        <v>11.0</v>
      </c>
      <c r="E8" s="1">
        <v>3.0</v>
      </c>
      <c r="F8" s="1">
        <v>4.0</v>
      </c>
      <c r="G8" s="1">
        <v>4.0</v>
      </c>
      <c r="H8" s="1">
        <v>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24.0</v>
      </c>
      <c r="C9" s="1">
        <v>14.0</v>
      </c>
      <c r="D9" s="1">
        <v>5.0</v>
      </c>
      <c r="E9" s="1">
        <v>128.0</v>
      </c>
      <c r="F9" s="1">
        <v>99.0</v>
      </c>
      <c r="G9" s="1">
        <v>72.0</v>
      </c>
      <c r="H9" s="1">
        <v>40.0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23.0</v>
      </c>
      <c r="C10" s="1">
        <v>23.0</v>
      </c>
      <c r="D10" s="1">
        <v>61.0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-9.0</v>
      </c>
      <c r="C11" s="1">
        <v>-12.0</v>
      </c>
      <c r="D11" s="1">
        <v>-15.0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14.0</v>
      </c>
      <c r="C12" s="1">
        <v>11.0</v>
      </c>
      <c r="D12" s="1">
        <v>45.0</v>
      </c>
      <c r="E12" s="1">
        <v>58.0</v>
      </c>
      <c r="F12" s="1">
        <v>63.0</v>
      </c>
      <c r="G12" s="1">
        <v>28.0</v>
      </c>
      <c r="H12" s="1">
        <v>60.0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24.0</v>
      </c>
      <c r="C13" s="1">
        <v>14.0</v>
      </c>
      <c r="D13" s="1">
        <v>5.0</v>
      </c>
      <c r="E13" s="1">
        <v>129.0</v>
      </c>
      <c r="F13" s="1">
        <v>100.0</v>
      </c>
      <c r="G13" s="1">
        <v>72.0</v>
      </c>
      <c r="H13" s="1">
        <v>40.0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26.0</v>
      </c>
      <c r="C15" s="1">
        <v>18.0</v>
      </c>
      <c r="D15" s="1">
        <v>36.0</v>
      </c>
      <c r="E15" s="1">
        <v>24.0</v>
      </c>
      <c r="F15" s="1">
        <v>61.0</v>
      </c>
      <c r="G15" s="1">
        <v>27.0</v>
      </c>
      <c r="H15" s="1">
        <v>89.0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21.0</v>
      </c>
      <c r="C16" s="1">
        <v>57.0</v>
      </c>
      <c r="D16" s="1">
        <v>70.0</v>
      </c>
      <c r="E16" s="1">
        <v>5.0</v>
      </c>
      <c r="F16" s="1">
        <v>4.0</v>
      </c>
      <c r="G16" s="1">
        <v>6.0</v>
      </c>
      <c r="H16" s="1">
        <v>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0.0</v>
      </c>
      <c r="D17" s="1">
        <v>18.0</v>
      </c>
      <c r="E17" s="1">
        <v>31.0</v>
      </c>
      <c r="F17" s="1">
        <v>35.0</v>
      </c>
      <c r="G17" s="1">
        <v>23.0</v>
      </c>
      <c r="H17" s="1">
        <v>28.0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0.0</v>
      </c>
      <c r="D18" s="1">
        <v>0.0</v>
      </c>
      <c r="E18" s="1">
        <v>75.0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48.0</v>
      </c>
      <c r="C19" s="1">
        <v>76.0</v>
      </c>
      <c r="D19" s="1">
        <v>1.0</v>
      </c>
      <c r="E19" s="1">
        <v>6.0</v>
      </c>
      <c r="F19" s="1">
        <v>5.0</v>
      </c>
      <c r="G19" s="1">
        <v>6.0</v>
      </c>
      <c r="H19" s="1">
        <v>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19.0</v>
      </c>
      <c r="E20" s="1">
        <v>0.0</v>
      </c>
      <c r="F20" s="1">
        <v>20.0</v>
      </c>
      <c r="G20" s="1">
        <v>0.0</v>
      </c>
      <c r="H20" s="1">
        <v>30.0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0.0</v>
      </c>
      <c r="E21" s="1">
        <v>6.0</v>
      </c>
      <c r="F21" s="1">
        <v>6.0</v>
      </c>
      <c r="G21" s="1">
        <v>6.0</v>
      </c>
      <c r="H21" s="1">
        <v>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48.0</v>
      </c>
      <c r="C22" s="1">
        <v>76.0</v>
      </c>
      <c r="D22" s="1">
        <v>1.0</v>
      </c>
      <c r="E22" s="1">
        <v>12.0</v>
      </c>
      <c r="F22" s="1">
        <v>11.0</v>
      </c>
      <c r="G22" s="1">
        <v>12.0</v>
      </c>
      <c r="H22" s="1">
        <v>13.0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57.0</v>
      </c>
      <c r="C23" s="1">
        <v>60.0</v>
      </c>
      <c r="D23" s="1">
        <v>63.0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57.0</v>
      </c>
      <c r="C24" s="1">
        <v>60.0</v>
      </c>
      <c r="D24" s="1">
        <v>63.0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8.0</v>
      </c>
      <c r="F25" s="1">
        <v>8.0</v>
      </c>
      <c r="G25" s="1">
        <v>8.0</v>
      </c>
      <c r="H25" s="1">
        <v>8.0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1.0</v>
      </c>
      <c r="D26" s="1">
        <v>21.0</v>
      </c>
      <c r="E26" s="1">
        <v>182.0</v>
      </c>
      <c r="F26" s="1">
        <v>185.0</v>
      </c>
      <c r="G26" s="1">
        <v>187.0</v>
      </c>
      <c r="H26" s="1">
        <v>189.0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-32.0</v>
      </c>
      <c r="C27" s="1">
        <v>-46.0</v>
      </c>
      <c r="D27" s="1">
        <v>-59.0</v>
      </c>
      <c r="E27" s="1">
        <v>-65.0</v>
      </c>
      <c r="F27" s="1">
        <v>-96.0</v>
      </c>
      <c r="G27" s="1">
        <v>-127.0</v>
      </c>
      <c r="H27" s="1">
        <v>-162.0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0.0</v>
      </c>
      <c r="E28" s="1">
        <v>0.0</v>
      </c>
      <c r="F28" s="1">
        <v>-11.0</v>
      </c>
      <c r="G28" s="1">
        <v>-17.0</v>
      </c>
      <c r="H28" s="1">
        <v>-19.0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-22.0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-32.0</v>
      </c>
      <c r="C30" s="1">
        <v>-46.0</v>
      </c>
      <c r="D30" s="1">
        <v>-59.0</v>
      </c>
      <c r="E30" s="1">
        <v>117.0</v>
      </c>
      <c r="F30" s="1">
        <v>88.0</v>
      </c>
      <c r="G30" s="1">
        <v>59.0</v>
      </c>
      <c r="H30" s="1">
        <v>27.0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24.0</v>
      </c>
      <c r="C31" s="1">
        <v>13.0</v>
      </c>
      <c r="D31" s="1">
        <v>4.0</v>
      </c>
      <c r="E31" s="1">
        <v>117.0</v>
      </c>
      <c r="F31" s="1">
        <v>88.0</v>
      </c>
      <c r="G31" s="1">
        <v>59.0</v>
      </c>
      <c r="H31" s="1">
        <v>27.0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24.0</v>
      </c>
      <c r="C32" s="1">
        <v>14.0</v>
      </c>
      <c r="D32" s="1">
        <v>5.0</v>
      </c>
      <c r="E32" s="1">
        <v>129.0</v>
      </c>
      <c r="F32" s="1">
        <v>100.0</v>
      </c>
      <c r="G32" s="1">
        <v>72.0</v>
      </c>
      <c r="H32" s="1">
        <v>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0.0</v>
      </c>
      <c r="C34" s="1">
        <v>10.0</v>
      </c>
      <c r="D34" s="1">
        <v>7.0</v>
      </c>
      <c r="E34" s="1">
        <v>8.0</v>
      </c>
      <c r="F34" s="1">
        <v>8.0</v>
      </c>
      <c r="G34" s="1">
        <v>8.0</v>
      </c>
      <c r="H34" s="1">
        <v>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0.0</v>
      </c>
      <c r="C35" s="1">
        <v>10.0</v>
      </c>
      <c r="D35" s="1">
        <v>7.0</v>
      </c>
      <c r="E35" s="1">
        <v>8.0</v>
      </c>
      <c r="F35" s="1">
        <v>8.0</v>
      </c>
      <c r="G35" s="1">
        <v>8.0</v>
      </c>
      <c r="H35" s="1">
        <v>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0.0</v>
      </c>
      <c r="C36" s="1" t="s">
        <v>88</v>
      </c>
      <c r="D36" s="1" t="s">
        <v>89</v>
      </c>
      <c r="E36" s="1" t="s">
        <v>90</v>
      </c>
      <c r="F36" s="1" t="s">
        <v>91</v>
      </c>
      <c r="G36" s="1" t="s">
        <v>92</v>
      </c>
      <c r="H36" s="1" t="s">
        <v>93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-32.0</v>
      </c>
      <c r="C37" s="1">
        <v>-46.0</v>
      </c>
      <c r="D37" s="1">
        <v>-59.0</v>
      </c>
      <c r="E37" s="1">
        <v>117.0</v>
      </c>
      <c r="F37" s="1">
        <v>88.0</v>
      </c>
      <c r="G37" s="1">
        <v>59.0</v>
      </c>
      <c r="H37" s="1">
        <v>27.0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 t="s">
        <v>88</v>
      </c>
      <c r="D38" s="1" t="s">
        <v>89</v>
      </c>
      <c r="E38" s="1" t="s">
        <v>90</v>
      </c>
      <c r="F38" s="1" t="s">
        <v>91</v>
      </c>
      <c r="G38" s="1" t="s">
        <v>92</v>
      </c>
      <c r="H38" s="1" t="s">
        <v>93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 t="s">
        <v>97</v>
      </c>
      <c r="C39" s="1" t="s">
        <v>97</v>
      </c>
      <c r="D39" s="1">
        <v>38.0</v>
      </c>
      <c r="E39" s="1">
        <v>31.0</v>
      </c>
      <c r="F39" s="1">
        <v>55.0</v>
      </c>
      <c r="G39" s="1">
        <v>23.0</v>
      </c>
      <c r="H39" s="1">
        <v>58.0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-24.0</v>
      </c>
      <c r="C40" s="1">
        <v>-14.0</v>
      </c>
      <c r="D40" s="1">
        <v>-4.0</v>
      </c>
      <c r="E40" s="1">
        <v>-98.0</v>
      </c>
      <c r="F40" s="1">
        <v>-94.0</v>
      </c>
      <c r="G40" s="1">
        <v>-67.0</v>
      </c>
      <c r="H40" s="1">
        <v>-35.0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1.0</v>
      </c>
      <c r="C41" s="1">
        <v>1.0</v>
      </c>
      <c r="D41" s="1">
        <v>1.0</v>
      </c>
      <c r="E41" s="1">
        <v>0.0</v>
      </c>
      <c r="F41" s="1">
        <v>2.0</v>
      </c>
      <c r="G41" s="1">
        <v>2.0</v>
      </c>
      <c r="H41" s="1">
        <v>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0.0</v>
      </c>
      <c r="H42" s="1">
        <v>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16.0</v>
      </c>
      <c r="C43" s="1">
        <v>16.0</v>
      </c>
      <c r="D43" s="1">
        <v>17.0</v>
      </c>
      <c r="E43" s="1">
        <v>0.0</v>
      </c>
      <c r="F43" s="1">
        <v>0.0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0.0</v>
      </c>
      <c r="C44" s="1">
        <v>0.0</v>
      </c>
      <c r="D44" s="1">
        <v>20.0</v>
      </c>
      <c r="E44" s="1">
        <v>28.0</v>
      </c>
      <c r="F44" s="1">
        <v>29.0</v>
      </c>
      <c r="G44" s="1">
        <v>32.0</v>
      </c>
      <c r="H44" s="1">
        <v>33.0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0.0</v>
      </c>
      <c r="C45" s="1">
        <v>0.0</v>
      </c>
      <c r="D45" s="1">
        <v>1.0</v>
      </c>
      <c r="E45" s="1">
        <v>1.0</v>
      </c>
      <c r="F45" s="1">
        <v>3.0</v>
      </c>
      <c r="G45" s="1">
        <v>0.0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0.0</v>
      </c>
      <c r="C2" s="1">
        <v>0.0</v>
      </c>
      <c r="D2" s="1">
        <v>0.0</v>
      </c>
      <c r="E2" s="1">
        <v>16.0</v>
      </c>
      <c r="F2" s="1">
        <v>23.0</v>
      </c>
      <c r="G2" s="1">
        <v>1.0</v>
      </c>
      <c r="H2" s="1">
        <v>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>
        <v>0.0</v>
      </c>
      <c r="D3" s="1">
        <v>0.0</v>
      </c>
      <c r="E3" s="1">
        <v>16.0</v>
      </c>
      <c r="F3" s="1">
        <v>23.0</v>
      </c>
      <c r="G3" s="1">
        <v>1.0</v>
      </c>
      <c r="H3" s="1">
        <v>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>
        <v>0.0</v>
      </c>
      <c r="D4" s="1">
        <v>0.0</v>
      </c>
      <c r="E4" s="1">
        <v>16.0</v>
      </c>
      <c r="F4" s="1">
        <v>23.0</v>
      </c>
      <c r="G4" s="1">
        <v>1.0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2.0</v>
      </c>
      <c r="C5" s="1">
        <v>2.0</v>
      </c>
      <c r="D5" s="1">
        <v>4.0</v>
      </c>
      <c r="E5" s="1">
        <v>17.0</v>
      </c>
      <c r="F5" s="1">
        <v>15.0</v>
      </c>
      <c r="G5" s="1">
        <v>15.0</v>
      </c>
      <c r="H5" s="1">
        <v>16.0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6.0</v>
      </c>
      <c r="C6" s="1">
        <v>5.0</v>
      </c>
      <c r="D6" s="1">
        <v>5.0</v>
      </c>
      <c r="E6" s="1">
        <v>9.0</v>
      </c>
      <c r="F6" s="1">
        <v>16.0</v>
      </c>
      <c r="G6" s="1">
        <v>17.0</v>
      </c>
      <c r="H6" s="1">
        <v>22.0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9.0</v>
      </c>
      <c r="C7" s="1">
        <v>7.0</v>
      </c>
      <c r="D7" s="1">
        <v>9.0</v>
      </c>
      <c r="E7" s="1">
        <v>26.0</v>
      </c>
      <c r="F7" s="1">
        <v>31.0</v>
      </c>
      <c r="G7" s="1">
        <v>33.0</v>
      </c>
      <c r="H7" s="1">
        <v>38.0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-9.0</v>
      </c>
      <c r="C8" s="1">
        <v>-7.0</v>
      </c>
      <c r="D8" s="1">
        <v>-9.0</v>
      </c>
      <c r="E8" s="1">
        <v>-26.0</v>
      </c>
      <c r="F8" s="1">
        <v>-31.0</v>
      </c>
      <c r="G8" s="1">
        <v>-32.0</v>
      </c>
      <c r="H8" s="1">
        <v>-36.0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5.0</v>
      </c>
      <c r="C9" s="1">
        <v>12.0</v>
      </c>
      <c r="D9" s="1">
        <v>11.0</v>
      </c>
      <c r="E9" s="1">
        <v>20.0</v>
      </c>
      <c r="F9" s="1">
        <v>1.0</v>
      </c>
      <c r="G9" s="1">
        <v>87.0</v>
      </c>
      <c r="H9" s="1">
        <v>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5.0</v>
      </c>
      <c r="C10" s="1">
        <v>12.0</v>
      </c>
      <c r="D10" s="1">
        <v>11.0</v>
      </c>
      <c r="E10" s="1">
        <v>20.0</v>
      </c>
      <c r="F10" s="1">
        <v>1.0</v>
      </c>
      <c r="G10" s="1">
        <v>87.0</v>
      </c>
      <c r="H10" s="1">
        <v>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0.0</v>
      </c>
      <c r="C11" s="1">
        <v>0.0</v>
      </c>
      <c r="D11" s="1">
        <v>0.0</v>
      </c>
      <c r="E11" s="1">
        <v>16.0</v>
      </c>
      <c r="F11" s="1">
        <v>26.0</v>
      </c>
      <c r="G11" s="1">
        <v>9.0</v>
      </c>
      <c r="H11" s="1">
        <v>68.0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-8.0</v>
      </c>
      <c r="C12" s="1">
        <v>-7.0</v>
      </c>
      <c r="D12" s="1">
        <v>-9.0</v>
      </c>
      <c r="E12" s="1">
        <v>-25.0</v>
      </c>
      <c r="F12" s="1">
        <v>-31.0</v>
      </c>
      <c r="G12" s="1">
        <v>-31.0</v>
      </c>
      <c r="H12" s="1">
        <v>-34.0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0.0</v>
      </c>
      <c r="C13" s="1">
        <v>0.0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0.0</v>
      </c>
      <c r="C14" s="1">
        <v>-3.0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-8.0</v>
      </c>
      <c r="C15" s="1">
        <v>-11.0</v>
      </c>
      <c r="D15" s="1">
        <v>-9.0</v>
      </c>
      <c r="E15" s="1">
        <v>-19.0</v>
      </c>
      <c r="F15" s="1">
        <v>-31.0</v>
      </c>
      <c r="G15" s="1">
        <v>-31.0</v>
      </c>
      <c r="H15" s="1">
        <v>-34.0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0.0</v>
      </c>
      <c r="C16" s="1">
        <v>0.0</v>
      </c>
      <c r="D16" s="1">
        <v>0.0</v>
      </c>
      <c r="E16" s="1">
        <v>-13.0</v>
      </c>
      <c r="F16" s="1">
        <v>-63.0</v>
      </c>
      <c r="G16" s="1">
        <v>-1.0</v>
      </c>
      <c r="H16" s="1">
        <v>-2.0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-8.0</v>
      </c>
      <c r="C17" s="1">
        <v>-11.0</v>
      </c>
      <c r="D17" s="1">
        <v>-9.0</v>
      </c>
      <c r="E17" s="1">
        <v>-5.0</v>
      </c>
      <c r="F17" s="1">
        <v>-30.0</v>
      </c>
      <c r="G17" s="1">
        <v>-31.0</v>
      </c>
      <c r="H17" s="1">
        <v>-34.0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-8.0</v>
      </c>
      <c r="C18" s="1">
        <v>-11.0</v>
      </c>
      <c r="D18" s="1">
        <v>-9.0</v>
      </c>
      <c r="E18" s="1">
        <v>-5.0</v>
      </c>
      <c r="F18" s="1">
        <v>-30.0</v>
      </c>
      <c r="G18" s="1">
        <v>-31.0</v>
      </c>
      <c r="H18" s="1">
        <v>-34.0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-8.0</v>
      </c>
      <c r="C19" s="1">
        <v>-11.0</v>
      </c>
      <c r="D19" s="1">
        <v>-9.0</v>
      </c>
      <c r="E19" s="1">
        <v>-5.0</v>
      </c>
      <c r="F19" s="1">
        <v>-30.0</v>
      </c>
      <c r="G19" s="1">
        <v>-31.0</v>
      </c>
      <c r="H19" s="1">
        <v>-34.0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0.0</v>
      </c>
      <c r="C20" s="1">
        <v>0.0</v>
      </c>
      <c r="D20" s="1">
        <v>0.0</v>
      </c>
      <c r="E20" s="1">
        <v>65.0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-8.0</v>
      </c>
      <c r="C21" s="1">
        <v>-11.0</v>
      </c>
      <c r="D21" s="1">
        <v>-9.0</v>
      </c>
      <c r="E21" s="1">
        <v>-6.0</v>
      </c>
      <c r="F21" s="1">
        <v>-30.0</v>
      </c>
      <c r="G21" s="1">
        <v>-31.0</v>
      </c>
      <c r="H21" s="1">
        <v>-34.0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-8.0</v>
      </c>
      <c r="C22" s="1">
        <v>-11.0</v>
      </c>
      <c r="D22" s="1">
        <v>-9.0</v>
      </c>
      <c r="E22" s="1">
        <v>-6.0</v>
      </c>
      <c r="F22" s="1">
        <v>-30.0</v>
      </c>
      <c r="G22" s="1">
        <v>-31.0</v>
      </c>
      <c r="H22" s="1">
        <v>-34.0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0.0</v>
      </c>
      <c r="C24" s="1" t="s">
        <v>127</v>
      </c>
      <c r="D24" s="1" t="s">
        <v>128</v>
      </c>
      <c r="E24" s="1" t="s">
        <v>129</v>
      </c>
      <c r="F24" s="1" t="s">
        <v>130</v>
      </c>
      <c r="G24" s="1" t="s">
        <v>131</v>
      </c>
      <c r="H24" s="1" t="s">
        <v>132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0.0</v>
      </c>
      <c r="C25" s="1" t="s">
        <v>127</v>
      </c>
      <c r="D25" s="1" t="s">
        <v>128</v>
      </c>
      <c r="E25" s="1" t="s">
        <v>129</v>
      </c>
      <c r="F25" s="1" t="s">
        <v>130</v>
      </c>
      <c r="G25" s="1" t="s">
        <v>131</v>
      </c>
      <c r="H25" s="1" t="s">
        <v>132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0.0</v>
      </c>
      <c r="C26" s="1">
        <v>10.0</v>
      </c>
      <c r="D26" s="1">
        <v>7.0</v>
      </c>
      <c r="E26" s="1">
        <v>6.0</v>
      </c>
      <c r="F26" s="1">
        <v>8.0</v>
      </c>
      <c r="G26" s="1">
        <v>8.0</v>
      </c>
      <c r="H26" s="1">
        <v>8.0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0.0</v>
      </c>
      <c r="C27" s="1" t="s">
        <v>127</v>
      </c>
      <c r="D27" s="1" t="s">
        <v>128</v>
      </c>
      <c r="E27" s="1" t="s">
        <v>129</v>
      </c>
      <c r="F27" s="1" t="s">
        <v>130</v>
      </c>
      <c r="G27" s="1" t="s">
        <v>131</v>
      </c>
      <c r="H27" s="1" t="s">
        <v>132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0.0</v>
      </c>
      <c r="C28" s="1" t="s">
        <v>127</v>
      </c>
      <c r="D28" s="1" t="s">
        <v>128</v>
      </c>
      <c r="E28" s="1" t="s">
        <v>129</v>
      </c>
      <c r="F28" s="1" t="s">
        <v>130</v>
      </c>
      <c r="G28" s="1" t="s">
        <v>131</v>
      </c>
      <c r="H28" s="1" t="s">
        <v>132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0.0</v>
      </c>
      <c r="C29" s="1">
        <v>10.0</v>
      </c>
      <c r="D29" s="1">
        <v>7.0</v>
      </c>
      <c r="E29" s="1">
        <v>6.0</v>
      </c>
      <c r="F29" s="1">
        <v>8.0</v>
      </c>
      <c r="G29" s="1">
        <v>8.0</v>
      </c>
      <c r="H29" s="1">
        <v>8.0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0.0</v>
      </c>
      <c r="C30" s="1" t="s">
        <v>139</v>
      </c>
      <c r="D30" s="1" t="s">
        <v>140</v>
      </c>
      <c r="E30" s="1" t="s">
        <v>141</v>
      </c>
      <c r="F30" s="1" t="s">
        <v>142</v>
      </c>
      <c r="G30" s="1" t="s">
        <v>143</v>
      </c>
      <c r="H30" s="1" t="s">
        <v>144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0.0</v>
      </c>
      <c r="C31" s="1" t="s">
        <v>139</v>
      </c>
      <c r="D31" s="1" t="s">
        <v>140</v>
      </c>
      <c r="E31" s="1" t="s">
        <v>141</v>
      </c>
      <c r="F31" s="1" t="s">
        <v>142</v>
      </c>
      <c r="G31" s="1" t="s">
        <v>143</v>
      </c>
      <c r="H31" s="1" t="s">
        <v>144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>
        <v>-8.0</v>
      </c>
      <c r="C33" s="1">
        <v>-7.0</v>
      </c>
      <c r="D33" s="1">
        <v>-9.0</v>
      </c>
      <c r="E33" s="1">
        <v>-25.0</v>
      </c>
      <c r="F33" s="1">
        <v>-31.0</v>
      </c>
      <c r="G33" s="1">
        <v>-31.0</v>
      </c>
      <c r="H33" s="1">
        <v>-36.0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-9.0</v>
      </c>
      <c r="C34" s="1">
        <v>-7.0</v>
      </c>
      <c r="D34" s="1">
        <v>-9.0</v>
      </c>
      <c r="E34" s="1">
        <v>-26.0</v>
      </c>
      <c r="F34" s="1">
        <v>-31.0</v>
      </c>
      <c r="G34" s="1">
        <v>-32.0</v>
      </c>
      <c r="H34" s="1">
        <v>-36.0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-9.0</v>
      </c>
      <c r="C35" s="1">
        <v>-7.0</v>
      </c>
      <c r="D35" s="1">
        <v>-9.0</v>
      </c>
      <c r="E35" s="1">
        <v>-26.0</v>
      </c>
      <c r="F35" s="1">
        <v>-31.0</v>
      </c>
      <c r="G35" s="1">
        <v>-32.0</v>
      </c>
      <c r="H35" s="1">
        <v>-36.0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-8.0</v>
      </c>
      <c r="C36" s="1">
        <v>-7.0</v>
      </c>
      <c r="D36" s="1">
        <v>-9.0</v>
      </c>
      <c r="E36" s="1">
        <v>0.0</v>
      </c>
      <c r="F36" s="1">
        <v>-30.0</v>
      </c>
      <c r="G36" s="1">
        <v>-31.0</v>
      </c>
      <c r="H36" s="1">
        <v>-36.0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0.0</v>
      </c>
      <c r="C37" s="1">
        <v>0.0</v>
      </c>
      <c r="D37" s="1">
        <v>0.0</v>
      </c>
      <c r="E37" s="1">
        <v>16.0</v>
      </c>
      <c r="F37" s="1">
        <v>23.0</v>
      </c>
      <c r="G37" s="1">
        <v>1.0</v>
      </c>
      <c r="H37" s="1">
        <v>2.0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0.0</v>
      </c>
      <c r="C38" s="1">
        <v>0.0</v>
      </c>
      <c r="D38" s="1">
        <v>0.0</v>
      </c>
      <c r="E38" s="1" t="s">
        <v>152</v>
      </c>
      <c r="F38" s="1" t="s">
        <v>153</v>
      </c>
      <c r="G38" s="1" t="s">
        <v>154</v>
      </c>
      <c r="H38" s="1" t="s">
        <v>155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0.0</v>
      </c>
      <c r="C39" s="1">
        <v>0.0</v>
      </c>
      <c r="D39" s="1">
        <v>0.0</v>
      </c>
      <c r="E39" s="1">
        <v>-4.0</v>
      </c>
      <c r="F39" s="1">
        <v>-63.0</v>
      </c>
      <c r="G39" s="1">
        <v>-1.0</v>
      </c>
      <c r="H39" s="1">
        <v>-2.0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0.0</v>
      </c>
      <c r="D40" s="1">
        <v>0.0</v>
      </c>
      <c r="E40" s="1">
        <v>-4.0</v>
      </c>
      <c r="F40" s="1">
        <v>-63.0</v>
      </c>
      <c r="G40" s="1">
        <v>-1.0</v>
      </c>
      <c r="H40" s="1">
        <v>-2.0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0.0</v>
      </c>
      <c r="C41" s="1">
        <v>0.0</v>
      </c>
      <c r="D41" s="1">
        <v>0.0</v>
      </c>
      <c r="E41" s="1">
        <v>-9.0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0.0</v>
      </c>
      <c r="C42" s="1">
        <v>0.0</v>
      </c>
      <c r="D42" s="1">
        <v>0.0</v>
      </c>
      <c r="E42" s="1">
        <v>-9.0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-5.0</v>
      </c>
      <c r="C43" s="1">
        <v>-4.0</v>
      </c>
      <c r="D43" s="1">
        <v>-6.0</v>
      </c>
      <c r="E43" s="1">
        <v>-16.0</v>
      </c>
      <c r="F43" s="1">
        <v>-19.0</v>
      </c>
      <c r="G43" s="1">
        <v>-19.0</v>
      </c>
      <c r="H43" s="1">
        <v>-21.0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2.0</v>
      </c>
      <c r="C45" s="1">
        <v>2.0</v>
      </c>
      <c r="D45" s="1">
        <v>3.0</v>
      </c>
      <c r="E45" s="1">
        <v>17.0</v>
      </c>
      <c r="F45" s="1">
        <v>15.0</v>
      </c>
      <c r="G45" s="1">
        <v>15.0</v>
      </c>
      <c r="H45" s="1">
        <v>16.0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6.0</v>
      </c>
      <c r="C46" s="1">
        <v>8.0</v>
      </c>
      <c r="D46" s="1">
        <v>5.0</v>
      </c>
      <c r="E46" s="1">
        <v>9.0</v>
      </c>
      <c r="F46" s="1">
        <v>16.0</v>
      </c>
      <c r="G46" s="1">
        <v>17.0</v>
      </c>
      <c r="H46" s="1">
        <v>22.0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18.0</v>
      </c>
      <c r="C47" s="1">
        <v>19.0</v>
      </c>
      <c r="D47" s="1">
        <v>20.0</v>
      </c>
      <c r="E47" s="1">
        <v>0.0</v>
      </c>
      <c r="F47" s="1">
        <v>33.0</v>
      </c>
      <c r="G47" s="1">
        <v>30.0</v>
      </c>
      <c r="H47" s="1">
        <v>30.0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0.0</v>
      </c>
      <c r="C48" s="1">
        <v>0.0</v>
      </c>
      <c r="D48" s="1">
        <v>0.0</v>
      </c>
      <c r="E48" s="1">
        <v>13.0</v>
      </c>
      <c r="F48" s="1">
        <v>80.0</v>
      </c>
      <c r="G48" s="1">
        <v>66.0</v>
      </c>
      <c r="H48" s="1">
        <v>61.0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18.0</v>
      </c>
      <c r="C49" s="1">
        <v>19.0</v>
      </c>
      <c r="D49" s="1">
        <v>17.0</v>
      </c>
      <c r="E49" s="1">
        <v>94.0</v>
      </c>
      <c r="F49" s="1">
        <v>2.0</v>
      </c>
      <c r="G49" s="1">
        <v>1.0</v>
      </c>
      <c r="H49" s="1">
        <v>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0.0</v>
      </c>
      <c r="C50" s="1">
        <v>0.0</v>
      </c>
      <c r="D50" s="1">
        <v>0.0</v>
      </c>
      <c r="E50" s="1">
        <v>0.0</v>
      </c>
      <c r="F50" s="1">
        <v>1.0</v>
      </c>
      <c r="G50" s="1">
        <v>0.0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18.0</v>
      </c>
      <c r="C51" s="1">
        <v>19.0</v>
      </c>
      <c r="D51" s="1">
        <v>17.0</v>
      </c>
      <c r="E51" s="1">
        <v>1.0</v>
      </c>
      <c r="F51" s="1">
        <v>3.0</v>
      </c>
      <c r="G51" s="1">
        <v>2.0</v>
      </c>
      <c r="H51" s="1">
        <v>2.0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1" t="s">
        <v>180</v>
      </c>
      <c r="F4" s="1" t="s">
        <v>181</v>
      </c>
      <c r="G4" s="1" t="s">
        <v>182</v>
      </c>
      <c r="H4" s="1" t="s">
        <v>183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 t="s">
        <v>187</v>
      </c>
      <c r="F5" s="1" t="s">
        <v>188</v>
      </c>
      <c r="G5" s="1" t="s">
        <v>189</v>
      </c>
      <c r="H5" s="1" t="s">
        <v>190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191</v>
      </c>
      <c r="B6" s="1">
        <v>0.0</v>
      </c>
      <c r="C6" s="1" t="s">
        <v>192</v>
      </c>
      <c r="D6" s="1" t="s">
        <v>193</v>
      </c>
      <c r="E6" s="1" t="s">
        <v>194</v>
      </c>
      <c r="F6" s="1" t="s">
        <v>188</v>
      </c>
      <c r="G6" s="1" t="s">
        <v>189</v>
      </c>
      <c r="H6" s="1" t="s">
        <v>190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>
        <v>0.0</v>
      </c>
      <c r="C8" s="1">
        <v>0.0</v>
      </c>
      <c r="D8" s="1">
        <v>0.0</v>
      </c>
      <c r="E8" s="1">
        <v>100.0</v>
      </c>
      <c r="F8" s="1">
        <v>100.0</v>
      </c>
      <c r="G8" s="1">
        <v>100.0</v>
      </c>
      <c r="H8" s="1">
        <v>100.0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>
        <v>0.0</v>
      </c>
      <c r="C9" s="1">
        <v>0.0</v>
      </c>
      <c r="D9" s="1">
        <v>0.0</v>
      </c>
      <c r="E9" s="1">
        <v>1.0</v>
      </c>
      <c r="F9" s="1">
        <v>0.0</v>
      </c>
      <c r="G9" s="1">
        <v>0.0</v>
      </c>
      <c r="H9" s="1" t="s">
        <v>198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0.0</v>
      </c>
      <c r="C10" s="1">
        <v>0.0</v>
      </c>
      <c r="D10" s="1">
        <v>0.0</v>
      </c>
      <c r="E10" s="1">
        <v>-1.0</v>
      </c>
      <c r="F10" s="1">
        <v>-1.0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>
        <v>0.0</v>
      </c>
      <c r="C11" s="1">
        <v>0.0</v>
      </c>
      <c r="D11" s="1">
        <v>0.0</v>
      </c>
      <c r="E11" s="1">
        <v>-1.0</v>
      </c>
      <c r="F11" s="1">
        <v>-1.0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>
        <v>0.0</v>
      </c>
      <c r="C12" s="1">
        <v>0.0</v>
      </c>
      <c r="D12" s="1">
        <v>0.0</v>
      </c>
      <c r="E12" s="1">
        <v>-1.0</v>
      </c>
      <c r="F12" s="1">
        <v>-1.0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>
        <v>0.0</v>
      </c>
      <c r="C13" s="1">
        <v>0.0</v>
      </c>
      <c r="D13" s="1">
        <v>0.0</v>
      </c>
      <c r="E13" s="1">
        <v>0.0</v>
      </c>
      <c r="F13" s="1">
        <v>-1.0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>
        <v>0.0</v>
      </c>
      <c r="C14" s="1">
        <v>0.0</v>
      </c>
      <c r="D14" s="1">
        <v>0.0</v>
      </c>
      <c r="E14" s="1">
        <v>0.0</v>
      </c>
      <c r="F14" s="1">
        <v>-1.0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>
        <v>0.0</v>
      </c>
      <c r="C15" s="1">
        <v>0.0</v>
      </c>
      <c r="D15" s="1">
        <v>0.0</v>
      </c>
      <c r="E15" s="1">
        <v>0.0</v>
      </c>
      <c r="F15" s="1">
        <v>-1.0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206</v>
      </c>
      <c r="B17" s="1">
        <v>0.0</v>
      </c>
      <c r="C17" s="1">
        <v>0.0</v>
      </c>
      <c r="D17" s="1">
        <v>0.0</v>
      </c>
      <c r="E17" s="1">
        <v>-2.0</v>
      </c>
      <c r="F17" s="1">
        <v>0.0</v>
      </c>
      <c r="G17" s="1">
        <v>0.0</v>
      </c>
      <c r="H17" s="1" t="s">
        <v>207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>
        <v>0.0</v>
      </c>
      <c r="D18" s="1">
        <v>0.0</v>
      </c>
      <c r="E18" s="1">
        <v>-2.0</v>
      </c>
      <c r="F18" s="1">
        <v>0.0</v>
      </c>
      <c r="G18" s="1">
        <v>0.0</v>
      </c>
      <c r="H18" s="1" t="s">
        <v>207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209</v>
      </c>
      <c r="B20" s="1">
        <v>0.0</v>
      </c>
      <c r="C20" s="1">
        <v>0.0</v>
      </c>
      <c r="D20" s="1">
        <v>0.0</v>
      </c>
      <c r="E20" s="1" t="s">
        <v>97</v>
      </c>
      <c r="F20" s="1" t="s">
        <v>97</v>
      </c>
      <c r="G20" s="1" t="s">
        <v>210</v>
      </c>
      <c r="H20" s="1" t="s">
        <v>154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211</v>
      </c>
      <c r="B21" s="1">
        <v>0.0</v>
      </c>
      <c r="C21" s="1">
        <v>0.0</v>
      </c>
      <c r="D21" s="1">
        <v>0.0</v>
      </c>
      <c r="E21" s="1" t="s">
        <v>212</v>
      </c>
      <c r="F21" s="1" t="s">
        <v>213</v>
      </c>
      <c r="G21" s="1" t="s">
        <v>214</v>
      </c>
      <c r="H21" s="1" t="s">
        <v>215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 t="s">
        <v>218</v>
      </c>
      <c r="C23" s="1" t="s">
        <v>219</v>
      </c>
      <c r="D23" s="1" t="s">
        <v>220</v>
      </c>
      <c r="E23" s="1" t="s">
        <v>221</v>
      </c>
      <c r="F23" s="1" t="s">
        <v>222</v>
      </c>
      <c r="G23" s="1" t="s">
        <v>223</v>
      </c>
      <c r="H23" s="1" t="s">
        <v>224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225</v>
      </c>
      <c r="B24" s="1" t="s">
        <v>226</v>
      </c>
      <c r="C24" s="1" t="s">
        <v>227</v>
      </c>
      <c r="D24" s="1" t="s">
        <v>228</v>
      </c>
      <c r="E24" s="1" t="s">
        <v>229</v>
      </c>
      <c r="F24" s="1" t="s">
        <v>230</v>
      </c>
      <c r="G24" s="1" t="s">
        <v>231</v>
      </c>
      <c r="H24" s="1" t="s">
        <v>232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 t="s">
        <v>234</v>
      </c>
      <c r="C25" s="1" t="s">
        <v>235</v>
      </c>
      <c r="D25" s="1" t="s">
        <v>236</v>
      </c>
      <c r="E25" s="1" t="s">
        <v>237</v>
      </c>
      <c r="F25" s="1" t="s">
        <v>238</v>
      </c>
      <c r="G25" s="1" t="s">
        <v>239</v>
      </c>
      <c r="H25" s="1" t="s">
        <v>240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242</v>
      </c>
      <c r="B27" s="1">
        <v>0.0</v>
      </c>
      <c r="C27" s="1">
        <v>0.0</v>
      </c>
      <c r="D27" s="1" t="s">
        <v>243</v>
      </c>
      <c r="E27" s="1" t="s">
        <v>244</v>
      </c>
      <c r="F27" s="1" t="s">
        <v>245</v>
      </c>
      <c r="G27" s="1" t="s">
        <v>246</v>
      </c>
      <c r="H27" s="1" t="s">
        <v>247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248</v>
      </c>
      <c r="B28" s="1">
        <v>0.0</v>
      </c>
      <c r="C28" s="1">
        <v>0.0</v>
      </c>
      <c r="D28" s="1" t="s">
        <v>249</v>
      </c>
      <c r="E28" s="1" t="s">
        <v>244</v>
      </c>
      <c r="F28" s="1" t="s">
        <v>250</v>
      </c>
      <c r="G28" s="1" t="s">
        <v>246</v>
      </c>
      <c r="H28" s="1" t="s">
        <v>251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252</v>
      </c>
      <c r="B29" s="1">
        <v>0.0</v>
      </c>
      <c r="C29" s="1">
        <v>0.0</v>
      </c>
      <c r="D29" s="1" t="s">
        <v>253</v>
      </c>
      <c r="E29" s="1">
        <v>0.0</v>
      </c>
      <c r="F29" s="1" t="s">
        <v>254</v>
      </c>
      <c r="G29" s="1">
        <v>0.0</v>
      </c>
      <c r="H29" s="1" t="s">
        <v>255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256</v>
      </c>
      <c r="B30" s="1">
        <v>0.0</v>
      </c>
      <c r="C30" s="1">
        <v>0.0</v>
      </c>
      <c r="D30" s="1" t="s">
        <v>257</v>
      </c>
      <c r="E30" s="1">
        <v>0.0</v>
      </c>
      <c r="F30" s="1" t="s">
        <v>254</v>
      </c>
      <c r="G30" s="1">
        <v>0.0</v>
      </c>
      <c r="H30" s="1" t="s">
        <v>258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 t="s">
        <v>262</v>
      </c>
      <c r="E31" s="1" t="s">
        <v>263</v>
      </c>
      <c r="F31" s="1" t="s">
        <v>264</v>
      </c>
      <c r="G31" s="1" t="s">
        <v>265</v>
      </c>
      <c r="H31" s="1" t="s">
        <v>266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267</v>
      </c>
      <c r="B32" s="1">
        <v>0.0</v>
      </c>
      <c r="C32" s="1">
        <v>0.0</v>
      </c>
      <c r="D32" s="1" t="s">
        <v>268</v>
      </c>
      <c r="E32" s="1" t="s">
        <v>269</v>
      </c>
      <c r="F32" s="1" t="s">
        <v>270</v>
      </c>
      <c r="G32" s="1" t="s">
        <v>269</v>
      </c>
      <c r="H32" s="1" t="s">
        <v>270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271</v>
      </c>
      <c r="B33" s="1" t="s">
        <v>272</v>
      </c>
      <c r="C33" s="1" t="s">
        <v>273</v>
      </c>
      <c r="D33" s="1" t="s">
        <v>274</v>
      </c>
      <c r="E33" s="1" t="s">
        <v>275</v>
      </c>
      <c r="F33" s="1" t="s">
        <v>276</v>
      </c>
      <c r="G33" s="1" t="s">
        <v>277</v>
      </c>
      <c r="H33" s="1" t="s">
        <v>278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279</v>
      </c>
      <c r="B34" s="1">
        <v>0.0</v>
      </c>
      <c r="C34" s="1">
        <v>0.0</v>
      </c>
      <c r="D34" s="1" t="s">
        <v>268</v>
      </c>
      <c r="E34" s="1" t="s">
        <v>269</v>
      </c>
      <c r="F34" s="1" t="s">
        <v>270</v>
      </c>
      <c r="G34" s="1" t="s">
        <v>269</v>
      </c>
      <c r="H34" s="1" t="s">
        <v>270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280</v>
      </c>
      <c r="B35" s="1" t="s">
        <v>272</v>
      </c>
      <c r="C35" s="1" t="s">
        <v>273</v>
      </c>
      <c r="D35" s="1" t="s">
        <v>274</v>
      </c>
      <c r="E35" s="1" t="s">
        <v>275</v>
      </c>
      <c r="F35" s="1" t="s">
        <v>281</v>
      </c>
      <c r="G35" s="1" t="s">
        <v>277</v>
      </c>
      <c r="H35" s="1" t="s">
        <v>278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283</v>
      </c>
      <c r="B37" s="1">
        <v>0.0</v>
      </c>
      <c r="C37" s="1">
        <v>0.0</v>
      </c>
      <c r="D37" s="1">
        <v>0.0</v>
      </c>
      <c r="E37" s="1">
        <v>0.0</v>
      </c>
      <c r="F37" s="1" t="s">
        <v>284</v>
      </c>
      <c r="G37" s="1" t="s">
        <v>285</v>
      </c>
      <c r="H37" s="1" t="s">
        <v>286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287</v>
      </c>
      <c r="B38" s="1">
        <v>0.0</v>
      </c>
      <c r="C38" s="1">
        <v>0.0</v>
      </c>
      <c r="D38" s="1">
        <v>0.0</v>
      </c>
      <c r="E38" s="1">
        <v>0.0</v>
      </c>
      <c r="F38" s="1" t="s">
        <v>284</v>
      </c>
      <c r="G38" s="1" t="s">
        <v>285</v>
      </c>
      <c r="H38" s="1" t="s">
        <v>286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1">
        <v>0.0</v>
      </c>
      <c r="C39" s="1" t="s">
        <v>289</v>
      </c>
      <c r="D39" s="1" t="s">
        <v>290</v>
      </c>
      <c r="E39" s="1">
        <v>163.0</v>
      </c>
      <c r="F39" s="1" t="s">
        <v>291</v>
      </c>
      <c r="G39" s="1" t="s">
        <v>292</v>
      </c>
      <c r="H39" s="1" t="s">
        <v>293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294</v>
      </c>
      <c r="B40" s="1">
        <v>0.0</v>
      </c>
      <c r="C40" s="1" t="s">
        <v>295</v>
      </c>
      <c r="D40" s="1" t="s">
        <v>296</v>
      </c>
      <c r="E40" s="1" t="s">
        <v>297</v>
      </c>
      <c r="F40" s="1" t="s">
        <v>298</v>
      </c>
      <c r="G40" s="1" t="s">
        <v>299</v>
      </c>
      <c r="H40" s="1" t="s">
        <v>300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301</v>
      </c>
      <c r="B41" s="1">
        <v>0.0</v>
      </c>
      <c r="C41" s="1" t="s">
        <v>295</v>
      </c>
      <c r="D41" s="1" t="s">
        <v>296</v>
      </c>
      <c r="E41" s="1" t="s">
        <v>297</v>
      </c>
      <c r="F41" s="1" t="s">
        <v>298</v>
      </c>
      <c r="G41" s="1" t="s">
        <v>299</v>
      </c>
      <c r="H41" s="1" t="s">
        <v>300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302</v>
      </c>
      <c r="B42" s="1">
        <v>0.0</v>
      </c>
      <c r="C42" s="1" t="s">
        <v>303</v>
      </c>
      <c r="D42" s="1" t="s">
        <v>304</v>
      </c>
      <c r="E42" s="1" t="s">
        <v>305</v>
      </c>
      <c r="F42" s="1" t="s">
        <v>306</v>
      </c>
      <c r="G42" s="1" t="s">
        <v>307</v>
      </c>
      <c r="H42" s="1" t="s">
        <v>308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309</v>
      </c>
      <c r="B43" s="1">
        <v>0.0</v>
      </c>
      <c r="C43" s="1" t="s">
        <v>303</v>
      </c>
      <c r="D43" s="1" t="s">
        <v>304</v>
      </c>
      <c r="E43" s="1" t="s">
        <v>305</v>
      </c>
      <c r="F43" s="1" t="s">
        <v>306</v>
      </c>
      <c r="G43" s="1" t="s">
        <v>307</v>
      </c>
      <c r="H43" s="1" t="s">
        <v>308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310</v>
      </c>
      <c r="B44" s="1">
        <v>0.0</v>
      </c>
      <c r="C44" s="1" t="s">
        <v>311</v>
      </c>
      <c r="D44" s="1" t="s">
        <v>312</v>
      </c>
      <c r="E44" s="1" t="s">
        <v>313</v>
      </c>
      <c r="F44" s="1" t="s">
        <v>314</v>
      </c>
      <c r="G44" s="1" t="s">
        <v>315</v>
      </c>
      <c r="H44" s="1" t="s">
        <v>316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317</v>
      </c>
      <c r="B45" s="1">
        <v>0.0</v>
      </c>
      <c r="C45" s="1">
        <v>0.0</v>
      </c>
      <c r="D45" s="1" t="s">
        <v>318</v>
      </c>
      <c r="E45" s="1" t="s">
        <v>319</v>
      </c>
      <c r="F45" s="1" t="s">
        <v>320</v>
      </c>
      <c r="G45" s="1" t="s">
        <v>321</v>
      </c>
      <c r="H45" s="1" t="s">
        <v>322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323</v>
      </c>
      <c r="B46" s="1">
        <v>0.0</v>
      </c>
      <c r="C46" s="1" t="s">
        <v>324</v>
      </c>
      <c r="D46" s="1" t="s">
        <v>325</v>
      </c>
      <c r="E46" s="1" t="s">
        <v>326</v>
      </c>
      <c r="F46" s="1" t="s">
        <v>327</v>
      </c>
      <c r="G46" s="1" t="s">
        <v>328</v>
      </c>
      <c r="H46" s="1" t="s">
        <v>329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330</v>
      </c>
      <c r="B47" s="1">
        <v>0.0</v>
      </c>
      <c r="C47" s="1" t="s">
        <v>331</v>
      </c>
      <c r="D47" s="1" t="s">
        <v>332</v>
      </c>
      <c r="E47" s="1">
        <v>0.0</v>
      </c>
      <c r="F47" s="1" t="s">
        <v>333</v>
      </c>
      <c r="G47" s="1" t="s">
        <v>334</v>
      </c>
      <c r="H47" s="1" t="s">
        <v>335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336</v>
      </c>
      <c r="B48" s="1">
        <v>0.0</v>
      </c>
      <c r="C48" s="1" t="s">
        <v>337</v>
      </c>
      <c r="D48" s="1" t="s">
        <v>338</v>
      </c>
      <c r="E48" s="1" t="s">
        <v>339</v>
      </c>
      <c r="F48" s="1" t="s">
        <v>340</v>
      </c>
      <c r="G48" s="1" t="s">
        <v>341</v>
      </c>
      <c r="H48" s="1" t="s">
        <v>342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343</v>
      </c>
      <c r="B49" s="1">
        <v>0.0</v>
      </c>
      <c r="C49" s="1" t="s">
        <v>337</v>
      </c>
      <c r="D49" s="1" t="s">
        <v>338</v>
      </c>
      <c r="E49" s="1" t="s">
        <v>339</v>
      </c>
      <c r="F49" s="1" t="s">
        <v>340</v>
      </c>
      <c r="G49" s="1" t="s">
        <v>341</v>
      </c>
      <c r="H49" s="1" t="s">
        <v>342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344</v>
      </c>
      <c r="B50" s="1">
        <v>0.0</v>
      </c>
      <c r="C50" s="1" t="s">
        <v>345</v>
      </c>
      <c r="D50" s="1" t="s">
        <v>346</v>
      </c>
      <c r="E50" s="1" t="s">
        <v>347</v>
      </c>
      <c r="F50" s="1" t="s">
        <v>348</v>
      </c>
      <c r="G50" s="1" t="s">
        <v>349</v>
      </c>
      <c r="H50" s="1" t="s">
        <v>350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351</v>
      </c>
      <c r="B51" s="1">
        <v>0.0</v>
      </c>
      <c r="C51" s="1">
        <v>-75.0</v>
      </c>
      <c r="D51" s="1">
        <v>100.0</v>
      </c>
      <c r="E51" s="1">
        <v>0.0</v>
      </c>
      <c r="F51" s="1" t="s">
        <v>97</v>
      </c>
      <c r="G51" s="1">
        <v>-30.0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352</v>
      </c>
      <c r="B52" s="1">
        <v>0.0</v>
      </c>
      <c r="C52" s="1">
        <v>0.0</v>
      </c>
      <c r="D52" s="1" t="s">
        <v>353</v>
      </c>
      <c r="E52" s="1" t="s">
        <v>354</v>
      </c>
      <c r="F52" s="1" t="s">
        <v>355</v>
      </c>
      <c r="G52" s="1" t="s">
        <v>356</v>
      </c>
      <c r="H52" s="1" t="s">
        <v>357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358</v>
      </c>
      <c r="B53" s="1">
        <v>0.0</v>
      </c>
      <c r="C53" s="1">
        <v>0.0</v>
      </c>
      <c r="D53" s="1" t="s">
        <v>353</v>
      </c>
      <c r="E53" s="1" t="s">
        <v>354</v>
      </c>
      <c r="F53" s="1" t="s">
        <v>355</v>
      </c>
      <c r="G53" s="1" t="s">
        <v>356</v>
      </c>
      <c r="H53" s="1" t="s">
        <v>357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359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361</v>
      </c>
      <c r="H55" s="1" t="s">
        <v>362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361</v>
      </c>
      <c r="H56" s="1" t="s">
        <v>362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364</v>
      </c>
      <c r="B57" s="1">
        <v>0.0</v>
      </c>
      <c r="C57" s="1">
        <v>0.0</v>
      </c>
      <c r="D57" s="1" t="s">
        <v>365</v>
      </c>
      <c r="E57" s="1" t="s">
        <v>366</v>
      </c>
      <c r="F57" s="1" t="s">
        <v>367</v>
      </c>
      <c r="G57" s="1" t="s">
        <v>368</v>
      </c>
      <c r="H57" s="1" t="s">
        <v>369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370</v>
      </c>
      <c r="B58" s="1">
        <v>0.0</v>
      </c>
      <c r="C58" s="1">
        <v>0.0</v>
      </c>
      <c r="D58" s="1" t="s">
        <v>371</v>
      </c>
      <c r="E58" s="1" t="s">
        <v>372</v>
      </c>
      <c r="F58" s="1" t="s">
        <v>373</v>
      </c>
      <c r="G58" s="1" t="s">
        <v>374</v>
      </c>
      <c r="H58" s="1" t="s">
        <v>375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376</v>
      </c>
      <c r="B59" s="1">
        <v>0.0</v>
      </c>
      <c r="C59" s="1">
        <v>0.0</v>
      </c>
      <c r="D59" s="1" t="s">
        <v>371</v>
      </c>
      <c r="E59" s="1" t="s">
        <v>372</v>
      </c>
      <c r="F59" s="1" t="s">
        <v>373</v>
      </c>
      <c r="G59" s="1" t="s">
        <v>374</v>
      </c>
      <c r="H59" s="1" t="s">
        <v>375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377</v>
      </c>
      <c r="B60" s="1">
        <v>0.0</v>
      </c>
      <c r="C60" s="1">
        <v>0.0</v>
      </c>
      <c r="D60" s="1" t="s">
        <v>378</v>
      </c>
      <c r="E60" s="1" t="s">
        <v>379</v>
      </c>
      <c r="F60" s="1" t="s">
        <v>380</v>
      </c>
      <c r="G60" s="1" t="s">
        <v>381</v>
      </c>
      <c r="H60" s="1" t="s">
        <v>382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383</v>
      </c>
      <c r="B61" s="1">
        <v>0.0</v>
      </c>
      <c r="C61" s="1">
        <v>0.0</v>
      </c>
      <c r="D61" s="1" t="s">
        <v>378</v>
      </c>
      <c r="E61" s="1" t="s">
        <v>379</v>
      </c>
      <c r="F61" s="1" t="s">
        <v>380</v>
      </c>
      <c r="G61" s="1" t="s">
        <v>381</v>
      </c>
      <c r="H61" s="1" t="s">
        <v>382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384</v>
      </c>
      <c r="B62" s="1">
        <v>0.0</v>
      </c>
      <c r="C62" s="1">
        <v>0.0</v>
      </c>
      <c r="D62" s="1" t="s">
        <v>378</v>
      </c>
      <c r="E62" s="1" t="s">
        <v>385</v>
      </c>
      <c r="F62" s="1" t="s">
        <v>386</v>
      </c>
      <c r="G62" s="1" t="s">
        <v>387</v>
      </c>
      <c r="H62" s="1" t="s">
        <v>388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389</v>
      </c>
      <c r="B63" s="1">
        <v>0.0</v>
      </c>
      <c r="C63" s="1">
        <v>0.0</v>
      </c>
      <c r="D63" s="1">
        <v>0.0</v>
      </c>
      <c r="E63" s="1" t="s">
        <v>390</v>
      </c>
      <c r="F63" s="1" t="s">
        <v>391</v>
      </c>
      <c r="G63" s="1" t="s">
        <v>392</v>
      </c>
      <c r="H63" s="1" t="s">
        <v>393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394</v>
      </c>
      <c r="B64" s="1">
        <v>0.0</v>
      </c>
      <c r="C64" s="1">
        <v>0.0</v>
      </c>
      <c r="D64" s="1" t="s">
        <v>395</v>
      </c>
      <c r="E64" s="1" t="s">
        <v>396</v>
      </c>
      <c r="F64" s="1" t="s">
        <v>397</v>
      </c>
      <c r="G64" s="1" t="s">
        <v>398</v>
      </c>
      <c r="H64" s="1" t="s">
        <v>399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400</v>
      </c>
      <c r="B65" s="1">
        <v>0.0</v>
      </c>
      <c r="C65" s="1">
        <v>0.0</v>
      </c>
      <c r="D65" s="1" t="s">
        <v>401</v>
      </c>
      <c r="E65" s="1" t="s">
        <v>402</v>
      </c>
      <c r="F65" s="1" t="s">
        <v>403</v>
      </c>
      <c r="G65" s="1" t="s">
        <v>404</v>
      </c>
      <c r="H65" s="1" t="s">
        <v>405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406</v>
      </c>
      <c r="B66" s="1">
        <v>0.0</v>
      </c>
      <c r="C66" s="1">
        <v>0.0</v>
      </c>
      <c r="D66" s="1" t="s">
        <v>407</v>
      </c>
      <c r="E66" s="1" t="s">
        <v>408</v>
      </c>
      <c r="F66" s="1" t="s">
        <v>409</v>
      </c>
      <c r="G66" s="1" t="s">
        <v>410</v>
      </c>
      <c r="H66" s="1" t="s">
        <v>411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412</v>
      </c>
      <c r="B67" s="1">
        <v>0.0</v>
      </c>
      <c r="C67" s="1">
        <v>0.0</v>
      </c>
      <c r="D67" s="1" t="s">
        <v>407</v>
      </c>
      <c r="E67" s="1" t="s">
        <v>408</v>
      </c>
      <c r="F67" s="1" t="s">
        <v>409</v>
      </c>
      <c r="G67" s="1" t="s">
        <v>410</v>
      </c>
      <c r="H67" s="1" t="s">
        <v>411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413</v>
      </c>
      <c r="B68" s="1">
        <v>0.0</v>
      </c>
      <c r="C68" s="1">
        <v>0.0</v>
      </c>
      <c r="D68" s="1" t="s">
        <v>414</v>
      </c>
      <c r="E68" s="1" t="s">
        <v>415</v>
      </c>
      <c r="F68" s="1" t="s">
        <v>416</v>
      </c>
      <c r="G68" s="1" t="s">
        <v>417</v>
      </c>
      <c r="H68" s="1" t="s">
        <v>418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419</v>
      </c>
      <c r="B69" s="1">
        <v>0.0</v>
      </c>
      <c r="C69" s="1">
        <v>0.0</v>
      </c>
      <c r="D69" s="1" t="s">
        <v>420</v>
      </c>
      <c r="E69" s="1" t="s">
        <v>421</v>
      </c>
      <c r="F69" s="1" t="s">
        <v>422</v>
      </c>
      <c r="G69" s="1" t="s">
        <v>423</v>
      </c>
      <c r="H69" s="1">
        <v>0.0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424</v>
      </c>
      <c r="B70" s="1">
        <v>0.0</v>
      </c>
      <c r="C70" s="1">
        <v>0.0</v>
      </c>
      <c r="D70" s="1">
        <v>0.0</v>
      </c>
      <c r="E70" s="1" t="s">
        <v>425</v>
      </c>
      <c r="F70" s="1" t="s">
        <v>426</v>
      </c>
      <c r="G70" s="1" t="s">
        <v>427</v>
      </c>
      <c r="H70" s="1" t="s">
        <v>428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429</v>
      </c>
      <c r="B71" s="1">
        <v>0.0</v>
      </c>
      <c r="C71" s="1">
        <v>0.0</v>
      </c>
      <c r="D71" s="1">
        <v>0.0</v>
      </c>
      <c r="E71" s="1" t="s">
        <v>425</v>
      </c>
      <c r="F71" s="1" t="s">
        <v>426</v>
      </c>
      <c r="G71" s="1" t="s">
        <v>427</v>
      </c>
      <c r="H71" s="1" t="s">
        <v>428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430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431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 t="s">
        <v>432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433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 t="s">
        <v>432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434</v>
      </c>
      <c r="B75" s="1">
        <v>0.0</v>
      </c>
      <c r="C75" s="1">
        <v>0.0</v>
      </c>
      <c r="D75" s="1">
        <v>0.0</v>
      </c>
      <c r="E75" s="1" t="s">
        <v>435</v>
      </c>
      <c r="F75" s="1" t="s">
        <v>436</v>
      </c>
      <c r="G75" s="1" t="s">
        <v>437</v>
      </c>
      <c r="H75" s="1" t="s">
        <v>438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439</v>
      </c>
      <c r="B76" s="1">
        <v>0.0</v>
      </c>
      <c r="C76" s="1">
        <v>0.0</v>
      </c>
      <c r="D76" s="1">
        <v>0.0</v>
      </c>
      <c r="E76" s="1" t="s">
        <v>440</v>
      </c>
      <c r="F76" s="1" t="s">
        <v>441</v>
      </c>
      <c r="G76" s="1" t="s">
        <v>442</v>
      </c>
      <c r="H76" s="1" t="s">
        <v>443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444</v>
      </c>
      <c r="B77" s="1">
        <v>0.0</v>
      </c>
      <c r="C77" s="1">
        <v>0.0</v>
      </c>
      <c r="D77" s="1">
        <v>0.0</v>
      </c>
      <c r="E77" s="1" t="s">
        <v>440</v>
      </c>
      <c r="F77" s="1" t="s">
        <v>441</v>
      </c>
      <c r="G77" s="1" t="s">
        <v>442</v>
      </c>
      <c r="H77" s="1" t="s">
        <v>443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445</v>
      </c>
      <c r="B78" s="1">
        <v>0.0</v>
      </c>
      <c r="C78" s="1">
        <v>0.0</v>
      </c>
      <c r="D78" s="1">
        <v>0.0</v>
      </c>
      <c r="E78" s="1" t="s">
        <v>446</v>
      </c>
      <c r="F78" s="1" t="s">
        <v>447</v>
      </c>
      <c r="G78" s="1" t="s">
        <v>448</v>
      </c>
      <c r="H78" s="1" t="s">
        <v>449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450</v>
      </c>
      <c r="B79" s="1">
        <v>0.0</v>
      </c>
      <c r="C79" s="1">
        <v>0.0</v>
      </c>
      <c r="D79" s="1">
        <v>0.0</v>
      </c>
      <c r="E79" s="1" t="s">
        <v>446</v>
      </c>
      <c r="F79" s="1" t="s">
        <v>447</v>
      </c>
      <c r="G79" s="1" t="s">
        <v>448</v>
      </c>
      <c r="H79" s="1" t="s">
        <v>449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451</v>
      </c>
      <c r="B80" s="1">
        <v>0.0</v>
      </c>
      <c r="C80" s="1">
        <v>0.0</v>
      </c>
      <c r="D80" s="1">
        <v>0.0</v>
      </c>
      <c r="E80" s="1" t="s">
        <v>452</v>
      </c>
      <c r="F80" s="1" t="s">
        <v>453</v>
      </c>
      <c r="G80" s="1" t="s">
        <v>454</v>
      </c>
      <c r="H80" s="1" t="s">
        <v>455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456</v>
      </c>
      <c r="B81" s="1">
        <v>0.0</v>
      </c>
      <c r="C81" s="1">
        <v>0.0</v>
      </c>
      <c r="D81" s="1">
        <v>0.0</v>
      </c>
      <c r="E81" s="1">
        <v>0.0</v>
      </c>
      <c r="F81" s="1" t="s">
        <v>457</v>
      </c>
      <c r="G81" s="1" t="s">
        <v>458</v>
      </c>
      <c r="H81" s="1" t="s">
        <v>459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460</v>
      </c>
      <c r="B82" s="1">
        <v>0.0</v>
      </c>
      <c r="C82" s="1">
        <v>0.0</v>
      </c>
      <c r="D82" s="1">
        <v>0.0</v>
      </c>
      <c r="E82" s="1" t="s">
        <v>461</v>
      </c>
      <c r="F82" s="1" t="s">
        <v>462</v>
      </c>
      <c r="G82" s="1" t="s">
        <v>463</v>
      </c>
      <c r="H82" s="1" t="s">
        <v>464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465</v>
      </c>
      <c r="B83" s="1">
        <v>0.0</v>
      </c>
      <c r="C83" s="1">
        <v>0.0</v>
      </c>
      <c r="D83" s="1">
        <v>0.0</v>
      </c>
      <c r="E83" s="1" t="s">
        <v>466</v>
      </c>
      <c r="F83" s="1" t="s">
        <v>467</v>
      </c>
      <c r="G83" s="1" t="s">
        <v>468</v>
      </c>
      <c r="H83" s="1" t="s">
        <v>469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470</v>
      </c>
      <c r="B84" s="1">
        <v>0.0</v>
      </c>
      <c r="C84" s="1">
        <v>0.0</v>
      </c>
      <c r="D84" s="1">
        <v>0.0</v>
      </c>
      <c r="E84" s="1" t="s">
        <v>471</v>
      </c>
      <c r="F84" s="1" t="s">
        <v>472</v>
      </c>
      <c r="G84" s="1" t="s">
        <v>473</v>
      </c>
      <c r="H84" s="1" t="s">
        <v>474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475</v>
      </c>
      <c r="B85" s="1">
        <v>0.0</v>
      </c>
      <c r="C85" s="1">
        <v>0.0</v>
      </c>
      <c r="D85" s="1">
        <v>0.0</v>
      </c>
      <c r="E85" s="1" t="s">
        <v>471</v>
      </c>
      <c r="F85" s="1" t="s">
        <v>472</v>
      </c>
      <c r="G85" s="1" t="s">
        <v>473</v>
      </c>
      <c r="H85" s="1" t="s">
        <v>474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476</v>
      </c>
      <c r="B86" s="1">
        <v>0.0</v>
      </c>
      <c r="C86" s="1">
        <v>0.0</v>
      </c>
      <c r="D86" s="1">
        <v>0.0</v>
      </c>
      <c r="E86" s="1" t="s">
        <v>477</v>
      </c>
      <c r="F86" s="1" t="s">
        <v>478</v>
      </c>
      <c r="G86" s="1" t="s">
        <v>479</v>
      </c>
      <c r="H86" s="1" t="s">
        <v>480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481</v>
      </c>
      <c r="B87" s="1">
        <v>0.0</v>
      </c>
      <c r="C87" s="1">
        <v>0.0</v>
      </c>
      <c r="D87" s="1">
        <v>0.0</v>
      </c>
      <c r="E87" s="1" t="s">
        <v>482</v>
      </c>
      <c r="F87" s="1" t="s">
        <v>483</v>
      </c>
      <c r="G87" s="1" t="s">
        <v>484</v>
      </c>
      <c r="H87" s="1">
        <v>0.0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485</v>
      </c>
      <c r="B88" s="1">
        <v>0.0</v>
      </c>
      <c r="C88" s="1">
        <v>0.0</v>
      </c>
      <c r="D88" s="1">
        <v>0.0</v>
      </c>
      <c r="E88" s="1">
        <v>0.0</v>
      </c>
      <c r="F88" s="1" t="s">
        <v>486</v>
      </c>
      <c r="G88" s="1" t="s">
        <v>487</v>
      </c>
      <c r="H88" s="1" t="s">
        <v>488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489</v>
      </c>
      <c r="B89" s="1">
        <v>0.0</v>
      </c>
      <c r="C89" s="1">
        <v>0.0</v>
      </c>
      <c r="D89" s="1">
        <v>0.0</v>
      </c>
      <c r="E89" s="1">
        <v>0.0</v>
      </c>
      <c r="F89" s="1" t="s">
        <v>486</v>
      </c>
      <c r="G89" s="1" t="s">
        <v>487</v>
      </c>
      <c r="H89" s="1" t="s">
        <v>488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490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491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492</v>
      </c>
      <c r="H91" s="1" t="s">
        <v>493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494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348</v>
      </c>
      <c r="H92" s="1" t="s">
        <v>495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496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348</v>
      </c>
      <c r="H93" s="1" t="s">
        <v>495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498</v>
      </c>
      <c r="H94" s="1" t="s">
        <v>499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500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498</v>
      </c>
      <c r="H95" s="1" t="s">
        <v>499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502</v>
      </c>
      <c r="H96" s="1" t="s">
        <v>503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 t="s">
        <v>505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507</v>
      </c>
      <c r="H98" s="1" t="s">
        <v>508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509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510</v>
      </c>
      <c r="H99" s="1" t="s">
        <v>511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513</v>
      </c>
      <c r="H100" s="1" t="s">
        <v>514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513</v>
      </c>
      <c r="H101" s="1" t="s">
        <v>514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517</v>
      </c>
      <c r="H102" s="1" t="s">
        <v>518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519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520</v>
      </c>
      <c r="H103" s="1">
        <v>0.0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521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522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523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522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524</v>
      </c>
      <c r="C1" s="1" t="s">
        <v>525</v>
      </c>
      <c r="D1" s="1" t="s">
        <v>526</v>
      </c>
      <c r="E1" s="1" t="s">
        <v>527</v>
      </c>
      <c r="F1" s="1" t="s">
        <v>528</v>
      </c>
      <c r="G1" s="1" t="s">
        <v>529</v>
      </c>
      <c r="H1" s="1" t="s">
        <v>530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531</v>
      </c>
      <c r="B2" s="1" t="s">
        <v>532</v>
      </c>
      <c r="C2" s="1" t="s">
        <v>533</v>
      </c>
      <c r="D2" s="1" t="s">
        <v>534</v>
      </c>
      <c r="E2" s="1" t="s">
        <v>535</v>
      </c>
      <c r="F2" s="1" t="s">
        <v>536</v>
      </c>
      <c r="G2" s="1" t="s">
        <v>536</v>
      </c>
      <c r="H2" s="1" t="s">
        <v>537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538</v>
      </c>
      <c r="B3" s="1" t="s">
        <v>537</v>
      </c>
      <c r="C3" s="1" t="s">
        <v>539</v>
      </c>
      <c r="D3" s="1" t="s">
        <v>540</v>
      </c>
      <c r="E3" s="1" t="s">
        <v>541</v>
      </c>
      <c r="F3" s="1" t="s">
        <v>542</v>
      </c>
      <c r="G3" s="1" t="s">
        <v>543</v>
      </c>
      <c r="H3" s="1" t="s">
        <v>537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544</v>
      </c>
      <c r="B4" s="1" t="s">
        <v>532</v>
      </c>
      <c r="C4" s="1" t="s">
        <v>533</v>
      </c>
      <c r="D4" s="1" t="s">
        <v>534</v>
      </c>
      <c r="E4" s="1" t="s">
        <v>535</v>
      </c>
      <c r="F4" s="1" t="s">
        <v>536</v>
      </c>
      <c r="G4" s="1" t="s">
        <v>536</v>
      </c>
      <c r="H4" s="1" t="s">
        <v>536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538</v>
      </c>
      <c r="B5" s="1" t="s">
        <v>537</v>
      </c>
      <c r="C5" s="1" t="s">
        <v>539</v>
      </c>
      <c r="D5" s="1" t="s">
        <v>540</v>
      </c>
      <c r="E5" s="1" t="s">
        <v>541</v>
      </c>
      <c r="F5" s="1" t="s">
        <v>542</v>
      </c>
      <c r="G5" s="1" t="s">
        <v>543</v>
      </c>
      <c r="H5" s="1" t="s">
        <v>543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545</v>
      </c>
      <c r="B6" s="1" t="s">
        <v>546</v>
      </c>
      <c r="C6" s="1" t="s">
        <v>547</v>
      </c>
      <c r="D6" s="1" t="s">
        <v>548</v>
      </c>
      <c r="E6" s="1" t="s">
        <v>549</v>
      </c>
      <c r="F6" s="1" t="s">
        <v>537</v>
      </c>
      <c r="G6" s="1" t="s">
        <v>537</v>
      </c>
      <c r="H6" s="1" t="s">
        <v>537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550</v>
      </c>
      <c r="B7" s="1" t="s">
        <v>537</v>
      </c>
      <c r="C7" s="1" t="s">
        <v>537</v>
      </c>
      <c r="D7" s="1" t="s">
        <v>551</v>
      </c>
      <c r="E7" s="1" t="s">
        <v>537</v>
      </c>
      <c r="F7" s="1" t="s">
        <v>537</v>
      </c>
      <c r="G7" s="1" t="s">
        <v>537</v>
      </c>
      <c r="H7" s="1" t="s">
        <v>537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552</v>
      </c>
      <c r="B8" s="1" t="s">
        <v>537</v>
      </c>
      <c r="C8" s="1" t="s">
        <v>553</v>
      </c>
      <c r="D8" s="1" t="s">
        <v>554</v>
      </c>
      <c r="E8" s="1" t="s">
        <v>555</v>
      </c>
      <c r="F8" s="1" t="s">
        <v>537</v>
      </c>
      <c r="G8" s="1" t="s">
        <v>537</v>
      </c>
      <c r="H8" s="1" t="s">
        <v>537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556</v>
      </c>
      <c r="B9" s="1" t="s">
        <v>557</v>
      </c>
      <c r="C9" s="1" t="s">
        <v>558</v>
      </c>
      <c r="D9" s="1" t="s">
        <v>559</v>
      </c>
      <c r="E9" s="1" t="s">
        <v>560</v>
      </c>
      <c r="F9" s="1" t="s">
        <v>537</v>
      </c>
      <c r="G9" s="1" t="s">
        <v>537</v>
      </c>
      <c r="H9" s="1" t="s">
        <v>537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561</v>
      </c>
      <c r="B10" s="1" t="s">
        <v>562</v>
      </c>
      <c r="C10" s="1" t="s">
        <v>563</v>
      </c>
      <c r="D10" s="1" t="s">
        <v>564</v>
      </c>
      <c r="E10" s="1" t="s">
        <v>565</v>
      </c>
      <c r="F10" s="1" t="s">
        <v>537</v>
      </c>
      <c r="G10" s="1" t="s">
        <v>537</v>
      </c>
      <c r="H10" s="1" t="s">
        <v>537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566</v>
      </c>
      <c r="B11" s="1" t="s">
        <v>537</v>
      </c>
      <c r="C11" s="1" t="s">
        <v>537</v>
      </c>
      <c r="D11" s="1" t="s">
        <v>537</v>
      </c>
      <c r="E11" s="1" t="s">
        <v>537</v>
      </c>
      <c r="F11" s="1" t="s">
        <v>537</v>
      </c>
      <c r="G11" s="1" t="s">
        <v>537</v>
      </c>
      <c r="H11" s="1" t="s">
        <v>537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567</v>
      </c>
      <c r="B12" s="1" t="s">
        <v>568</v>
      </c>
      <c r="C12" s="1" t="s">
        <v>569</v>
      </c>
      <c r="D12" s="1" t="s">
        <v>570</v>
      </c>
      <c r="E12" s="1" t="s">
        <v>571</v>
      </c>
      <c r="F12" s="1" t="s">
        <v>537</v>
      </c>
      <c r="G12" s="1" t="s">
        <v>537</v>
      </c>
      <c r="H12" s="1" t="s">
        <v>537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572</v>
      </c>
      <c r="B13" s="1" t="s">
        <v>537</v>
      </c>
      <c r="C13" s="1" t="s">
        <v>537</v>
      </c>
      <c r="D13" s="1" t="s">
        <v>537</v>
      </c>
      <c r="E13" s="1" t="s">
        <v>537</v>
      </c>
      <c r="F13" s="1" t="s">
        <v>537</v>
      </c>
      <c r="G13" s="1" t="s">
        <v>537</v>
      </c>
      <c r="H13" s="1" t="s">
        <v>537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573</v>
      </c>
      <c r="B14" s="1" t="s">
        <v>537</v>
      </c>
      <c r="C14" s="1" t="s">
        <v>537</v>
      </c>
      <c r="D14" s="1" t="s">
        <v>537</v>
      </c>
      <c r="E14" s="1" t="s">
        <v>537</v>
      </c>
      <c r="F14" s="1" t="s">
        <v>537</v>
      </c>
      <c r="G14" s="1" t="s">
        <v>537</v>
      </c>
      <c r="H14" s="1" t="s">
        <v>537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574</v>
      </c>
      <c r="B15" s="1" t="s">
        <v>537</v>
      </c>
      <c r="C15" s="1" t="s">
        <v>537</v>
      </c>
      <c r="D15" s="1" t="s">
        <v>537</v>
      </c>
      <c r="E15" s="1" t="s">
        <v>537</v>
      </c>
      <c r="F15" s="1" t="s">
        <v>537</v>
      </c>
      <c r="G15" s="1" t="s">
        <v>537</v>
      </c>
      <c r="H15" s="1" t="s">
        <v>537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575</v>
      </c>
      <c r="B16" s="1" t="s">
        <v>537</v>
      </c>
      <c r="C16" s="1" t="s">
        <v>537</v>
      </c>
      <c r="D16" s="1" t="s">
        <v>537</v>
      </c>
      <c r="E16" s="1" t="s">
        <v>537</v>
      </c>
      <c r="F16" s="1" t="s">
        <v>537</v>
      </c>
      <c r="G16" s="1" t="s">
        <v>537</v>
      </c>
      <c r="H16" s="1" t="s">
        <v>537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576</v>
      </c>
      <c r="B17" s="1" t="s">
        <v>129</v>
      </c>
      <c r="C17" s="1" t="s">
        <v>130</v>
      </c>
      <c r="D17" s="1" t="s">
        <v>131</v>
      </c>
      <c r="E17" s="1" t="s">
        <v>132</v>
      </c>
      <c r="F17" s="1" t="s">
        <v>537</v>
      </c>
      <c r="G17" s="1" t="s">
        <v>537</v>
      </c>
      <c r="H17" s="1" t="s">
        <v>537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577</v>
      </c>
      <c r="B18" s="1" t="s">
        <v>537</v>
      </c>
      <c r="C18" s="1" t="s">
        <v>537</v>
      </c>
      <c r="D18" s="1" t="s">
        <v>537</v>
      </c>
      <c r="E18" s="1" t="s">
        <v>537</v>
      </c>
      <c r="F18" s="1" t="s">
        <v>537</v>
      </c>
      <c r="G18" s="1" t="s">
        <v>537</v>
      </c>
      <c r="H18" s="1" t="s">
        <v>537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578</v>
      </c>
      <c r="B19" s="1" t="s">
        <v>579</v>
      </c>
      <c r="C19" s="1" t="s">
        <v>254</v>
      </c>
      <c r="D19" s="1" t="s">
        <v>580</v>
      </c>
      <c r="E19" s="1" t="s">
        <v>581</v>
      </c>
      <c r="F19" s="1" t="s">
        <v>537</v>
      </c>
      <c r="G19" s="1" t="s">
        <v>537</v>
      </c>
      <c r="H19" s="1" t="s">
        <v>537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 t="s">
        <v>537</v>
      </c>
      <c r="C20" s="1" t="s">
        <v>537</v>
      </c>
      <c r="D20" s="1" t="s">
        <v>537</v>
      </c>
      <c r="E20" s="1" t="s">
        <v>537</v>
      </c>
      <c r="F20" s="1" t="s">
        <v>537</v>
      </c>
      <c r="G20" s="1" t="s">
        <v>537</v>
      </c>
      <c r="H20" s="1" t="s">
        <v>537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 t="s">
        <v>582</v>
      </c>
      <c r="C21" s="1" t="s">
        <v>583</v>
      </c>
      <c r="D21" s="1" t="s">
        <v>584</v>
      </c>
      <c r="E21" s="1" t="s">
        <v>585</v>
      </c>
      <c r="F21" s="1" t="s">
        <v>537</v>
      </c>
      <c r="G21" s="1" t="s">
        <v>537</v>
      </c>
      <c r="H21" s="1" t="s">
        <v>537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586</v>
      </c>
      <c r="B22" s="1" t="s">
        <v>587</v>
      </c>
      <c r="C22" s="1" t="s">
        <v>588</v>
      </c>
      <c r="D22" s="1" t="s">
        <v>589</v>
      </c>
      <c r="E22" s="1" t="s">
        <v>590</v>
      </c>
      <c r="F22" s="1" t="s">
        <v>537</v>
      </c>
      <c r="G22" s="1" t="s">
        <v>537</v>
      </c>
      <c r="H22" s="1" t="s">
        <v>537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537</v>
      </c>
      <c r="C23" s="1" t="s">
        <v>537</v>
      </c>
      <c r="D23" s="1" t="s">
        <v>537</v>
      </c>
      <c r="E23" s="1" t="s">
        <v>537</v>
      </c>
      <c r="F23" s="1" t="s">
        <v>537</v>
      </c>
      <c r="G23" s="1" t="s">
        <v>537</v>
      </c>
      <c r="H23" s="1" t="s">
        <v>537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591</v>
      </c>
      <c r="B24" s="1" t="s">
        <v>592</v>
      </c>
      <c r="C24" s="1" t="s">
        <v>593</v>
      </c>
      <c r="D24" s="1" t="s">
        <v>594</v>
      </c>
      <c r="E24" s="1" t="s">
        <v>595</v>
      </c>
      <c r="F24" s="1" t="s">
        <v>596</v>
      </c>
      <c r="G24" s="1" t="s">
        <v>596</v>
      </c>
      <c r="H24" s="1" t="s">
        <v>596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597</v>
      </c>
      <c r="B25" s="1" t="s">
        <v>598</v>
      </c>
      <c r="C25" s="1" t="s">
        <v>599</v>
      </c>
      <c r="D25" s="1" t="s">
        <v>600</v>
      </c>
      <c r="E25" s="1" t="s">
        <v>601</v>
      </c>
      <c r="F25" s="1" t="s">
        <v>602</v>
      </c>
      <c r="G25" s="1" t="s">
        <v>602</v>
      </c>
      <c r="H25" s="1" t="s">
        <v>537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603</v>
      </c>
      <c r="B26" s="1" t="s">
        <v>604</v>
      </c>
      <c r="C26" s="1" t="s">
        <v>605</v>
      </c>
      <c r="D26" s="1" t="s">
        <v>606</v>
      </c>
      <c r="E26" s="1" t="s">
        <v>607</v>
      </c>
      <c r="F26" s="1" t="s">
        <v>537</v>
      </c>
      <c r="G26" s="1" t="s">
        <v>537</v>
      </c>
      <c r="H26" s="1" t="s">
        <v>537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608</v>
      </c>
      <c r="B2" s="1" t="s">
        <v>609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610</v>
      </c>
      <c r="B3" s="1" t="s">
        <v>611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612</v>
      </c>
      <c r="B4" s="1" t="s">
        <v>613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614</v>
      </c>
      <c r="B5" s="1" t="s">
        <v>615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616</v>
      </c>
      <c r="B6" s="1" t="s">
        <v>617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619</v>
      </c>
      <c r="B8" s="1" t="s">
        <v>620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621</v>
      </c>
      <c r="B9" s="4" t="s">
        <v>622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623</v>
      </c>
      <c r="B10" s="1" t="s">
        <v>624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625</v>
      </c>
      <c r="B11" s="1" t="s">
        <v>626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627</v>
      </c>
      <c r="B12" s="1" t="s">
        <v>624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628</v>
      </c>
      <c r="B13" s="1" t="s">
        <v>629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630</v>
      </c>
      <c r="B14" s="1" t="s">
        <v>631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632</v>
      </c>
      <c r="B15" s="1" t="s">
        <v>629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633</v>
      </c>
      <c r="B16" s="1" t="s">
        <v>634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635</v>
      </c>
      <c r="B17" s="1">
        <v>30.0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636</v>
      </c>
      <c r="B18" s="1" t="s">
        <v>637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641</v>
      </c>
      <c r="B22" s="1">
        <v>4.34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642</v>
      </c>
      <c r="B23" s="1">
        <v>4.33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643</v>
      </c>
      <c r="B24" s="1">
        <v>4.34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644</v>
      </c>
      <c r="B25" s="1">
        <v>4.34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645</v>
      </c>
      <c r="B26" s="1">
        <v>4.34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646</v>
      </c>
      <c r="B27" s="1">
        <v>4.33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647</v>
      </c>
      <c r="B28" s="1">
        <v>4.34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648</v>
      </c>
      <c r="B29" s="1">
        <v>4.34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649</v>
      </c>
      <c r="B30" s="1">
        <v>0.331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650</v>
      </c>
      <c r="B31" s="1">
        <v>-2.2199488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651</v>
      </c>
      <c r="B32" s="1">
        <v>390873.0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652</v>
      </c>
      <c r="B33" s="1">
        <v>390873.0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653</v>
      </c>
      <c r="B34" s="1">
        <v>102979.0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654</v>
      </c>
      <c r="B35" s="1">
        <v>138391.0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655</v>
      </c>
      <c r="B36" s="1">
        <v>138391.0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656</v>
      </c>
      <c r="B37" s="1">
        <v>3.7535012E7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657</v>
      </c>
      <c r="B38" s="1">
        <v>1.3701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658</v>
      </c>
      <c r="B39" s="1">
        <v>4.5756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659</v>
      </c>
      <c r="B40" s="1">
        <v>17.02268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660</v>
      </c>
      <c r="B41" s="1">
        <v>4.231046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661</v>
      </c>
      <c r="B42" s="1">
        <v>3.095614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662</v>
      </c>
      <c r="B43" s="1" t="s">
        <v>663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664</v>
      </c>
      <c r="B44" s="1">
        <v>2.4188002E7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665</v>
      </c>
      <c r="B45" s="1">
        <v>5661558.0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666</v>
      </c>
      <c r="B46" s="1">
        <v>8648620.0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667</v>
      </c>
      <c r="B47" s="1">
        <v>54328.0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668</v>
      </c>
      <c r="B48" s="1">
        <v>86380.0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669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670</v>
      </c>
      <c r="B50" s="1">
        <v>1.7328384E9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671</v>
      </c>
      <c r="B51" s="1">
        <v>0.0063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672</v>
      </c>
      <c r="B52" s="1">
        <v>0.32694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673</v>
      </c>
      <c r="B53" s="1">
        <v>0.24271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674</v>
      </c>
      <c r="B54" s="1">
        <v>0.59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675</v>
      </c>
      <c r="B55" s="1">
        <v>0.0087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676</v>
      </c>
      <c r="B56" s="1">
        <v>8648620.0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677</v>
      </c>
      <c r="B57" s="1">
        <v>0.568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678</v>
      </c>
      <c r="B58" s="1">
        <v>7.6408453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679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680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681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682</v>
      </c>
      <c r="B62" s="1">
        <v>-3.4916E7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683</v>
      </c>
      <c r="B63" s="1">
        <v>-4.28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684</v>
      </c>
      <c r="B64" s="1">
        <v>-2.16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685</v>
      </c>
      <c r="B65" s="1" t="s">
        <v>686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687</v>
      </c>
      <c r="B66" s="1">
        <v>1.584576E9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688</v>
      </c>
      <c r="B67" s="1">
        <v>10.97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689</v>
      </c>
      <c r="B68" s="1">
        <v>-0.666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690</v>
      </c>
      <c r="B69" s="1">
        <v>0.36477983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692</v>
      </c>
      <c r="B71" s="1" t="s">
        <v>693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694</v>
      </c>
      <c r="B72" s="1" t="s">
        <v>695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698</v>
      </c>
      <c r="B75" s="1" t="s">
        <v>699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700</v>
      </c>
      <c r="B76" s="1" t="s">
        <v>699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701</v>
      </c>
      <c r="B77" s="1">
        <v>1.3210218E9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702</v>
      </c>
      <c r="B78" s="1" t="s">
        <v>703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704</v>
      </c>
      <c r="B79" s="1" t="s">
        <v>705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706</v>
      </c>
      <c r="B80" s="1" t="s">
        <v>707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708</v>
      </c>
      <c r="B81" s="1" t="s">
        <v>709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710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711</v>
      </c>
      <c r="B83" s="1">
        <v>4.34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712</v>
      </c>
      <c r="B84" s="1">
        <v>4.25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713</v>
      </c>
      <c r="B85" s="1">
        <v>4.25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714</v>
      </c>
      <c r="B86" s="1">
        <v>4.25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715</v>
      </c>
      <c r="B87" s="1">
        <v>4.25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716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717</v>
      </c>
      <c r="B89" s="1" t="s">
        <v>718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719</v>
      </c>
      <c r="B90" s="1">
        <v>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720</v>
      </c>
      <c r="B91" s="1">
        <v>1.3519E7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721</v>
      </c>
      <c r="B92" s="1">
        <v>1.563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722</v>
      </c>
      <c r="B93" s="1">
        <v>-3.6308E7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723</v>
      </c>
      <c r="B94" s="1">
        <v>172000.0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724</v>
      </c>
      <c r="B95" s="1">
        <v>2.105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725</v>
      </c>
      <c r="B96" s="1">
        <v>2.655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726</v>
      </c>
      <c r="B97" s="1">
        <v>2205000.0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727</v>
      </c>
      <c r="B98" s="1">
        <v>3.5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728</v>
      </c>
      <c r="B99" s="1">
        <v>0.27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729</v>
      </c>
      <c r="B100" s="1">
        <v>-0.69636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730</v>
      </c>
      <c r="B101" s="1">
        <v>-1.72826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731</v>
      </c>
      <c r="B102" s="1">
        <v>-1.9431624E7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732</v>
      </c>
      <c r="B103" s="1">
        <v>-3.1673E7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733</v>
      </c>
      <c r="B104" s="1">
        <v>102.714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734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735</v>
      </c>
      <c r="B106" s="1">
        <v>-10.52342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736</v>
      </c>
      <c r="B107" s="1" t="s">
        <v>663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-7.0</v>
      </c>
      <c r="D3" s="1">
        <v>-5.0</v>
      </c>
      <c r="E3" s="1">
        <v>-39.0</v>
      </c>
      <c r="F3" s="1">
        <v>8.0</v>
      </c>
      <c r="G3" s="1">
        <v>-15.0</v>
      </c>
      <c r="H3" s="1">
        <v>-19.0</v>
      </c>
      <c r="I3" s="1">
        <f>IF(H3*FORECAST(I2,B3:H3,B2:H2)&gt;0,FORECAST(I2,B3:H3,B2:H2),H3)*$X$1</f>
        <v>-19.57142857</v>
      </c>
      <c r="J3" s="1">
        <f>IF(I3*FORECAST(J2,B3:I3,B2:I2)&gt;0,FORECAST(J2,B3:I3,B2:I2),I3)*$X$1</f>
        <v>-21.71428571</v>
      </c>
      <c r="K3" s="1">
        <f>IF(J3*FORECAST(K2,B3:J3,B2:J2)&gt;0,FORECAST(K2,B3:J3,B2:J2),J3)*$X$1</f>
        <v>-23.85714286</v>
      </c>
      <c r="L3" s="1">
        <f>IF(K3*FORECAST(L2,B3:K3,B2:K2)&gt;0,FORECAST(L2,B3:K3,B2:K2),K3)*$X$1</f>
        <v>-26</v>
      </c>
      <c r="M3" s="1">
        <f>IF(L3*FORECAST(M2,B3:L3,B2:L2)&gt;0,FORECAST(M2,B3:L3,B2:L2),L3)*$X$1</f>
        <v>-28.14285714</v>
      </c>
      <c r="N3" s="1">
        <f>IF(M3*FORECAST(N2,B3:M3,B2:M2)&gt;0,FORECAST(N2,B3:M3,B2:M2),M3)*$X$1</f>
        <v>-30.28571429</v>
      </c>
      <c r="O3" s="1">
        <f>IF(N3*FORECAST(O2,B3:N3,B2:N2)&gt;0,FORECAST(O2,B3:N3,B2:N2),N3)*$X$1</f>
        <v>-32.42857143</v>
      </c>
      <c r="P3" s="5">
        <f>IF(O3*FORECAST(P2,B3:O3,B2:O2)&gt;0,FORECAST(P2,B3:O3,B2:O2),O3)*$X$1</f>
        <v>-34.57142857</v>
      </c>
      <c r="Q3" s="5">
        <f>IF(P3*FORECAST(Q2,B3:P3,B2:P2)&gt;0,FORECAST(Q2,B3:P3,B2:P2),P3)*$X$1</f>
        <v>-36.71428571</v>
      </c>
      <c r="R3" s="5">
        <f>IF(Q3*FORECAST(R2,B3:Q3,B2:Q2)&gt;0,FORECAST(R2,B3:Q3,B2:Q2),Q3)*$X$1</f>
        <v>-38.85714286</v>
      </c>
      <c r="S3" s="5">
        <f>IF(R3*FORECAST(S2,B3:R3,B2:R2)&gt;0,FORECAST(S2,B3:R3,B2:R2),R3)*$X$1</f>
        <v>-41</v>
      </c>
      <c r="T3" s="5">
        <f>IF(S3*FORECAST(T2,B3:S3,B2:S2)&gt;0,FORECAST(T2,B3:S3,B2:S2),S3)*$X$1</f>
        <v>-43.14285714</v>
      </c>
      <c r="U3" s="2"/>
      <c r="V3" s="2"/>
      <c r="W3" s="2"/>
      <c r="X3" s="2"/>
      <c r="Y3" s="2"/>
      <c r="Z3" s="2"/>
    </row>
    <row r="4">
      <c r="A4" s="3" t="s">
        <v>96</v>
      </c>
      <c r="B4" s="1">
        <v>-24.0</v>
      </c>
      <c r="C4" s="1">
        <v>-14.0</v>
      </c>
      <c r="D4" s="1">
        <v>-4.0</v>
      </c>
      <c r="E4" s="1">
        <v>-98.0</v>
      </c>
      <c r="F4" s="1">
        <v>-94.0</v>
      </c>
      <c r="G4" s="1">
        <v>-67.0</v>
      </c>
      <c r="H4" s="1">
        <v>-35.0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738</v>
      </c>
      <c r="B5" s="1">
        <v>0.0</v>
      </c>
      <c r="C5" s="1">
        <v>10.0</v>
      </c>
      <c r="D5" s="1">
        <v>7.0</v>
      </c>
      <c r="E5" s="1">
        <v>6.0</v>
      </c>
      <c r="F5" s="1">
        <v>8.0</v>
      </c>
      <c r="G5" s="1">
        <v>8.0</v>
      </c>
      <c r="H5" s="1">
        <v>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739</v>
      </c>
      <c r="L7" s="1">
        <f>IF(T3*FORECAST(T2,B3:T3,B2:T2)&gt;0,FORECAST(T2,B3:T3,B2:T2),S3)*$X$1 * (1+0.02)/(0.0874-0.02)</f>
        <v>-652.9037728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740</v>
      </c>
      <c r="L8" s="6">
        <f t="array" ref="L8">NPV(0.0874,J3:T3)</f>
        <v>-211.2230415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741</v>
      </c>
      <c r="L9" s="6">
        <f t="array" ref="L9">NPV(0.0874,J16:T16)</f>
        <v>-259.7565831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742</v>
      </c>
      <c r="L10" s="6">
        <f>L8 + L9</f>
        <v>-470.9796246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743</v>
      </c>
      <c r="L12" s="6">
        <f>L10 - L11</f>
        <v>-435.9796246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744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-54.49745307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-652.9037728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23</v>
      </c>
      <c r="B3" s="1">
        <v>-8.0</v>
      </c>
      <c r="C3" s="1">
        <v>-11.0</v>
      </c>
      <c r="D3" s="1">
        <v>-9.0</v>
      </c>
      <c r="E3" s="1">
        <v>-5.0</v>
      </c>
      <c r="F3" s="1">
        <v>-30.0</v>
      </c>
      <c r="G3" s="1">
        <v>-31.0</v>
      </c>
      <c r="H3" s="1">
        <v>-34.0</v>
      </c>
      <c r="I3" s="1">
        <f>IF(H3*FORECAST(I2,B3:H3,B2:H2)&gt;0,FORECAST(I2,B3:H3,B2:H2),H3)*$X$1</f>
        <v>-38.14285714</v>
      </c>
      <c r="J3" s="1">
        <f>IF(I3*FORECAST(J2,B3:I3,B2:I2)&gt;0,FORECAST(J2,B3:I3,B2:I2),I3)*$X$1</f>
        <v>-43.10714286</v>
      </c>
      <c r="K3" s="1">
        <f>IF(J3*FORECAST(K2,B3:J3,B2:J2)&gt;0,FORECAST(K2,B3:J3,B2:J2),J3)*$X$1</f>
        <v>-48.07142857</v>
      </c>
      <c r="L3" s="1">
        <f>IF(K3*FORECAST(L2,B3:K3,B2:K2)&gt;0,FORECAST(L2,B3:K3,B2:K2),K3)*$X$1</f>
        <v>-53.03571429</v>
      </c>
      <c r="M3" s="1">
        <f>IF(L3*FORECAST(M2,B3:L3,B2:L2)&gt;0,FORECAST(M2,B3:L3,B2:L2),L3)*$X$1</f>
        <v>-58</v>
      </c>
      <c r="N3" s="1">
        <f>IF(M3*FORECAST(N2,B3:M3,B2:M2)&gt;0,FORECAST(N2,B3:M3,B2:M2),M3)*$X$1</f>
        <v>-62.96428571</v>
      </c>
      <c r="O3" s="1">
        <f>IF(N3*FORECAST(O2,B3:N3,B2:N2)&gt;0,FORECAST(O2,B3:N3,B2:N2),N3)*$X$1</f>
        <v>-67.92857143</v>
      </c>
      <c r="P3" s="5">
        <f>IF(O3*FORECAST(P2,B3:O3,B2:O2)&gt;0,FORECAST(P2,B3:O3,B2:O2),O3)*$X$1</f>
        <v>-72.89285714</v>
      </c>
      <c r="Q3" s="5">
        <f>IF(P3*FORECAST(Q2,B3:P3,B2:P2)&gt;0,FORECAST(Q2,B3:P3,B2:P2),P3)*$X$1</f>
        <v>-77.85714286</v>
      </c>
      <c r="R3" s="5">
        <f>IF(Q3*FORECAST(R2,B3:Q3,B2:Q2)&gt;0,FORECAST(R2,B3:Q3,B2:Q2),Q3)*$X$1</f>
        <v>-82.82142857</v>
      </c>
      <c r="S3" s="5">
        <f>IF(R3*FORECAST(S2,B3:R3,B2:R2)&gt;0,FORECAST(S2,B3:R3,B2:R2),R3)*$X$1</f>
        <v>-87.78571429</v>
      </c>
      <c r="T3" s="5">
        <f>IF(S3*FORECAST(T2,B3:S3,B2:S2)&gt;0,FORECAST(T2,B3:S3,B2:S2),S3)*$X$1</f>
        <v>-92.75</v>
      </c>
      <c r="U3" s="2"/>
      <c r="V3" s="2"/>
      <c r="W3" s="2"/>
      <c r="X3" s="2"/>
      <c r="Y3" s="2"/>
      <c r="Z3" s="2"/>
    </row>
    <row r="4">
      <c r="A4" s="3" t="s">
        <v>96</v>
      </c>
      <c r="B4" s="1">
        <v>-24.0</v>
      </c>
      <c r="C4" s="1">
        <v>-14.0</v>
      </c>
      <c r="D4" s="1">
        <v>-4.0</v>
      </c>
      <c r="E4" s="1">
        <v>-98.0</v>
      </c>
      <c r="F4" s="1">
        <v>-94.0</v>
      </c>
      <c r="G4" s="1">
        <v>-67.0</v>
      </c>
      <c r="H4" s="1">
        <v>-35.0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738</v>
      </c>
      <c r="B5" s="1">
        <v>0.0</v>
      </c>
      <c r="C5" s="1">
        <v>10.0</v>
      </c>
      <c r="D5" s="1">
        <v>7.0</v>
      </c>
      <c r="E5" s="1">
        <v>6.0</v>
      </c>
      <c r="F5" s="1">
        <v>8.0</v>
      </c>
      <c r="G5" s="1">
        <v>8.0</v>
      </c>
      <c r="H5" s="1">
        <v>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739</v>
      </c>
      <c r="L7" s="1">
        <f>IF(T3*FORECAST(T2,B3:T3,B2:T2)&gt;0,FORECAST(T2,B3:T3,B2:T2),S3)*$X$1 * (1+0.02)/(0.0874-0.02)</f>
        <v>-1403.635015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740</v>
      </c>
      <c r="L8" s="6">
        <f t="array" ref="L8">NPV(0.0874,J3:T3)</f>
        <v>-439.7445997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741</v>
      </c>
      <c r="L9" s="6">
        <f t="array" ref="L9">NPV(0.0874,J16:T16)</f>
        <v>-558.4336476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742</v>
      </c>
      <c r="L10" s="6">
        <f>L8 + L9</f>
        <v>-998.1782473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743</v>
      </c>
      <c r="L12" s="6">
        <f>L10 - L11</f>
        <v>-963.1782473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744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-120.3972809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-1403.635015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