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<sst xmlns="http://schemas.openxmlformats.org/spreadsheetml/2006/main" count="1155" uniqueCount="945">
  <si>
    <t>ticker</t>
  </si>
  <si>
    <t>LSF</t>
  </si>
  <si>
    <t>nombre</t>
  </si>
  <si>
    <t>LAIRD SUPERFOOD INC</t>
  </si>
  <si>
    <t>empresa</t>
  </si>
  <si>
    <t>Food Processing</t>
  </si>
  <si>
    <t>Open</t>
  </si>
  <si>
    <t>Target Price</t>
  </si>
  <si>
    <t>Upside</t>
  </si>
  <si>
    <t>-404.43%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</si>
  <si>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</si>
  <si>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</si>
  <si>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</si>
  <si>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</si>
  <si>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</si>
  <si>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</si>
  <si>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</si>
  <si>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</si>
  <si>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183.33%</t>
  </si>
  <si>
    <t>Total Assets Growth</t>
  </si>
  <si>
    <t>37.50%</t>
  </si>
  <si>
    <t>Net Property, Plant and Equipment Growth</t>
  </si>
  <si>
    <t>3166.67%</t>
  </si>
  <si>
    <t>EBITDA Growth</t>
  </si>
  <si>
    <t>-118.84%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</si>
  <si>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</si>
  <si>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</si>
  <si>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</si>
  <si>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</si>
  <si>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</si>
  <si>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</si>
  <si>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</si>
  <si>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</si>
  <si>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</si>
  <si>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</si>
  <si>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</si>
  <si>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</si>
  <si>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</si>
  <si>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</si>
  <si>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</si>
  <si>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</si>
  <si>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</si>
  <si>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</si>
  <si>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</si>
  <si>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Real Estate properties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</si>
  <si>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</si>
  <si>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</si>
  <si>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</si>
  <si>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</si>
  <si>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</si>
  <si>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</si>
  <si>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</si>
  <si>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</si>
  <si>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</si>
  <si>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</si>
  <si>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</si>
  <si>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</si>
  <si>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</si>
  <si>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</si>
  <si>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</si>
  <si>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</si>
  <si>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</si>
  <si>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</si>
  <si>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</si>
  <si>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</si>
  <si>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</si>
  <si>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</si>
  <si>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</si>
  <si>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</si>
  <si>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</si>
  <si>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</si>
  <si>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</si>
  <si>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</si>
  <si>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</si>
  <si>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</si>
  <si>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</si>
  <si>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</si>
  <si>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</si>
  <si>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</si>
  <si>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</si>
  <si>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</si>
  <si>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</si>
  <si>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</si>
  <si>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</si>
  <si>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</si>
  <si>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</si>
  <si>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</si>
  <si>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</si>
  <si>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</si>
  <si>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</si>
  <si>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</si>
  <si>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</si>
  <si>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</si>
  <si>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</si>
  <si>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</si>
  <si>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</si>
  <si>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</si>
  <si>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</si>
  <si>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</si>
  <si>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</si>
  <si>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</si>
  <si>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</si>
  <si>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</si>
  <si>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</si>
  <si>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</si>
  <si>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</si>
  <si>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</si>
  <si>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</si>
  <si>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</si>
  <si>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-0.08</t>
  </si>
  <si>
    <t>1.94</t>
  </si>
  <si>
    <t>8.95</t>
  </si>
  <si>
    <t>6.82</t>
  </si>
  <si>
    <t>2.44</t>
  </si>
  <si>
    <t>1.43</t>
  </si>
  <si>
    <t>Tangible Book Value</t>
  </si>
  <si>
    <t>Tangible Book Value Per Share</t>
  </si>
  <si>
    <t>-0.11</t>
  </si>
  <si>
    <t>1.91</t>
  </si>
  <si>
    <t>8.93</t>
  </si>
  <si>
    <t>5.58</t>
  </si>
  <si>
    <t>2.29</t>
  </si>
  <si>
    <t>1.3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</si>
  <si>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</si>
  <si>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</si>
  <si>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</si>
  <si>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</si>
  <si>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</si>
  <si>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</si>
  <si>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Land - (BS)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</si>
  <si>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</si>
  <si>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</si>
  <si>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</si>
  <si>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</si>
  <si>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</si>
  <si>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</si>
  <si>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</si>
  <si>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</si>
  <si>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</si>
  <si>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</si>
  <si>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</si>
  <si>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</si>
  <si>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</si>
  <si>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</si>
  <si>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</si>
  <si>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</si>
  <si>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</si>
  <si>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</si>
  <si>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</si>
  <si>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</si>
  <si>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</si>
  <si>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</si>
  <si>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</si>
  <si>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</si>
  <si>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</si>
  <si>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</si>
  <si>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</si>
  <si>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</si>
  <si>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</si>
  <si>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</si>
  <si>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</si>
  <si>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</si>
  <si>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-2.6</t>
  </si>
  <si>
    <t>-0.29</t>
  </si>
  <si>
    <t>-2.61</t>
  </si>
  <si>
    <t>-2.66</t>
  </si>
  <si>
    <t>-4.41</t>
  </si>
  <si>
    <t>-1.09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</si>
  <si>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</si>
  <si>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</si>
  <si>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</si>
  <si>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</si>
  <si>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</si>
  <si>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</si>
  <si>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-1.49</t>
  </si>
  <si>
    <t>-1.45</t>
  </si>
  <si>
    <t>-1.42</t>
  </si>
  <si>
    <t>-1.66</t>
  </si>
  <si>
    <t>-1.63</t>
  </si>
  <si>
    <t>-0.68</t>
  </si>
  <si>
    <t>Normalized Diluted EPS</t>
  </si>
  <si>
    <t>EBITDA</t>
  </si>
  <si>
    <t>EBITA</t>
  </si>
  <si>
    <t>EBIT</t>
  </si>
  <si>
    <t>EBITDAR</t>
  </si>
  <si>
    <t>Effective Tax Rate - (Ratio)</t>
  </si>
  <si>
    <t>-0.07</t>
  </si>
  <si>
    <t>-0.05</t>
  </si>
  <si>
    <t>-0.15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</si>
  <si>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</si>
  <si>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</si>
  <si>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</si>
  <si>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</si>
  <si>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</si>
  <si>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</si>
  <si>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</si>
  <si>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</si>
  <si>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</si>
  <si>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</si>
  <si>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</si>
  <si>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</si>
  <si>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</si>
  <si>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</si>
  <si>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</si>
  <si>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</si>
  <si>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</si>
  <si>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</si>
  <si>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</si>
  <si>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</si>
  <si>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-16.06</t>
  </si>
  <si>
    <t>-20.2</t>
  </si>
  <si>
    <t>-31.23</t>
  </si>
  <si>
    <t>-27.82</t>
  </si>
  <si>
    <t>Return on Total Capital</t>
  </si>
  <si>
    <t>-30.02</t>
  </si>
  <si>
    <t>-16.79</t>
  </si>
  <si>
    <t>-21.14</t>
  </si>
  <si>
    <t>-35.35</t>
  </si>
  <si>
    <t>-36.7</t>
  </si>
  <si>
    <t>Return On Equity %</t>
  </si>
  <si>
    <t>-46.86</t>
  </si>
  <si>
    <t>-27.23</t>
  </si>
  <si>
    <t>-33.71</t>
  </si>
  <si>
    <t>-95.4</t>
  </si>
  <si>
    <t>-56.58</t>
  </si>
  <si>
    <t>Return on Common Equity</t>
  </si>
  <si>
    <t>-26.91</t>
  </si>
  <si>
    <t>-33.08</t>
  </si>
  <si>
    <t>Margin Analysis</t>
  </si>
  <si>
    <t>Gross Profit Margin %</t>
  </si>
  <si>
    <t>32.12</t>
  </si>
  <si>
    <t>38.8</t>
  </si>
  <si>
    <t>26.15</t>
  </si>
  <si>
    <t>25.62</t>
  </si>
  <si>
    <t>14.48</t>
  </si>
  <si>
    <t>30.13</t>
  </si>
  <si>
    <t>SG&amp;A Margin</t>
  </si>
  <si>
    <t>132.35</t>
  </si>
  <si>
    <t>103.12</t>
  </si>
  <si>
    <t>72.99</t>
  </si>
  <si>
    <t>89.04</t>
  </si>
  <si>
    <t>80.14</t>
  </si>
  <si>
    <t>60.75</t>
  </si>
  <si>
    <t>EBITDA Margin %</t>
  </si>
  <si>
    <t>-64.5</t>
  </si>
  <si>
    <t>-46.97</t>
  </si>
  <si>
    <t>-62.4</t>
  </si>
  <si>
    <t>-63.74</t>
  </si>
  <si>
    <t>-30.37</t>
  </si>
  <si>
    <t>EBITA Margin %</t>
  </si>
  <si>
    <t>-101.67</t>
  </si>
  <si>
    <t>-66.79</t>
  </si>
  <si>
    <t>-48.79</t>
  </si>
  <si>
    <t>-64.02</t>
  </si>
  <si>
    <t>-65.6</t>
  </si>
  <si>
    <t>-30.66</t>
  </si>
  <si>
    <t>EBIT Margin %</t>
  </si>
  <si>
    <t>-65.07</t>
  </si>
  <si>
    <t>-66.86</t>
  </si>
  <si>
    <t>-31.26</t>
  </si>
  <si>
    <t>Income From Continuing Operations Margin %</t>
  </si>
  <si>
    <t>-102.03</t>
  </si>
  <si>
    <t>-64.9</t>
  </si>
  <si>
    <t>-49.41</t>
  </si>
  <si>
    <t>-64.85</t>
  </si>
  <si>
    <t>-112.58</t>
  </si>
  <si>
    <t>-29.7</t>
  </si>
  <si>
    <t>Net Income Margin %</t>
  </si>
  <si>
    <t>Net Avail. For Common Margin %</t>
  </si>
  <si>
    <t>-111.08</t>
  </si>
  <si>
    <t>-8.05</t>
  </si>
  <si>
    <t>-55.76</t>
  </si>
  <si>
    <t>Normalized Net Income Margin</t>
  </si>
  <si>
    <t>-63.77</t>
  </si>
  <si>
    <t>-40.6</t>
  </si>
  <si>
    <t>-30.34</t>
  </si>
  <si>
    <t>-40.59</t>
  </si>
  <si>
    <t>-41.7</t>
  </si>
  <si>
    <t>-18.53</t>
  </si>
  <si>
    <t>Levered Free Cash Flow Margin</t>
  </si>
  <si>
    <t>-58.56</t>
  </si>
  <si>
    <t>-44.38</t>
  </si>
  <si>
    <t>-45.48</t>
  </si>
  <si>
    <t>10.08</t>
  </si>
  <si>
    <t>-20.51</t>
  </si>
  <si>
    <t>Unlevered Free Cash Flow Margin</t>
  </si>
  <si>
    <t>-58.33</t>
  </si>
  <si>
    <t>Asset Turnover</t>
  </si>
  <si>
    <t>0.67</t>
  </si>
  <si>
    <t>0.53</t>
  </si>
  <si>
    <t>0.5</t>
  </si>
  <si>
    <t>0.75</t>
  </si>
  <si>
    <t>1.42</t>
  </si>
  <si>
    <t>Fixed Assets Turnover</t>
  </si>
  <si>
    <t>6.33</t>
  </si>
  <si>
    <t>8.11</t>
  </si>
  <si>
    <t>9.17</t>
  </si>
  <si>
    <t>10.06</t>
  </si>
  <si>
    <t>89.88</t>
  </si>
  <si>
    <t>Receivables Turnover (Average Receivables)</t>
  </si>
  <si>
    <t>34.5</t>
  </si>
  <si>
    <t>42.48</t>
  </si>
  <si>
    <t>34.92</t>
  </si>
  <si>
    <t>25.93</t>
  </si>
  <si>
    <t>27.2</t>
  </si>
  <si>
    <t>Inventory Turnover (Average Inventory)</t>
  </si>
  <si>
    <t>4.17</t>
  </si>
  <si>
    <t>3.92</t>
  </si>
  <si>
    <t>2.99</t>
  </si>
  <si>
    <t>3.47</t>
  </si>
  <si>
    <t>3.58</t>
  </si>
  <si>
    <t>Short Term Liquidity</t>
  </si>
  <si>
    <t>Current Ratio</t>
  </si>
  <si>
    <t>17.7</t>
  </si>
  <si>
    <t>6.62</t>
  </si>
  <si>
    <t>27.7</t>
  </si>
  <si>
    <t>12.59</t>
  </si>
  <si>
    <t>3.69</t>
  </si>
  <si>
    <t>3.73</t>
  </si>
  <si>
    <t>Quick Ratio</t>
  </si>
  <si>
    <t>16.18</t>
  </si>
  <si>
    <t>4.63</t>
  </si>
  <si>
    <t>24.37</t>
  </si>
  <si>
    <t>6.44</t>
  </si>
  <si>
    <t>2.6</t>
  </si>
  <si>
    <t>2.02</t>
  </si>
  <si>
    <t>Operating Cash Flow to Current Liabilities</t>
  </si>
  <si>
    <t>-8.54</t>
  </si>
  <si>
    <t>-6.22</t>
  </si>
  <si>
    <t>-5.38</t>
  </si>
  <si>
    <t>-5.84</t>
  </si>
  <si>
    <t>-1.92</t>
  </si>
  <si>
    <t>-2.46</t>
  </si>
  <si>
    <t>Days Sales Outstanding (Average Receivables)</t>
  </si>
  <si>
    <t>10.58</t>
  </si>
  <si>
    <t>8.62</t>
  </si>
  <si>
    <t>10.45</t>
  </si>
  <si>
    <t>14.07</t>
  </si>
  <si>
    <t>13.42</t>
  </si>
  <si>
    <t>Days Outstanding Inventory (Average Inventory)</t>
  </si>
  <si>
    <t>87.47</t>
  </si>
  <si>
    <t>93.29</t>
  </si>
  <si>
    <t>122.02</t>
  </si>
  <si>
    <t>105.1</t>
  </si>
  <si>
    <t>102.01</t>
  </si>
  <si>
    <t>Average Days Payable Outstanding</t>
  </si>
  <si>
    <t>29.8</t>
  </si>
  <si>
    <t>15.61</t>
  </si>
  <si>
    <t>12.91</t>
  </si>
  <si>
    <t>13.72</t>
  </si>
  <si>
    <t>20.67</t>
  </si>
  <si>
    <t>Cash Conversion Cycle (Average Days)</t>
  </si>
  <si>
    <t>68.25</t>
  </si>
  <si>
    <t>86.3</t>
  </si>
  <si>
    <t>119.57</t>
  </si>
  <si>
    <t>105.45</t>
  </si>
  <si>
    <t>94.77</t>
  </si>
  <si>
    <t>Long Term Solvency</t>
  </si>
  <si>
    <t>Total Debt/Equity</t>
  </si>
  <si>
    <t>0.47</t>
  </si>
  <si>
    <t>0.34</t>
  </si>
  <si>
    <t>0.06</t>
  </si>
  <si>
    <t>0.6</t>
  </si>
  <si>
    <t>2.85</t>
  </si>
  <si>
    <t>Total Debt / Total Capital</t>
  </si>
  <si>
    <t>2.77</t>
  </si>
  <si>
    <t>LT Debt/Equity</t>
  </si>
  <si>
    <t>1.82</t>
  </si>
  <si>
    <t>Long-Term Debt / Total Capital</t>
  </si>
  <si>
    <t>1.77</t>
  </si>
  <si>
    <t>Total Liabilities / Total Assets</t>
  </si>
  <si>
    <t>5.33</t>
  </si>
  <si>
    <t>9.56</t>
  </si>
  <si>
    <t>3.39</t>
  </si>
  <si>
    <t>5.76</t>
  </si>
  <si>
    <t>25.06</t>
  </si>
  <si>
    <t>EBIT / Interest Expense</t>
  </si>
  <si>
    <t>-174.78</t>
  </si>
  <si>
    <t>-179.28</t>
  </si>
  <si>
    <t>EBITDA / Interest Expense</t>
  </si>
  <si>
    <t>-171.91</t>
  </si>
  <si>
    <t>-173.13</t>
  </si>
  <si>
    <t>(EBITDA - Capex) / Interest Expense</t>
  </si>
  <si>
    <t>-186.79</t>
  </si>
  <si>
    <t>-223.08</t>
  </si>
  <si>
    <t>Total Debt / EBITDA</t>
  </si>
  <si>
    <t>-0.01</t>
  </si>
  <si>
    <t>-0.04</t>
  </si>
  <si>
    <t>Net Debt / EBITDA</t>
  </si>
  <si>
    <t>2.11</t>
  </si>
  <si>
    <t>0.78</t>
  </si>
  <si>
    <t>5.4</t>
  </si>
  <si>
    <t>1.01</t>
  </si>
  <si>
    <t>0.83</t>
  </si>
  <si>
    <t>Total Debt / (EBITDA - Capex)</t>
  </si>
  <si>
    <t>Net Debt / (EBITDA - Capex)</t>
  </si>
  <si>
    <t>4.97</t>
  </si>
  <si>
    <t>0.92</t>
  </si>
  <si>
    <t>0.79</t>
  </si>
  <si>
    <t>0.74</t>
  </si>
  <si>
    <t>Growth Over Prior Year</t>
  </si>
  <si>
    <t>Total Revenues, 1 Yr. Growth %</t>
  </si>
  <si>
    <t>58.05</t>
  </si>
  <si>
    <t>98.47</t>
  </si>
  <si>
    <t>42.77</t>
  </si>
  <si>
    <t>-2.67</t>
  </si>
  <si>
    <t>-4.48</t>
  </si>
  <si>
    <t>Gross Profit, 1 Yr. Growth %</t>
  </si>
  <si>
    <t>90.94</t>
  </si>
  <si>
    <t>33.77</t>
  </si>
  <si>
    <t>43.37</t>
  </si>
  <si>
    <t>98.82</t>
  </si>
  <si>
    <t>EBITDA, 1 Yr. Growth %</t>
  </si>
  <si>
    <t>44.53</t>
  </si>
  <si>
    <t>84.44</t>
  </si>
  <si>
    <t>-0.55</t>
  </si>
  <si>
    <t>-53.26</t>
  </si>
  <si>
    <t>EBITA, 1 Yr. Growth %</t>
  </si>
  <si>
    <t>3.83</t>
  </si>
  <si>
    <t>44.99</t>
  </si>
  <si>
    <t>82.28</t>
  </si>
  <si>
    <t>-0.23</t>
  </si>
  <si>
    <t>-54.19</t>
  </si>
  <si>
    <t>EBIT, 1 Yr. Growth %</t>
  </si>
  <si>
    <t>85.26</t>
  </si>
  <si>
    <t>0.04</t>
  </si>
  <si>
    <t>Earnings From Cont. Operations, 1 Yr. Growth %</t>
  </si>
  <si>
    <t>51.11</t>
  </si>
  <si>
    <t>85.76</t>
  </si>
  <si>
    <t>68.98</t>
  </si>
  <si>
    <t>-74.8</t>
  </si>
  <si>
    <t>Net Income, 1 Yr. Growth %</t>
  </si>
  <si>
    <t>Normalized Net Income, 1 Yr. Growth %</t>
  </si>
  <si>
    <t>0.62</t>
  </si>
  <si>
    <t>47.45</t>
  </si>
  <si>
    <t>85.82</t>
  </si>
  <si>
    <t>0.26</t>
  </si>
  <si>
    <t>-56.08</t>
  </si>
  <si>
    <t>Diluted EPS Before Extra, 1 Yr. Growth %</t>
  </si>
  <si>
    <t>-88.85</t>
  </si>
  <si>
    <t>801.6</t>
  </si>
  <si>
    <t>1.73</t>
  </si>
  <si>
    <t>65.8</t>
  </si>
  <si>
    <t>-75.21</t>
  </si>
  <si>
    <t>Accounts Receivable, 1 Yr. Growth %</t>
  </si>
  <si>
    <t>2.65</t>
  </si>
  <si>
    <t>118.2</t>
  </si>
  <si>
    <t>51.1</t>
  </si>
  <si>
    <t>17.79</t>
  </si>
  <si>
    <t>-31.59</t>
  </si>
  <si>
    <t>Inventory, 1 Yr. Growth %</t>
  </si>
  <si>
    <t>94.03</t>
  </si>
  <si>
    <t>52.36</t>
  </si>
  <si>
    <t>-40.34</t>
  </si>
  <si>
    <t>2.7</t>
  </si>
  <si>
    <t>Net Property, Plant and Equip., 1 Yr. Growth %</t>
  </si>
  <si>
    <t>219.87</t>
  </si>
  <si>
    <t>3.49</t>
  </si>
  <si>
    <t>28.45</t>
  </si>
  <si>
    <t>-95.85</t>
  </si>
  <si>
    <t>67.95</t>
  </si>
  <si>
    <t>Total Assets, 1 Yr. Growth %</t>
  </si>
  <si>
    <t>-27.64</t>
  </si>
  <si>
    <t>402.02</t>
  </si>
  <si>
    <t>-20.03</t>
  </si>
  <si>
    <t>-54.38</t>
  </si>
  <si>
    <t>-39.97</t>
  </si>
  <si>
    <t>Tangible Book Value, 1 Yr. Growth %</t>
  </si>
  <si>
    <t>895.28</t>
  </si>
  <si>
    <t>-36.12</t>
  </si>
  <si>
    <t>-58.43</t>
  </si>
  <si>
    <t>-42.17</t>
  </si>
  <si>
    <t>Common Equity, 1 Yr. Growth %</t>
  </si>
  <si>
    <t>880.7</t>
  </si>
  <si>
    <t>-21.99</t>
  </si>
  <si>
    <t>-63.72</t>
  </si>
  <si>
    <t>-40.42</t>
  </si>
  <si>
    <t>Cash From Operations, 1 Yr. Growth %</t>
  </si>
  <si>
    <t>-0.16</t>
  </si>
  <si>
    <t>56.32</t>
  </si>
  <si>
    <t>50.48</t>
  </si>
  <si>
    <t>-35.23</t>
  </si>
  <si>
    <t>-24.78</t>
  </si>
  <si>
    <t>Capital Expenditures, 1 Yr. Growth %</t>
  </si>
  <si>
    <t>239.81</t>
  </si>
  <si>
    <t>-56.54</t>
  </si>
  <si>
    <t>92.9</t>
  </si>
  <si>
    <t>-43.55</t>
  </si>
  <si>
    <t>-87.52</t>
  </si>
  <si>
    <t>Levered Free Cash Flow, 1 Yr. Growth %</t>
  </si>
  <si>
    <t>50.41</t>
  </si>
  <si>
    <t>-18.57</t>
  </si>
  <si>
    <t>-122.23</t>
  </si>
  <si>
    <t>-296.59</t>
  </si>
  <si>
    <t>Unlevered Free Cash Flow, 1 Yr. Growth %</t>
  </si>
  <si>
    <t>51.01</t>
  </si>
  <si>
    <t>Compound Annual Growth Rate Over Two Years</t>
  </si>
  <si>
    <t>Total Revenues, 2 Yr. CAGR %</t>
  </si>
  <si>
    <t>77.11</t>
  </si>
  <si>
    <t>67.61</t>
  </si>
  <si>
    <t>17.88</t>
  </si>
  <si>
    <t>-3.58</t>
  </si>
  <si>
    <t>Gross Profit, 2 Yr. CAGR %</t>
  </si>
  <si>
    <t>59.82</t>
  </si>
  <si>
    <t>36.2</t>
  </si>
  <si>
    <t>-11.2</t>
  </si>
  <si>
    <t>4.57</t>
  </si>
  <si>
    <t>EBITDA, 2 Yr. CAGR %</t>
  </si>
  <si>
    <t>21.38</t>
  </si>
  <si>
    <t>64.86</t>
  </si>
  <si>
    <t>35.41</t>
  </si>
  <si>
    <t>-32.72</t>
  </si>
  <si>
    <t>EBITA, 2 Yr. CAGR %</t>
  </si>
  <si>
    <t>22.69</t>
  </si>
  <si>
    <t>64.1</t>
  </si>
  <si>
    <t>34.83</t>
  </si>
  <si>
    <t>-33.27</t>
  </si>
  <si>
    <t>EBIT, 2 Yr. CAGR %</t>
  </si>
  <si>
    <t>65.43</t>
  </si>
  <si>
    <t>36.11</t>
  </si>
  <si>
    <t>-33.15</t>
  </si>
  <si>
    <t>Earnings From Cont. Operations, 2 Yr. CAGR %</t>
  </si>
  <si>
    <t>23.25</t>
  </si>
  <si>
    <t>67.54</t>
  </si>
  <si>
    <t>77.17</t>
  </si>
  <si>
    <t>-34.75</t>
  </si>
  <si>
    <t>Net Income, 2 Yr. CAGR %</t>
  </si>
  <si>
    <t>Normalized Net Income, 2 Yr. CAGR %</t>
  </si>
  <si>
    <t>22.16</t>
  </si>
  <si>
    <t>67.09</t>
  </si>
  <si>
    <t>36.32</t>
  </si>
  <si>
    <t>-34.76</t>
  </si>
  <si>
    <t>Diluted EPS Before Extra, 2 Yr. CAGR %</t>
  </si>
  <si>
    <t>0.27</t>
  </si>
  <si>
    <t>202.86</t>
  </si>
  <si>
    <t>29.88</t>
  </si>
  <si>
    <t>-35.89</t>
  </si>
  <si>
    <t>Accounts Receivable, 2 Yr. CAGR %</t>
  </si>
  <si>
    <t>49.66</t>
  </si>
  <si>
    <t>81.58</t>
  </si>
  <si>
    <t>33.41</t>
  </si>
  <si>
    <t>-10.23</t>
  </si>
  <si>
    <t>Inventory, 2 Yr. CAGR %</t>
  </si>
  <si>
    <t>135.57</t>
  </si>
  <si>
    <t>108.75</t>
  </si>
  <si>
    <t>-4.66</t>
  </si>
  <si>
    <t>-21.72</t>
  </si>
  <si>
    <t>Net Property, Plant and Equip., 2 Yr. CAGR %</t>
  </si>
  <si>
    <t>81.95</t>
  </si>
  <si>
    <t>19.63</t>
  </si>
  <si>
    <t>-71.56</t>
  </si>
  <si>
    <t>-73.58</t>
  </si>
  <si>
    <t>Total Assets, 2 Yr. CAGR %</t>
  </si>
  <si>
    <t>90.6</t>
  </si>
  <si>
    <t>100.36</t>
  </si>
  <si>
    <t>-39.6</t>
  </si>
  <si>
    <t>-47.67</t>
  </si>
  <si>
    <t>Tangible Book Value, 2 Yr. CAGR %</t>
  </si>
  <si>
    <t>152.14</t>
  </si>
  <si>
    <t>-48.47</t>
  </si>
  <si>
    <t>-50.97</t>
  </si>
  <si>
    <t>Common Equity, 2 Yr. CAGR %</t>
  </si>
  <si>
    <t>176.59</t>
  </si>
  <si>
    <t>-46.8</t>
  </si>
  <si>
    <t>-53.51</t>
  </si>
  <si>
    <t>Cash From Operations, 2 Yr. CAGR %</t>
  </si>
  <si>
    <t>24.88</t>
  </si>
  <si>
    <t>53.05</t>
  </si>
  <si>
    <t>-1.27</t>
  </si>
  <si>
    <t>-30.2</t>
  </si>
  <si>
    <t>Capital Expenditures, 2 Yr. CAGR %</t>
  </si>
  <si>
    <t>21.52</t>
  </si>
  <si>
    <t>-8.44</t>
  </si>
  <si>
    <t>4.36</t>
  </si>
  <si>
    <t>-73.46</t>
  </si>
  <si>
    <t>Levered Free Cash Flow, 2 Yr. CAGR %</t>
  </si>
  <si>
    <t>47.7</t>
  </si>
  <si>
    <t>-58.09</t>
  </si>
  <si>
    <t>-34.28</t>
  </si>
  <si>
    <t>Unlevered Free Cash Flow, 2 Yr. CAGR %</t>
  </si>
  <si>
    <t>Compound Annual Growth Rate Over Three Years</t>
  </si>
  <si>
    <t>Total Revenues, 3 Yr. CAGR %</t>
  </si>
  <si>
    <t>64.36</t>
  </si>
  <si>
    <t>39.83</t>
  </si>
  <si>
    <t>9.9</t>
  </si>
  <si>
    <t>Gross Profit, 3 Yr. CAGR %</t>
  </si>
  <si>
    <t>52.43</t>
  </si>
  <si>
    <t>16.17</t>
  </si>
  <si>
    <t>EBITDA, 3 Yr. CAGR %</t>
  </si>
  <si>
    <t>40.45</t>
  </si>
  <si>
    <t>39.28</t>
  </si>
  <si>
    <t>-5.85</t>
  </si>
  <si>
    <t>EBITA, 3 Yr. CAGR %</t>
  </si>
  <si>
    <t>40.88</t>
  </si>
  <si>
    <t>-6.73</t>
  </si>
  <si>
    <t>EBIT, 3 Yr. CAGR %</t>
  </si>
  <si>
    <t>41.64</t>
  </si>
  <si>
    <t>39.88</t>
  </si>
  <si>
    <t>-6.12</t>
  </si>
  <si>
    <t>Earnings From Cont. Operations, 3 Yr. CAGR %</t>
  </si>
  <si>
    <t>41.31</t>
  </si>
  <si>
    <t>68.02</t>
  </si>
  <si>
    <t>-7.52</t>
  </si>
  <si>
    <t>Net Income, 3 Yr. CAGR %</t>
  </si>
  <si>
    <t>Normalized Net Income, 3 Yr. CAGR %</t>
  </si>
  <si>
    <t>41.38</t>
  </si>
  <si>
    <t>40.82</t>
  </si>
  <si>
    <t>-7.6</t>
  </si>
  <si>
    <t>Diluted EPS Before Extra, 3 Yr. CAGR %</t>
  </si>
  <si>
    <t>0.76</t>
  </si>
  <si>
    <t>147.76</t>
  </si>
  <si>
    <t>-25.23</t>
  </si>
  <si>
    <t>Accounts Receivable, 3 Yr. CAGR %</t>
  </si>
  <si>
    <t>50.14</t>
  </si>
  <si>
    <t>57.19</t>
  </si>
  <si>
    <t>6.78</t>
  </si>
  <si>
    <t>Inventory, 3 Yr. CAGR %</t>
  </si>
  <si>
    <t>103.72</t>
  </si>
  <si>
    <t>37.5</t>
  </si>
  <si>
    <t>-2.27</t>
  </si>
  <si>
    <t>Net Property, Plant and Equip., 3 Yr. CAGR %</t>
  </si>
  <si>
    <t>66.04</t>
  </si>
  <si>
    <t>-55.16</t>
  </si>
  <si>
    <t>-48.59</t>
  </si>
  <si>
    <t>Total Assets, 3 Yr. CAGR %</t>
  </si>
  <si>
    <t>42.69</t>
  </si>
  <si>
    <t>22.35</t>
  </si>
  <si>
    <t>-39.72</t>
  </si>
  <si>
    <t>Tangible Book Value, 3 Yr. CAGR %</t>
  </si>
  <si>
    <t>401.94</t>
  </si>
  <si>
    <t>38.26</t>
  </si>
  <si>
    <t>-46.45</t>
  </si>
  <si>
    <t>Common Equity, 3 Yr. CAGR %</t>
  </si>
  <si>
    <t>513.26</t>
  </si>
  <si>
    <t>40.53</t>
  </si>
  <si>
    <t>-44.75</t>
  </si>
  <si>
    <t>Cash From Operations, 3 Yr. CAGR %</t>
  </si>
  <si>
    <t>32.7</t>
  </si>
  <si>
    <t>14.91</t>
  </si>
  <si>
    <t>-9.83</t>
  </si>
  <si>
    <t>Capital Expenditures, 3 Yr. CAGR %</t>
  </si>
  <si>
    <t>41.76</t>
  </si>
  <si>
    <t>-22.07</t>
  </si>
  <si>
    <t>Levered Free Cash Flow, 3 Yr. CAGR %</t>
  </si>
  <si>
    <t>-22.22</t>
  </si>
  <si>
    <t>-30.11</t>
  </si>
  <si>
    <t>Unlevered Free Cash Flow, 3 Yr. CAGR %</t>
  </si>
  <si>
    <t>-22.11</t>
  </si>
  <si>
    <t>Compound Annual Growth Rate Over Five Years</t>
  </si>
  <si>
    <t>Total Revenues, 5 Yr. CAGR %</t>
  </si>
  <si>
    <t>32.78</t>
  </si>
  <si>
    <t>Gross Profit, 5 Yr. CAGR %</t>
  </si>
  <si>
    <t>31.1</t>
  </si>
  <si>
    <t>EBITDA, 5 Yr. CAGR %</t>
  </si>
  <si>
    <t>4.62</t>
  </si>
  <si>
    <t>EBITA, 5 Yr. CAGR %</t>
  </si>
  <si>
    <t>4.47</t>
  </si>
  <si>
    <t>EBIT, 5 Yr. CAGR %</t>
  </si>
  <si>
    <t>4.88</t>
  </si>
  <si>
    <t>Earnings From Cont. Operations, 5 Yr. CAGR %</t>
  </si>
  <si>
    <t>3.74</t>
  </si>
  <si>
    <t>Net Income, 5 Yr. CAGR %</t>
  </si>
  <si>
    <t>Normalized Net Income, 5 Yr. CAGR %</t>
  </si>
  <si>
    <t>3.71</t>
  </si>
  <si>
    <t>Diluted EPS Before Extra, 5 Yr. CAGR %</t>
  </si>
  <si>
    <t>-15.91</t>
  </si>
  <si>
    <t>Accounts Receivable, 5 Yr. CAGR %</t>
  </si>
  <si>
    <t>22.22</t>
  </si>
  <si>
    <t>Inventory, 5 Yr. CAGR %</t>
  </si>
  <si>
    <t>38.96</t>
  </si>
  <si>
    <t>Net Property, Plant and Equip., 5 Yr. CAGR %</t>
  </si>
  <si>
    <t>-13.5</t>
  </si>
  <si>
    <t>Total Assets, 5 Yr. CAGR %</t>
  </si>
  <si>
    <t>-4.47</t>
  </si>
  <si>
    <t>Tangible Book Value, 5 Yr. CAGR %</t>
  </si>
  <si>
    <t>97.96</t>
  </si>
  <si>
    <t>Common Equity, 5 Yr. CAGR %</t>
  </si>
  <si>
    <t>118.54</t>
  </si>
  <si>
    <t>Cash From Operations, 5 Yr. CAGR %</t>
  </si>
  <si>
    <t>2.63</t>
  </si>
  <si>
    <t>Capital Expenditures, 5 Yr. CAGR %</t>
  </si>
  <si>
    <t>-27.47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</si>
  <si>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</si>
  <si>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</si>
  <si>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</si>
  <si>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</si>
  <si>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</si>
  <si>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</si>
  <si>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</si>
  <si>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</si>
  <si>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420</t>
  </si>
  <si>
    <t>118.1</t>
  </si>
  <si>
    <t>7.747</t>
  </si>
  <si>
    <t>8.508</t>
  </si>
  <si>
    <t>71.91</t>
  </si>
  <si>
    <t>-</t>
  </si>
  <si>
    <t>Change</t>
  </si>
  <si>
    <t>-71.89%</t>
  </si>
  <si>
    <t>-93.44%</t>
  </si>
  <si>
    <t>9.82%</t>
  </si>
  <si>
    <t>745.19%</t>
  </si>
  <si>
    <t>0%</t>
  </si>
  <si>
    <t>Enterprise Value (EV)</t>
  </si>
  <si>
    <t>P/E ratio</t>
  </si>
  <si>
    <t>-18.1x</t>
  </si>
  <si>
    <t>-4.9x</t>
  </si>
  <si>
    <t>-0.19x</t>
  </si>
  <si>
    <t>-0.83x</t>
  </si>
  <si>
    <t>-39.9x</t>
  </si>
  <si>
    <t>-108x</t>
  </si>
  <si>
    <t>699x</t>
  </si>
  <si>
    <t>PBR</t>
  </si>
  <si>
    <t>PEG</t>
  </si>
  <si>
    <t>-2.56x</t>
  </si>
  <si>
    <t>-0x</t>
  </si>
  <si>
    <t>0x</t>
  </si>
  <si>
    <t>0.5x</t>
  </si>
  <si>
    <t>1.7x</t>
  </si>
  <si>
    <t>-6x</t>
  </si>
  <si>
    <t>Capitalization / Revenue</t>
  </si>
  <si>
    <t>16.1x</t>
  </si>
  <si>
    <t>3.21x</t>
  </si>
  <si>
    <t>0.22x</t>
  </si>
  <si>
    <t>0.25x</t>
  </si>
  <si>
    <t>1.66x</t>
  </si>
  <si>
    <t>1.37x</t>
  </si>
  <si>
    <t>1.14x</t>
  </si>
  <si>
    <t>EV / Revenue</t>
  </si>
  <si>
    <t>EV / EBITDA</t>
  </si>
  <si>
    <t>-52.9x</t>
  </si>
  <si>
    <t>120x</t>
  </si>
  <si>
    <t>31.3x</t>
  </si>
  <si>
    <t>EV / EBIT</t>
  </si>
  <si>
    <t>-33.5x</t>
  </si>
  <si>
    <t>-68.3x</t>
  </si>
  <si>
    <t>-240x</t>
  </si>
  <si>
    <t>EV / FCF</t>
  </si>
  <si>
    <t>52.3x</t>
  </si>
  <si>
    <t>33.2x</t>
  </si>
  <si>
    <t>FCF Yield</t>
  </si>
  <si>
    <t>-3.76%</t>
  </si>
  <si>
    <t>-20.4%</t>
  </si>
  <si>
    <t>-200%</t>
  </si>
  <si>
    <t>-128%</t>
  </si>
  <si>
    <t>1.91%</t>
  </si>
  <si>
    <t>3.01%</t>
  </si>
  <si>
    <t>Dividend per Share
                                    2</t>
  </si>
  <si>
    <t>Rate of return</t>
  </si>
  <si>
    <t>EPS
                                    2</t>
  </si>
  <si>
    <t>-0.175</t>
  </si>
  <si>
    <t>-0.065</t>
  </si>
  <si>
    <t>0.01</t>
  </si>
  <si>
    <t>Distribution rate</t>
  </si>
  <si>
    <t>Net sales
                                    1</t>
  </si>
  <si>
    <t>26.01</t>
  </si>
  <si>
    <t>36.81</t>
  </si>
  <si>
    <t>35.83</t>
  </si>
  <si>
    <t>34.22</t>
  </si>
  <si>
    <t>43.36</t>
  </si>
  <si>
    <t>52.49</t>
  </si>
  <si>
    <t>63.3</t>
  </si>
  <si>
    <t>EBITDA
                                    1</t>
  </si>
  <si>
    <t>-12.21</t>
  </si>
  <si>
    <t>-22.97</t>
  </si>
  <si>
    <t>-22.84</t>
  </si>
  <si>
    <t>-10.39</t>
  </si>
  <si>
    <t>-1.359</t>
  </si>
  <si>
    <t>2.3</t>
  </si>
  <si>
    <t>EBIT
                                    1</t>
  </si>
  <si>
    <t>-12.69</t>
  </si>
  <si>
    <t>-23.95</t>
  </si>
  <si>
    <t>-40.36</t>
  </si>
  <si>
    <t>-10.7</t>
  </si>
  <si>
    <t>-2.146</t>
  </si>
  <si>
    <t>-1.054</t>
  </si>
  <si>
    <t>-0.3</t>
  </si>
  <si>
    <t>Net income
                                    1</t>
  </si>
  <si>
    <t>-14.5</t>
  </si>
  <si>
    <t>-23.87</t>
  </si>
  <si>
    <t>-10.16</t>
  </si>
  <si>
    <t>-1.765</t>
  </si>
  <si>
    <t>-0.6775</t>
  </si>
  <si>
    <t>0.1</t>
  </si>
  <si>
    <t>Reference price
                                    2</t>
  </si>
  <si>
    <t>47.320</t>
  </si>
  <si>
    <t>13.040</t>
  </si>
  <si>
    <t>0.840</t>
  </si>
  <si>
    <t>0.910</t>
  </si>
  <si>
    <t>6.990</t>
  </si>
  <si>
    <t>Nbr of stocks (in thousands)</t>
  </si>
  <si>
    <t>8,875</t>
  </si>
  <si>
    <t>9,054</t>
  </si>
  <si>
    <t>9,223</t>
  </si>
  <si>
    <t>9,349</t>
  </si>
  <si>
    <t>10,287</t>
  </si>
  <si>
    <t>Announcement Date</t>
  </si>
  <si>
    <t>3/11/21</t>
  </si>
  <si>
    <t>3/8/22</t>
  </si>
  <si>
    <t>3/14/23</t>
  </si>
  <si>
    <t>3/12/24</t>
  </si>
  <si>
    <t>address1</t>
  </si>
  <si>
    <t>5303 Spine Road</t>
  </si>
  <si>
    <t>address2</t>
  </si>
  <si>
    <t>Suite 204</t>
  </si>
  <si>
    <t>city</t>
  </si>
  <si>
    <t>Boulder</t>
  </si>
  <si>
    <t>state</t>
  </si>
  <si>
    <t>CO</t>
  </si>
  <si>
    <t>zip</t>
  </si>
  <si>
    <t>80301</t>
  </si>
  <si>
    <t>country</t>
  </si>
  <si>
    <t>phone</t>
  </si>
  <si>
    <t>541 588 3600</t>
  </si>
  <si>
    <t>website</t>
  </si>
  <si>
    <t>https://www.lairdsuperfood.com</t>
  </si>
  <si>
    <t>industry</t>
  </si>
  <si>
    <t>Packaged Foods</t>
  </si>
  <si>
    <t>industryKey</t>
  </si>
  <si>
    <t>packaged-foods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</si>
  <si>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</si>
  <si>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</si>
  <si>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</si>
  <si>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</si>
  <si>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</si>
  <si>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</si>
  <si>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</si>
  <si>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Laird Superfood, Inc. manufactures and markets plant-based natural and functional food in the United States. The company provides powdered and liquid coffee creamers, and hydration and beverage enhancing supplements; hydrate coconut water products; performance mushroom supplements; functional, organic roasted, and instant coffee, tea, hot chocolate products; harvest snacks; and other food items. It provides its products through its e-commerce channels, including lairdsuperfood.com and pickybars.com; and third-party platforms and marketplaces. Laird Superfood, Inc. was incorporated in 2015 and is headquartered in Boulder, Colorado.</t>
  </si>
  <si>
    <t>fullTimeEmployees</t>
  </si>
  <si>
    <t>companyOfficers</t>
  </si>
  <si>
    <t>[{'maxAge': 1, 'name': 'Mr. Jason D. Vieth', 'age': 51, 'title': 'President, CEO &amp; Director', 'yearBorn': 1973, 'fiscalYear': 2023, 'totalPay': 553333, 'exercisedValue': 0, 'unexercisedValue': 0}, {'maxAge': 1, 'name': 'Mr. Laird  Hamilton', 'age': 60, 'title': 'Co-Founder, Chief Innovator &amp; Director', 'yearBorn': 1964, 'fiscalYear': 2023, 'exercisedValue': 0, 'unexercisedValue': 0}, {'maxAge': 1, 'name': 'Ms. Anya Kochetova Hamill', 'age': 49, 'title': 'Chief Financial Officer', 'yearBorn': 1975, 'fiscalYear': 2023, 'totalPay': 380417, 'exercisedValue': 0, 'unexercisedValue': 0}, {'maxAge': 1, 'name': 'Trevor  Rousseau', 'title': 'Controller',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</si>
  <si>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</si>
  <si>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</si>
  <si>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</si>
  <si>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</si>
  <si>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</si>
  <si>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</si>
  <si>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</si>
  <si>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</si>
  <si>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</si>
  <si>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</si>
  <si>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</si>
  <si>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</si>
  <si>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</si>
  <si>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</si>
  <si>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</si>
  <si>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</si>
  <si>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</si>
  <si>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</si>
  <si>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</si>
  <si>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</si>
  <si>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</si>
  <si>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</si>
  <si>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</si>
  <si>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</si>
  <si>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</si>
  <si>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</si>
  <si>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</si>
  <si>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</si>
  <si>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</si>
  <si>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</si>
  <si>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</si>
  <si>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</si>
  <si>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</si>
  <si>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</si>
  <si>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</si>
  <si>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</si>
  <si>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</si>
  <si>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</si>
  <si>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</si>
  <si>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</si>
  <si>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</si>
  <si>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</si>
  <si>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</si>
  <si>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</si>
  <si>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</si>
  <si>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</si>
  <si>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</si>
  <si>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</si>
  <si>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</si>
  <si>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</si>
  <si>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</si>
  <si>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</si>
  <si>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</si>
  <si>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</si>
  <si>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</si>
  <si>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</si>
  <si>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</si>
  <si>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</si>
  <si>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</si>
  <si>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</si>
  <si>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</si>
  <si>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</si>
  <si>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</si>
  <si>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</si>
  <si>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</si>
  <si>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</si>
  <si>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</si>
  <si>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</si>
  <si>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</si>
  <si>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Laird Superfood,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</si>
  <si>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</si>
  <si>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</si>
  <si>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</si>
  <si>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</si>
  <si>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</si>
  <si>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</si>
  <si>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</si>
  <si>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000f5d41-2232-3b3e-a3d2-6ab08d5893fb</t>
  </si>
  <si>
    <t>messageBoardId</t>
  </si>
  <si>
    <t>finmb_309171670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</si>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</sst>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airdsuperfoo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-21.30998212502632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7.190892E7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-1.7344911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-8.0</v>
      </c>
      <c r="C2" s="1">
        <v>-8.0</v>
      </c>
      <c r="D2" s="1">
        <v>-12.0</v>
      </c>
      <c r="E2" s="1">
        <v>-23.0</v>
      </c>
      <c r="F2" s="1">
        <v>-40.0</v>
      </c>
      <c r="G2" s="1">
        <v>-10.0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13.0</v>
      </c>
      <c r="C3" s="1">
        <v>30.0</v>
      </c>
      <c r="D3" s="1">
        <v>47.0</v>
      </c>
      <c r="E3" s="1">
        <v>59.0</v>
      </c>
      <c r="F3" s="1">
        <v>67.0</v>
      </c>
      <c r="G3" s="1">
        <v>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38.0</v>
      </c>
      <c r="F4" s="1">
        <v>44.0</v>
      </c>
      <c r="G4" s="1">
        <v>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13.0</v>
      </c>
      <c r="C5" s="1">
        <v>30.0</v>
      </c>
      <c r="D5" s="1">
        <v>47.0</v>
      </c>
      <c r="E5" s="1">
        <v>98.0</v>
      </c>
      <c r="F5" s="1">
        <v>1.0</v>
      </c>
      <c r="G5" s="1">
        <v>30.0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483.0</v>
      </c>
      <c r="D6" s="1">
        <v>24.0</v>
      </c>
      <c r="E6" s="1">
        <v>0.0</v>
      </c>
      <c r="F6" s="1">
        <v>-57.0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12.0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90.0</v>
      </c>
      <c r="C9" s="1">
        <v>85.0</v>
      </c>
      <c r="D9" s="1">
        <v>2.0</v>
      </c>
      <c r="E9" s="1">
        <v>4.0</v>
      </c>
      <c r="F9" s="1">
        <v>63.0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28.0</v>
      </c>
      <c r="C11" s="1">
        <v>-5.0</v>
      </c>
      <c r="D11" s="1">
        <v>0.0</v>
      </c>
      <c r="E11" s="1">
        <v>13.0</v>
      </c>
      <c r="F11" s="1">
        <v>7.0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-28.0</v>
      </c>
      <c r="C12" s="1">
        <v>0.0</v>
      </c>
      <c r="D12" s="1">
        <v>-45.0</v>
      </c>
      <c r="E12" s="1">
        <v>-38.0</v>
      </c>
      <c r="F12" s="1">
        <v>-30.0</v>
      </c>
      <c r="G12" s="1">
        <v>30.0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-48.0</v>
      </c>
      <c r="C13" s="1">
        <v>-1.0</v>
      </c>
      <c r="D13" s="1">
        <v>-3.0</v>
      </c>
      <c r="E13" s="1">
        <v>-3.0</v>
      </c>
      <c r="F13" s="1">
        <v>1.0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62.0</v>
      </c>
      <c r="C14" s="1">
        <v>-6.0</v>
      </c>
      <c r="D14" s="1">
        <v>59.0</v>
      </c>
      <c r="E14" s="1">
        <v>-47.0</v>
      </c>
      <c r="F14" s="1">
        <v>19.0</v>
      </c>
      <c r="G14" s="1">
        <v>57.0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-2.0</v>
      </c>
      <c r="C15" s="1">
        <v>-71.0</v>
      </c>
      <c r="D15" s="1">
        <v>-1.0</v>
      </c>
      <c r="E15" s="1">
        <v>67.0</v>
      </c>
      <c r="F15" s="1">
        <v>2.0</v>
      </c>
      <c r="G15" s="1">
        <v>-2.0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-9.0</v>
      </c>
      <c r="C16" s="1">
        <v>-9.0</v>
      </c>
      <c r="D16" s="1">
        <v>-14.0</v>
      </c>
      <c r="E16" s="1">
        <v>-22.0</v>
      </c>
      <c r="F16" s="1">
        <v>-14.0</v>
      </c>
      <c r="G16" s="1">
        <v>-10.0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-71.0</v>
      </c>
      <c r="C17" s="1">
        <v>-2.0</v>
      </c>
      <c r="D17" s="1">
        <v>-1.0</v>
      </c>
      <c r="E17" s="1">
        <v>-2.0</v>
      </c>
      <c r="F17" s="1">
        <v>-1.0</v>
      </c>
      <c r="G17" s="1">
        <v>-14.0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1.0</v>
      </c>
      <c r="F18" s="1">
        <v>1.0</v>
      </c>
      <c r="G18" s="1">
        <v>83.0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-10.0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-15.0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-5.0</v>
      </c>
      <c r="D22" s="1">
        <v>-3.0</v>
      </c>
      <c r="E22" s="1">
        <v>0.0</v>
      </c>
      <c r="F22" s="1">
        <v>8.0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-71.0</v>
      </c>
      <c r="C23" s="1">
        <v>-7.0</v>
      </c>
      <c r="D23" s="1">
        <v>-4.0</v>
      </c>
      <c r="E23" s="1">
        <v>-12.0</v>
      </c>
      <c r="F23" s="1">
        <v>8.0</v>
      </c>
      <c r="G23" s="1">
        <v>69.0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5.0</v>
      </c>
      <c r="C24" s="1">
        <v>5.0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5.0</v>
      </c>
      <c r="C25" s="1">
        <v>5.0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-15.0</v>
      </c>
      <c r="C26" s="1">
        <v>-5.0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-15.0</v>
      </c>
      <c r="C27" s="1">
        <v>-5.0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4.0</v>
      </c>
      <c r="C28" s="1">
        <v>9.0</v>
      </c>
      <c r="D28" s="1">
        <v>66.0</v>
      </c>
      <c r="E28" s="1">
        <v>87.0</v>
      </c>
      <c r="F28" s="1">
        <v>7.0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-1.0</v>
      </c>
      <c r="C29" s="1">
        <v>-1.0</v>
      </c>
      <c r="D29" s="1">
        <v>-2.0</v>
      </c>
      <c r="E29" s="1">
        <v>-21.0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22.0</v>
      </c>
      <c r="C30" s="1">
        <v>0.0</v>
      </c>
      <c r="D30" s="1">
        <v>10.0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-7.0</v>
      </c>
      <c r="D31" s="1">
        <v>0.0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-27.0</v>
      </c>
      <c r="C32" s="1">
        <v>-7.0</v>
      </c>
      <c r="D32" s="1">
        <v>-1.0</v>
      </c>
      <c r="E32" s="1">
        <v>-8.0</v>
      </c>
      <c r="F32" s="1">
        <v>2.0</v>
      </c>
      <c r="G32" s="1">
        <v>-2.0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24.0</v>
      </c>
      <c r="C33" s="1">
        <v>1.0</v>
      </c>
      <c r="D33" s="1">
        <v>75.0</v>
      </c>
      <c r="E33" s="1">
        <v>57.0</v>
      </c>
      <c r="F33" s="1">
        <v>10.0</v>
      </c>
      <c r="G33" s="1">
        <v>-2.0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14.0</v>
      </c>
      <c r="C34" s="1">
        <v>-16.0</v>
      </c>
      <c r="D34" s="1">
        <v>56.0</v>
      </c>
      <c r="E34" s="1">
        <v>-34.0</v>
      </c>
      <c r="F34" s="1">
        <v>-5.0</v>
      </c>
      <c r="G34" s="1">
        <v>-10.0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5.0</v>
      </c>
      <c r="C36" s="1">
        <v>4.0</v>
      </c>
      <c r="D36" s="1">
        <v>0.0</v>
      </c>
      <c r="E36" s="1">
        <v>0.0</v>
      </c>
      <c r="F36" s="1">
        <v>0.0</v>
      </c>
      <c r="G36" s="1">
        <v>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-7.0</v>
      </c>
      <c r="D38" s="1">
        <v>-11.0</v>
      </c>
      <c r="E38" s="1">
        <v>-16.0</v>
      </c>
      <c r="F38" s="1">
        <v>3.0</v>
      </c>
      <c r="G38" s="1">
        <v>-7.0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-7.0</v>
      </c>
      <c r="D39" s="1">
        <v>-11.0</v>
      </c>
      <c r="E39" s="1">
        <v>-16.0</v>
      </c>
      <c r="F39" s="1">
        <v>3.0</v>
      </c>
      <c r="G39" s="1">
        <v>-7.0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95.0</v>
      </c>
      <c r="D40" s="1">
        <v>5.0</v>
      </c>
      <c r="E40" s="1">
        <v>4.0</v>
      </c>
      <c r="F40" s="1">
        <v>-17.0</v>
      </c>
      <c r="G40" s="1">
        <v>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-10.0</v>
      </c>
      <c r="C41" s="1" t="s">
        <v>66</v>
      </c>
      <c r="D41" s="1">
        <v>0.0</v>
      </c>
      <c r="E41" s="1">
        <v>0.0</v>
      </c>
      <c r="F41" s="1">
        <v>0.0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17.0</v>
      </c>
      <c r="C3" s="1">
        <v>1.0</v>
      </c>
      <c r="D3" s="1">
        <v>57.0</v>
      </c>
      <c r="E3" s="1">
        <v>22.0</v>
      </c>
      <c r="F3" s="1">
        <v>17.0</v>
      </c>
      <c r="G3" s="1">
        <v>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21.0</v>
      </c>
      <c r="C4" s="1">
        <v>5.0</v>
      </c>
      <c r="D4" s="1">
        <v>8.0</v>
      </c>
      <c r="E4" s="1">
        <v>19.0</v>
      </c>
      <c r="F4" s="1">
        <v>13.0</v>
      </c>
      <c r="G4" s="1">
        <v>23.0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17.0</v>
      </c>
      <c r="C5" s="1">
        <v>6.0</v>
      </c>
      <c r="D5" s="1">
        <v>66.0</v>
      </c>
      <c r="E5" s="1">
        <v>23.0</v>
      </c>
      <c r="F5" s="1">
        <v>17.0</v>
      </c>
      <c r="G5" s="1">
        <v>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37.0</v>
      </c>
      <c r="C6" s="1">
        <v>38.0</v>
      </c>
      <c r="D6" s="1">
        <v>84.0</v>
      </c>
      <c r="E6" s="1">
        <v>1.0</v>
      </c>
      <c r="F6" s="1">
        <v>1.0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37.0</v>
      </c>
      <c r="C7" s="1">
        <v>38.0</v>
      </c>
      <c r="D7" s="1">
        <v>84.0</v>
      </c>
      <c r="E7" s="1">
        <v>1.0</v>
      </c>
      <c r="F7" s="1">
        <v>1.0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1.0</v>
      </c>
      <c r="C8" s="1">
        <v>2.0</v>
      </c>
      <c r="D8" s="1">
        <v>7.0</v>
      </c>
      <c r="E8" s="1">
        <v>11.0</v>
      </c>
      <c r="F8" s="1">
        <v>6.0</v>
      </c>
      <c r="G8" s="1">
        <v>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26.0</v>
      </c>
      <c r="C9" s="1">
        <v>44.0</v>
      </c>
      <c r="D9" s="1">
        <v>1.0</v>
      </c>
      <c r="E9" s="1">
        <v>2.0</v>
      </c>
      <c r="F9" s="1">
        <v>1.0</v>
      </c>
      <c r="G9" s="1">
        <v>51.0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0.0</v>
      </c>
      <c r="D10" s="1">
        <v>0.0</v>
      </c>
      <c r="E10" s="1">
        <v>11.0</v>
      </c>
      <c r="F10" s="1">
        <v>9.0</v>
      </c>
      <c r="G10" s="1">
        <v>14.0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10.0</v>
      </c>
      <c r="C11" s="1">
        <v>4.0</v>
      </c>
      <c r="D11" s="1">
        <v>5.0</v>
      </c>
      <c r="E11" s="1">
        <v>9.0</v>
      </c>
      <c r="F11" s="1">
        <v>14.0</v>
      </c>
      <c r="G11" s="1">
        <v>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19.0</v>
      </c>
      <c r="C12" s="1">
        <v>10.0</v>
      </c>
      <c r="D12" s="1">
        <v>76.0</v>
      </c>
      <c r="E12" s="1">
        <v>47.0</v>
      </c>
      <c r="F12" s="1">
        <v>27.0</v>
      </c>
      <c r="G12" s="1">
        <v>16.0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1.0</v>
      </c>
      <c r="C13" s="1">
        <v>3.0</v>
      </c>
      <c r="D13" s="1">
        <v>4.0</v>
      </c>
      <c r="E13" s="1">
        <v>5.0</v>
      </c>
      <c r="F13" s="1">
        <v>55.0</v>
      </c>
      <c r="G13" s="1">
        <v>58.0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-16.0</v>
      </c>
      <c r="C14" s="1">
        <v>-46.0</v>
      </c>
      <c r="D14" s="1">
        <v>-89.0</v>
      </c>
      <c r="E14" s="1">
        <v>-1.0</v>
      </c>
      <c r="F14" s="1">
        <v>-27.0</v>
      </c>
      <c r="G14" s="1">
        <v>-10.0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98.0</v>
      </c>
      <c r="C15" s="1">
        <v>3.0</v>
      </c>
      <c r="D15" s="1">
        <v>3.0</v>
      </c>
      <c r="E15" s="1">
        <v>4.0</v>
      </c>
      <c r="F15" s="1">
        <v>28.0</v>
      </c>
      <c r="G15" s="1">
        <v>47.0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0.0</v>
      </c>
      <c r="D16" s="1">
        <v>0.0</v>
      </c>
      <c r="E16" s="1">
        <v>6.0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13.0</v>
      </c>
      <c r="C17" s="1">
        <v>13.0</v>
      </c>
      <c r="D17" s="1">
        <v>13.0</v>
      </c>
      <c r="E17" s="1">
        <v>4.0</v>
      </c>
      <c r="F17" s="1">
        <v>1.0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1.0</v>
      </c>
      <c r="C18" s="1">
        <v>3.0</v>
      </c>
      <c r="D18" s="1">
        <v>2.0</v>
      </c>
      <c r="E18" s="1">
        <v>2.0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1.0</v>
      </c>
      <c r="C19" s="1">
        <v>1.0</v>
      </c>
      <c r="D19" s="1">
        <v>25.0</v>
      </c>
      <c r="E19" s="1">
        <v>0.0</v>
      </c>
      <c r="F19" s="1">
        <v>80.0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22.0</v>
      </c>
      <c r="C20" s="1">
        <v>16.0</v>
      </c>
      <c r="D20" s="1">
        <v>82.0</v>
      </c>
      <c r="E20" s="1">
        <v>65.0</v>
      </c>
      <c r="F20" s="1">
        <v>30.0</v>
      </c>
      <c r="G20" s="1">
        <v>18.0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78.0</v>
      </c>
      <c r="C22" s="1">
        <v>72.0</v>
      </c>
      <c r="D22" s="1">
        <v>1.0</v>
      </c>
      <c r="E22" s="1">
        <v>88.0</v>
      </c>
      <c r="F22" s="1">
        <v>1.0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32.0</v>
      </c>
      <c r="C23" s="1">
        <v>79.0</v>
      </c>
      <c r="D23" s="1">
        <v>1.0</v>
      </c>
      <c r="E23" s="1">
        <v>2.0</v>
      </c>
      <c r="F23" s="1">
        <v>6.0</v>
      </c>
      <c r="G23" s="1">
        <v>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0.0</v>
      </c>
      <c r="C24" s="1">
        <v>0.0</v>
      </c>
      <c r="D24" s="1">
        <v>0.0</v>
      </c>
      <c r="E24" s="1">
        <v>0.0</v>
      </c>
      <c r="F24" s="1">
        <v>5.0</v>
      </c>
      <c r="G24" s="1">
        <v>13.0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0.0</v>
      </c>
      <c r="D25" s="1">
        <v>0.0</v>
      </c>
      <c r="E25" s="1">
        <v>2.0</v>
      </c>
      <c r="F25" s="1">
        <v>23.0</v>
      </c>
      <c r="G25" s="1">
        <v>42.0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0.0</v>
      </c>
      <c r="D26" s="1">
        <v>0.0</v>
      </c>
      <c r="E26" s="1">
        <v>1.0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1.0</v>
      </c>
      <c r="C27" s="1">
        <v>1.0</v>
      </c>
      <c r="D27" s="1">
        <v>2.0</v>
      </c>
      <c r="E27" s="1">
        <v>3.0</v>
      </c>
      <c r="F27" s="1">
        <v>7.0</v>
      </c>
      <c r="G27" s="1">
        <v>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10.0</v>
      </c>
      <c r="C28" s="1">
        <v>5.0</v>
      </c>
      <c r="D28" s="1">
        <v>5.0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0.0</v>
      </c>
      <c r="C29" s="1">
        <v>0.0</v>
      </c>
      <c r="D29" s="1">
        <v>0.0</v>
      </c>
      <c r="E29" s="1">
        <v>0.0</v>
      </c>
      <c r="F29" s="1">
        <v>7.0</v>
      </c>
      <c r="G29" s="1">
        <v>24.0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1.0</v>
      </c>
      <c r="C31" s="1">
        <v>1.0</v>
      </c>
      <c r="D31" s="1">
        <v>2.0</v>
      </c>
      <c r="E31" s="1">
        <v>3.0</v>
      </c>
      <c r="F31" s="1">
        <v>7.0</v>
      </c>
      <c r="G31" s="1">
        <v>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21.0</v>
      </c>
      <c r="C32" s="1">
        <v>6.0</v>
      </c>
      <c r="D32" s="1">
        <v>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21.0</v>
      </c>
      <c r="C33" s="1">
        <v>6.0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10.0</v>
      </c>
      <c r="C35" s="1">
        <v>27.0</v>
      </c>
      <c r="D35" s="1">
        <v>111.0</v>
      </c>
      <c r="E35" s="1">
        <v>118.0</v>
      </c>
      <c r="F35" s="1">
        <v>119.0</v>
      </c>
      <c r="G35" s="1">
        <v>120.0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-10.0</v>
      </c>
      <c r="C36" s="1">
        <v>-19.0</v>
      </c>
      <c r="D36" s="1">
        <v>-31.0</v>
      </c>
      <c r="E36" s="1">
        <v>-55.0</v>
      </c>
      <c r="F36" s="1">
        <v>-96.0</v>
      </c>
      <c r="G36" s="1">
        <v>-106.0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0.0</v>
      </c>
      <c r="C37" s="1">
        <v>-226.0</v>
      </c>
      <c r="D37" s="1">
        <v>1.0</v>
      </c>
      <c r="E37" s="1">
        <v>-6.0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-26.0</v>
      </c>
      <c r="C38" s="1">
        <v>8.0</v>
      </c>
      <c r="D38" s="1">
        <v>79.0</v>
      </c>
      <c r="E38" s="1">
        <v>62.0</v>
      </c>
      <c r="F38" s="1">
        <v>22.0</v>
      </c>
      <c r="G38" s="1">
        <v>13.0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21.0</v>
      </c>
      <c r="C39" s="1">
        <v>14.0</v>
      </c>
      <c r="D39" s="1">
        <v>79.0</v>
      </c>
      <c r="E39" s="1">
        <v>62.0</v>
      </c>
      <c r="F39" s="1">
        <v>22.0</v>
      </c>
      <c r="G39" s="1">
        <v>13.0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22.0</v>
      </c>
      <c r="C40" s="1">
        <v>16.0</v>
      </c>
      <c r="D40" s="1">
        <v>82.0</v>
      </c>
      <c r="E40" s="1">
        <v>65.0</v>
      </c>
      <c r="F40" s="1">
        <v>30.0</v>
      </c>
      <c r="G40" s="1">
        <v>18.0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3.0</v>
      </c>
      <c r="C42" s="1">
        <v>4.0</v>
      </c>
      <c r="D42" s="1">
        <v>8.0</v>
      </c>
      <c r="E42" s="1">
        <v>9.0</v>
      </c>
      <c r="F42" s="1">
        <v>9.0</v>
      </c>
      <c r="G42" s="1">
        <v>9.0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3.0</v>
      </c>
      <c r="C43" s="1">
        <v>4.0</v>
      </c>
      <c r="D43" s="1">
        <v>8.0</v>
      </c>
      <c r="E43" s="1">
        <v>9.0</v>
      </c>
      <c r="F43" s="1">
        <v>9.0</v>
      </c>
      <c r="G43" s="1">
        <v>9.0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 t="s">
        <v>109</v>
      </c>
      <c r="C44" s="1" t="s">
        <v>110</v>
      </c>
      <c r="D44" s="1" t="s">
        <v>111</v>
      </c>
      <c r="E44" s="1" t="s">
        <v>112</v>
      </c>
      <c r="F44" s="1" t="s">
        <v>113</v>
      </c>
      <c r="G44" s="1" t="s">
        <v>114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-40.0</v>
      </c>
      <c r="C45" s="1">
        <v>7.0</v>
      </c>
      <c r="D45" s="1">
        <v>79.0</v>
      </c>
      <c r="E45" s="1">
        <v>50.0</v>
      </c>
      <c r="F45" s="1">
        <v>21.0</v>
      </c>
      <c r="G45" s="1">
        <v>12.0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 t="s">
        <v>117</v>
      </c>
      <c r="C46" s="1" t="s">
        <v>118</v>
      </c>
      <c r="D46" s="1" t="s">
        <v>119</v>
      </c>
      <c r="E46" s="1" t="s">
        <v>120</v>
      </c>
      <c r="F46" s="1" t="s">
        <v>121</v>
      </c>
      <c r="G46" s="1" t="s">
        <v>122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123</v>
      </c>
      <c r="B47" s="1">
        <v>10.0</v>
      </c>
      <c r="C47" s="1">
        <v>5.0</v>
      </c>
      <c r="D47" s="1">
        <v>5.0</v>
      </c>
      <c r="E47" s="1" t="s">
        <v>66</v>
      </c>
      <c r="F47" s="1">
        <v>13.0</v>
      </c>
      <c r="G47" s="1">
        <v>38.0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-17.0</v>
      </c>
      <c r="C48" s="1">
        <v>-6.0</v>
      </c>
      <c r="D48" s="1">
        <v>-65.0</v>
      </c>
      <c r="E48" s="1">
        <v>-23.0</v>
      </c>
      <c r="F48" s="1">
        <v>-17.0</v>
      </c>
      <c r="G48" s="1">
        <v>-7.0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44.0</v>
      </c>
      <c r="C49" s="1">
        <v>1.0</v>
      </c>
      <c r="D49" s="1">
        <v>6.0</v>
      </c>
      <c r="E49" s="1">
        <v>9.0</v>
      </c>
      <c r="F49" s="1">
        <v>11.0</v>
      </c>
      <c r="G49" s="1">
        <v>4.0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0.0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68.0</v>
      </c>
      <c r="C51" s="1">
        <v>1.0</v>
      </c>
      <c r="D51" s="1">
        <v>4.0</v>
      </c>
      <c r="E51" s="1">
        <v>4.0</v>
      </c>
      <c r="F51" s="1">
        <v>4.0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50.0</v>
      </c>
      <c r="C52" s="1">
        <v>1.0</v>
      </c>
      <c r="D52" s="1">
        <v>2.0</v>
      </c>
      <c r="E52" s="1">
        <v>5.0</v>
      </c>
      <c r="F52" s="1">
        <v>2.0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0.0</v>
      </c>
      <c r="C53" s="1">
        <v>94.0</v>
      </c>
      <c r="D53" s="1">
        <v>94.0</v>
      </c>
      <c r="E53" s="1">
        <v>94.0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1.0</v>
      </c>
      <c r="C54" s="1">
        <v>2.0</v>
      </c>
      <c r="D54" s="1">
        <v>2.0</v>
      </c>
      <c r="E54" s="1">
        <v>3.0</v>
      </c>
      <c r="F54" s="1">
        <v>38.0</v>
      </c>
      <c r="G54" s="1">
        <v>18.0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0.0</v>
      </c>
      <c r="C55" s="1">
        <v>0.0</v>
      </c>
      <c r="D55" s="1">
        <v>145.0</v>
      </c>
      <c r="E55" s="1">
        <v>145.0</v>
      </c>
      <c r="F55" s="1">
        <v>35.0</v>
      </c>
      <c r="G55" s="1">
        <v>25.0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0.0</v>
      </c>
      <c r="C56" s="1">
        <v>0.0</v>
      </c>
      <c r="D56" s="1">
        <v>5.0</v>
      </c>
      <c r="E56" s="1">
        <v>4.0</v>
      </c>
      <c r="F56" s="1">
        <v>2.0</v>
      </c>
      <c r="G56" s="1">
        <v>2.0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0.0</v>
      </c>
      <c r="C57" s="1">
        <v>1.0</v>
      </c>
      <c r="D57" s="1">
        <v>0.0</v>
      </c>
      <c r="E57" s="1">
        <v>0.0</v>
      </c>
      <c r="F57" s="1">
        <v>7.0</v>
      </c>
      <c r="G57" s="1">
        <v>24.0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8.0</v>
      </c>
      <c r="C2" s="1">
        <v>13.0</v>
      </c>
      <c r="D2" s="1">
        <v>26.0</v>
      </c>
      <c r="E2" s="1">
        <v>36.0</v>
      </c>
      <c r="F2" s="1">
        <v>35.0</v>
      </c>
      <c r="G2" s="1">
        <v>34.0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8.0</v>
      </c>
      <c r="C3" s="1">
        <v>13.0</v>
      </c>
      <c r="D3" s="1">
        <v>26.0</v>
      </c>
      <c r="E3" s="1">
        <v>36.0</v>
      </c>
      <c r="F3" s="1">
        <v>35.0</v>
      </c>
      <c r="G3" s="1">
        <v>34.0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5.0</v>
      </c>
      <c r="C4" s="1">
        <v>8.0</v>
      </c>
      <c r="D4" s="1">
        <v>19.0</v>
      </c>
      <c r="E4" s="1">
        <v>27.0</v>
      </c>
      <c r="F4" s="1">
        <v>30.0</v>
      </c>
      <c r="G4" s="1">
        <v>23.0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2.0</v>
      </c>
      <c r="C5" s="1">
        <v>5.0</v>
      </c>
      <c r="D5" s="1">
        <v>6.0</v>
      </c>
      <c r="E5" s="1">
        <v>9.0</v>
      </c>
      <c r="F5" s="1">
        <v>5.0</v>
      </c>
      <c r="G5" s="1">
        <v>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10.0</v>
      </c>
      <c r="C6" s="1">
        <v>13.0</v>
      </c>
      <c r="D6" s="1">
        <v>18.0</v>
      </c>
      <c r="E6" s="1">
        <v>32.0</v>
      </c>
      <c r="F6" s="1">
        <v>28.0</v>
      </c>
      <c r="G6" s="1">
        <v>20.0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11.0</v>
      </c>
      <c r="C7" s="1">
        <v>32.0</v>
      </c>
      <c r="D7" s="1">
        <v>50.0</v>
      </c>
      <c r="E7" s="1">
        <v>60.0</v>
      </c>
      <c r="F7" s="1">
        <v>42.0</v>
      </c>
      <c r="G7" s="1">
        <v>22.0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11.0</v>
      </c>
      <c r="C8" s="1">
        <v>13.0</v>
      </c>
      <c r="D8" s="1">
        <v>19.0</v>
      </c>
      <c r="E8" s="1">
        <v>33.0</v>
      </c>
      <c r="F8" s="1">
        <v>29.0</v>
      </c>
      <c r="G8" s="1">
        <v>21.0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-8.0</v>
      </c>
      <c r="C9" s="1">
        <v>-8.0</v>
      </c>
      <c r="D9" s="1">
        <v>-12.0</v>
      </c>
      <c r="E9" s="1">
        <v>-23.0</v>
      </c>
      <c r="F9" s="1">
        <v>-23.0</v>
      </c>
      <c r="G9" s="1">
        <v>-10.0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-4.0</v>
      </c>
      <c r="C10" s="1">
        <v>-4.0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1.0</v>
      </c>
      <c r="C11" s="1">
        <v>23.0</v>
      </c>
      <c r="D11" s="1">
        <v>6.0</v>
      </c>
      <c r="E11" s="1">
        <v>4.0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-2.0</v>
      </c>
      <c r="C12" s="1">
        <v>19.0</v>
      </c>
      <c r="D12" s="1">
        <v>6.0</v>
      </c>
      <c r="E12" s="1">
        <v>4.0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0.0</v>
      </c>
      <c r="C13" s="1">
        <v>5.0</v>
      </c>
      <c r="D13" s="1">
        <v>0.0</v>
      </c>
      <c r="E13" s="1">
        <v>0.0</v>
      </c>
      <c r="F13" s="1">
        <v>4.0</v>
      </c>
      <c r="G13" s="1">
        <v>55.0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-8.0</v>
      </c>
      <c r="C14" s="1">
        <v>-8.0</v>
      </c>
      <c r="D14" s="1">
        <v>-12.0</v>
      </c>
      <c r="E14" s="1">
        <v>-23.0</v>
      </c>
      <c r="F14" s="1">
        <v>-23.0</v>
      </c>
      <c r="G14" s="1">
        <v>-10.0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0.0</v>
      </c>
      <c r="C15" s="1">
        <v>0.0</v>
      </c>
      <c r="D15" s="1">
        <v>0.0</v>
      </c>
      <c r="E15" s="1">
        <v>0.0</v>
      </c>
      <c r="F15" s="1">
        <v>-6.0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>
        <v>0.0</v>
      </c>
      <c r="D16" s="1">
        <v>1.0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0.0</v>
      </c>
      <c r="C17" s="1">
        <v>0.0</v>
      </c>
      <c r="D17" s="1">
        <v>-24.0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0.0</v>
      </c>
      <c r="C18" s="1">
        <v>0.0</v>
      </c>
      <c r="D18" s="1">
        <v>0.0</v>
      </c>
      <c r="E18" s="1">
        <v>0.0</v>
      </c>
      <c r="F18" s="1">
        <v>-6.0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0.0</v>
      </c>
      <c r="C19" s="1">
        <v>0.0</v>
      </c>
      <c r="D19" s="1">
        <v>0.0</v>
      </c>
      <c r="E19" s="1">
        <v>5.0</v>
      </c>
      <c r="F19" s="1">
        <v>-3.0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-8.0</v>
      </c>
      <c r="C20" s="1">
        <v>-8.0</v>
      </c>
      <c r="D20" s="1">
        <v>-12.0</v>
      </c>
      <c r="E20" s="1">
        <v>-23.0</v>
      </c>
      <c r="F20" s="1">
        <v>-40.0</v>
      </c>
      <c r="G20" s="1">
        <v>-10.0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0.0</v>
      </c>
      <c r="C21" s="1">
        <v>0.0</v>
      </c>
      <c r="D21" s="1">
        <v>0.0</v>
      </c>
      <c r="E21" s="1">
        <v>1.0</v>
      </c>
      <c r="F21" s="1">
        <v>2.0</v>
      </c>
      <c r="G21" s="1">
        <v>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-8.0</v>
      </c>
      <c r="C22" s="1">
        <v>-8.0</v>
      </c>
      <c r="D22" s="1">
        <v>-12.0</v>
      </c>
      <c r="E22" s="1">
        <v>-23.0</v>
      </c>
      <c r="F22" s="1">
        <v>-40.0</v>
      </c>
      <c r="G22" s="1">
        <v>-10.0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-8.0</v>
      </c>
      <c r="C23" s="1">
        <v>-8.0</v>
      </c>
      <c r="D23" s="1">
        <v>-12.0</v>
      </c>
      <c r="E23" s="1">
        <v>-23.0</v>
      </c>
      <c r="F23" s="1">
        <v>-40.0</v>
      </c>
      <c r="G23" s="1">
        <v>-10.0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-8.0</v>
      </c>
      <c r="C24" s="1">
        <v>-8.0</v>
      </c>
      <c r="D24" s="1">
        <v>-12.0</v>
      </c>
      <c r="E24" s="1">
        <v>-23.0</v>
      </c>
      <c r="F24" s="1">
        <v>-40.0</v>
      </c>
      <c r="G24" s="1">
        <v>-10.0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75.0</v>
      </c>
      <c r="C25" s="1">
        <v>-7.0</v>
      </c>
      <c r="D25" s="1">
        <v>1.0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1">
        <v>-9.0</v>
      </c>
      <c r="C26" s="1">
        <v>-1.0</v>
      </c>
      <c r="D26" s="1">
        <v>-14.0</v>
      </c>
      <c r="E26" s="1">
        <v>-23.0</v>
      </c>
      <c r="F26" s="1">
        <v>-40.0</v>
      </c>
      <c r="G26" s="1">
        <v>-10.0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-9.0</v>
      </c>
      <c r="C27" s="1">
        <v>-1.0</v>
      </c>
      <c r="D27" s="1">
        <v>-14.0</v>
      </c>
      <c r="E27" s="1">
        <v>-23.0</v>
      </c>
      <c r="F27" s="1">
        <v>-40.0</v>
      </c>
      <c r="G27" s="1">
        <v>-10.0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 t="s">
        <v>162</v>
      </c>
      <c r="C29" s="1" t="s">
        <v>163</v>
      </c>
      <c r="D29" s="1" t="s">
        <v>164</v>
      </c>
      <c r="E29" s="1" t="s">
        <v>165</v>
      </c>
      <c r="F29" s="1" t="s">
        <v>166</v>
      </c>
      <c r="G29" s="1" t="s">
        <v>167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 t="s">
        <v>162</v>
      </c>
      <c r="C30" s="1" t="s">
        <v>163</v>
      </c>
      <c r="D30" s="1" t="s">
        <v>164</v>
      </c>
      <c r="E30" s="1" t="s">
        <v>165</v>
      </c>
      <c r="F30" s="1" t="s">
        <v>166</v>
      </c>
      <c r="G30" s="1" t="s">
        <v>167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3.0</v>
      </c>
      <c r="C31" s="1">
        <v>3.0</v>
      </c>
      <c r="D31" s="1">
        <v>5.0</v>
      </c>
      <c r="E31" s="1">
        <v>8.0</v>
      </c>
      <c r="F31" s="1">
        <v>9.0</v>
      </c>
      <c r="G31" s="1">
        <v>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 t="s">
        <v>162</v>
      </c>
      <c r="C32" s="1" t="s">
        <v>163</v>
      </c>
      <c r="D32" s="1" t="s">
        <v>164</v>
      </c>
      <c r="E32" s="1" t="s">
        <v>165</v>
      </c>
      <c r="F32" s="1" t="s">
        <v>166</v>
      </c>
      <c r="G32" s="1" t="s">
        <v>167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 t="s">
        <v>162</v>
      </c>
      <c r="C33" s="1" t="s">
        <v>163</v>
      </c>
      <c r="D33" s="1" t="s">
        <v>164</v>
      </c>
      <c r="E33" s="1" t="s">
        <v>165</v>
      </c>
      <c r="F33" s="1" t="s">
        <v>166</v>
      </c>
      <c r="G33" s="1" t="s">
        <v>167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>
        <v>3.0</v>
      </c>
      <c r="C34" s="1">
        <v>3.0</v>
      </c>
      <c r="D34" s="1">
        <v>5.0</v>
      </c>
      <c r="E34" s="1">
        <v>8.0</v>
      </c>
      <c r="F34" s="1">
        <v>9.0</v>
      </c>
      <c r="G34" s="1">
        <v>9.0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 t="s">
        <v>174</v>
      </c>
      <c r="C35" s="1" t="s">
        <v>175</v>
      </c>
      <c r="D35" s="1" t="s">
        <v>176</v>
      </c>
      <c r="E35" s="1" t="s">
        <v>177</v>
      </c>
      <c r="F35" s="1" t="s">
        <v>178</v>
      </c>
      <c r="G35" s="1" t="s">
        <v>179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 t="s">
        <v>174</v>
      </c>
      <c r="C36" s="1" t="s">
        <v>175</v>
      </c>
      <c r="D36" s="1" t="s">
        <v>176</v>
      </c>
      <c r="E36" s="1" t="s">
        <v>177</v>
      </c>
      <c r="F36" s="1" t="s">
        <v>178</v>
      </c>
      <c r="G36" s="1" t="s">
        <v>179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>
        <v>-8.0</v>
      </c>
      <c r="C38" s="1">
        <v>-8.0</v>
      </c>
      <c r="D38" s="1">
        <v>-12.0</v>
      </c>
      <c r="E38" s="1">
        <v>-22.0</v>
      </c>
      <c r="F38" s="1">
        <v>-22.0</v>
      </c>
      <c r="G38" s="1">
        <v>-10.0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-8.0</v>
      </c>
      <c r="C39" s="1">
        <v>-8.0</v>
      </c>
      <c r="D39" s="1">
        <v>-12.0</v>
      </c>
      <c r="E39" s="1">
        <v>-23.0</v>
      </c>
      <c r="F39" s="1">
        <v>-23.0</v>
      </c>
      <c r="G39" s="1">
        <v>-10.0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-8.0</v>
      </c>
      <c r="C40" s="1">
        <v>-8.0</v>
      </c>
      <c r="D40" s="1">
        <v>-12.0</v>
      </c>
      <c r="E40" s="1">
        <v>-23.0</v>
      </c>
      <c r="F40" s="1">
        <v>-23.0</v>
      </c>
      <c r="G40" s="1">
        <v>-10.0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>
        <v>-8.0</v>
      </c>
      <c r="C41" s="1">
        <v>-8.0</v>
      </c>
      <c r="D41" s="1">
        <v>-11.0</v>
      </c>
      <c r="E41" s="1">
        <v>-21.0</v>
      </c>
      <c r="F41" s="1">
        <v>-21.0</v>
      </c>
      <c r="G41" s="1">
        <v>-9.0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1">
        <v>0.0</v>
      </c>
      <c r="C42" s="1">
        <v>0.0</v>
      </c>
      <c r="D42" s="1">
        <v>0.0</v>
      </c>
      <c r="E42" s="1" t="s">
        <v>186</v>
      </c>
      <c r="F42" s="1" t="s">
        <v>187</v>
      </c>
      <c r="G42" s="1" t="s">
        <v>188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189</v>
      </c>
      <c r="B43" s="1">
        <v>0.0</v>
      </c>
      <c r="C43" s="1">
        <v>0.0</v>
      </c>
      <c r="D43" s="1">
        <v>0.0</v>
      </c>
      <c r="E43" s="1">
        <v>1.0</v>
      </c>
      <c r="F43" s="1">
        <v>2.0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190</v>
      </c>
      <c r="B44" s="1">
        <v>-5.0</v>
      </c>
      <c r="C44" s="1">
        <v>-5.0</v>
      </c>
      <c r="D44" s="1">
        <v>-7.0</v>
      </c>
      <c r="E44" s="1">
        <v>-14.0</v>
      </c>
      <c r="F44" s="1">
        <v>-14.0</v>
      </c>
      <c r="G44" s="1">
        <v>-6.0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191</v>
      </c>
      <c r="B45" s="1">
        <v>4.0</v>
      </c>
      <c r="C45" s="1">
        <v>4.0</v>
      </c>
      <c r="D45" s="1">
        <v>0.0</v>
      </c>
      <c r="E45" s="1">
        <v>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192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193</v>
      </c>
      <c r="B47" s="1">
        <v>2.0</v>
      </c>
      <c r="C47" s="1">
        <v>3.0</v>
      </c>
      <c r="D47" s="1">
        <v>4.0</v>
      </c>
      <c r="E47" s="1">
        <v>7.0</v>
      </c>
      <c r="F47" s="1">
        <v>6.0</v>
      </c>
      <c r="G47" s="1">
        <v>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194</v>
      </c>
      <c r="B48" s="1">
        <v>77.0</v>
      </c>
      <c r="C48" s="1">
        <v>1.0</v>
      </c>
      <c r="D48" s="1">
        <v>1.0</v>
      </c>
      <c r="E48" s="1">
        <v>4.0</v>
      </c>
      <c r="F48" s="1">
        <v>3.0</v>
      </c>
      <c r="G48" s="1">
        <v>3.0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195</v>
      </c>
      <c r="B49" s="1">
        <v>4.0</v>
      </c>
      <c r="C49" s="1">
        <v>5.0</v>
      </c>
      <c r="D49" s="1">
        <v>7.0</v>
      </c>
      <c r="E49" s="1">
        <v>13.0</v>
      </c>
      <c r="F49" s="1">
        <v>14.0</v>
      </c>
      <c r="G49" s="1">
        <v>11.0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196</v>
      </c>
      <c r="B50" s="1">
        <v>4.0</v>
      </c>
      <c r="C50" s="1">
        <v>2.0</v>
      </c>
      <c r="D50" s="1">
        <v>4.0</v>
      </c>
      <c r="E50" s="1">
        <v>9.0</v>
      </c>
      <c r="F50" s="1">
        <v>7.0</v>
      </c>
      <c r="G50" s="1">
        <v>5.0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197</v>
      </c>
      <c r="B51" s="1">
        <v>11.0</v>
      </c>
      <c r="C51" s="1">
        <v>32.0</v>
      </c>
      <c r="D51" s="1">
        <v>50.0</v>
      </c>
      <c r="E51" s="1">
        <v>1.0</v>
      </c>
      <c r="F51" s="1">
        <v>42.0</v>
      </c>
      <c r="G51" s="1">
        <v>22.0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198</v>
      </c>
      <c r="B52" s="1">
        <v>5.0</v>
      </c>
      <c r="C52" s="1">
        <v>15.0</v>
      </c>
      <c r="D52" s="1">
        <v>85.0</v>
      </c>
      <c r="E52" s="1">
        <v>1.0</v>
      </c>
      <c r="F52" s="1">
        <v>1.0</v>
      </c>
      <c r="G52" s="1">
        <v>51.0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199</v>
      </c>
      <c r="B53" s="1">
        <v>0.0</v>
      </c>
      <c r="C53" s="1">
        <v>81.0</v>
      </c>
      <c r="D53" s="1">
        <v>0.0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200</v>
      </c>
      <c r="B54" s="1">
        <v>0.0</v>
      </c>
      <c r="C54" s="1">
        <v>-65.0</v>
      </c>
      <c r="D54" s="1">
        <v>0.0</v>
      </c>
      <c r="E54" s="1">
        <v>0.0</v>
      </c>
      <c r="F54" s="1">
        <v>0.0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201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503.0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202</v>
      </c>
      <c r="B56" s="1">
        <v>0.0</v>
      </c>
      <c r="C56" s="1">
        <v>0.0</v>
      </c>
      <c r="D56" s="1">
        <v>1.0</v>
      </c>
      <c r="E56" s="1">
        <v>2.0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203</v>
      </c>
      <c r="B57" s="1">
        <v>29.0</v>
      </c>
      <c r="C57" s="1">
        <v>20.0</v>
      </c>
      <c r="D57" s="1">
        <v>66.0</v>
      </c>
      <c r="E57" s="1">
        <v>22.0</v>
      </c>
      <c r="F57" s="1">
        <v>0.0</v>
      </c>
      <c r="G57" s="1">
        <v>24.0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204</v>
      </c>
      <c r="B58" s="1">
        <v>60.0</v>
      </c>
      <c r="C58" s="1">
        <v>70.0</v>
      </c>
      <c r="D58" s="1">
        <v>1.0</v>
      </c>
      <c r="E58" s="1">
        <v>3.0</v>
      </c>
      <c r="F58" s="1">
        <v>0.0</v>
      </c>
      <c r="G58" s="1">
        <v>85.0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205</v>
      </c>
      <c r="B59" s="1">
        <v>0.0</v>
      </c>
      <c r="C59" s="1">
        <v>0.0</v>
      </c>
      <c r="D59" s="1">
        <v>22.0</v>
      </c>
      <c r="E59" s="1">
        <v>21.0</v>
      </c>
      <c r="F59" s="1">
        <v>63.0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206</v>
      </c>
      <c r="B60" s="1">
        <v>90.0</v>
      </c>
      <c r="C60" s="1">
        <v>91.0</v>
      </c>
      <c r="D60" s="1">
        <v>2.0</v>
      </c>
      <c r="E60" s="1">
        <v>4.0</v>
      </c>
      <c r="F60" s="1">
        <v>63.0</v>
      </c>
      <c r="G60" s="1">
        <v>1.0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208</v>
      </c>
      <c r="B3" s="1">
        <v>0.0</v>
      </c>
      <c r="C3" s="1">
        <v>-28.0</v>
      </c>
      <c r="D3" s="1" t="s">
        <v>209</v>
      </c>
      <c r="E3" s="1" t="s">
        <v>210</v>
      </c>
      <c r="F3" s="1" t="s">
        <v>211</v>
      </c>
      <c r="G3" s="1" t="s">
        <v>212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213</v>
      </c>
      <c r="B4" s="1">
        <v>0.0</v>
      </c>
      <c r="C4" s="1" t="s">
        <v>214</v>
      </c>
      <c r="D4" s="1" t="s">
        <v>215</v>
      </c>
      <c r="E4" s="1" t="s">
        <v>216</v>
      </c>
      <c r="F4" s="1" t="s">
        <v>217</v>
      </c>
      <c r="G4" s="1" t="s">
        <v>218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219</v>
      </c>
      <c r="B5" s="1">
        <v>0.0</v>
      </c>
      <c r="C5" s="1" t="s">
        <v>220</v>
      </c>
      <c r="D5" s="1" t="s">
        <v>221</v>
      </c>
      <c r="E5" s="1" t="s">
        <v>222</v>
      </c>
      <c r="F5" s="1" t="s">
        <v>223</v>
      </c>
      <c r="G5" s="1" t="s">
        <v>224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225</v>
      </c>
      <c r="B6" s="1">
        <v>0.0</v>
      </c>
      <c r="C6" s="1" t="s">
        <v>226</v>
      </c>
      <c r="D6" s="1" t="s">
        <v>227</v>
      </c>
      <c r="E6" s="1" t="s">
        <v>222</v>
      </c>
      <c r="F6" s="1" t="s">
        <v>223</v>
      </c>
      <c r="G6" s="1" t="s">
        <v>224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229</v>
      </c>
      <c r="B8" s="1" t="s">
        <v>230</v>
      </c>
      <c r="C8" s="1" t="s">
        <v>231</v>
      </c>
      <c r="D8" s="1" t="s">
        <v>232</v>
      </c>
      <c r="E8" s="1" t="s">
        <v>233</v>
      </c>
      <c r="F8" s="1" t="s">
        <v>234</v>
      </c>
      <c r="G8" s="1" t="s">
        <v>235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 t="s">
        <v>237</v>
      </c>
      <c r="C9" s="1" t="s">
        <v>238</v>
      </c>
      <c r="D9" s="1" t="s">
        <v>239</v>
      </c>
      <c r="E9" s="1" t="s">
        <v>240</v>
      </c>
      <c r="F9" s="1" t="s">
        <v>241</v>
      </c>
      <c r="G9" s="1" t="s">
        <v>242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>
        <v>-100.0</v>
      </c>
      <c r="C10" s="1" t="s">
        <v>244</v>
      </c>
      <c r="D10" s="1" t="s">
        <v>245</v>
      </c>
      <c r="E10" s="1" t="s">
        <v>246</v>
      </c>
      <c r="F10" s="1" t="s">
        <v>247</v>
      </c>
      <c r="G10" s="1" t="s">
        <v>248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249</v>
      </c>
      <c r="B11" s="1" t="s">
        <v>250</v>
      </c>
      <c r="C11" s="1" t="s">
        <v>251</v>
      </c>
      <c r="D11" s="1" t="s">
        <v>252</v>
      </c>
      <c r="E11" s="1" t="s">
        <v>253</v>
      </c>
      <c r="F11" s="1" t="s">
        <v>254</v>
      </c>
      <c r="G11" s="1" t="s">
        <v>255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256</v>
      </c>
      <c r="B12" s="1" t="s">
        <v>250</v>
      </c>
      <c r="C12" s="1" t="s">
        <v>251</v>
      </c>
      <c r="D12" s="1" t="s">
        <v>252</v>
      </c>
      <c r="E12" s="1" t="s">
        <v>257</v>
      </c>
      <c r="F12" s="1" t="s">
        <v>258</v>
      </c>
      <c r="G12" s="1" t="s">
        <v>259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260</v>
      </c>
      <c r="B13" s="1" t="s">
        <v>261</v>
      </c>
      <c r="C13" s="1" t="s">
        <v>262</v>
      </c>
      <c r="D13" s="1" t="s">
        <v>263</v>
      </c>
      <c r="E13" s="1" t="s">
        <v>264</v>
      </c>
      <c r="F13" s="1" t="s">
        <v>265</v>
      </c>
      <c r="G13" s="1" t="s">
        <v>266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267</v>
      </c>
      <c r="B14" s="1" t="s">
        <v>261</v>
      </c>
      <c r="C14" s="1" t="s">
        <v>262</v>
      </c>
      <c r="D14" s="1" t="s">
        <v>263</v>
      </c>
      <c r="E14" s="1" t="s">
        <v>264</v>
      </c>
      <c r="F14" s="1" t="s">
        <v>265</v>
      </c>
      <c r="G14" s="1" t="s">
        <v>266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268</v>
      </c>
      <c r="B15" s="1" t="s">
        <v>269</v>
      </c>
      <c r="C15" s="1" t="s">
        <v>270</v>
      </c>
      <c r="D15" s="1" t="s">
        <v>271</v>
      </c>
      <c r="E15" s="1" t="s">
        <v>264</v>
      </c>
      <c r="F15" s="1" t="s">
        <v>265</v>
      </c>
      <c r="G15" s="1" t="s">
        <v>266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272</v>
      </c>
      <c r="B16" s="1" t="s">
        <v>273</v>
      </c>
      <c r="C16" s="1" t="s">
        <v>274</v>
      </c>
      <c r="D16" s="1" t="s">
        <v>275</v>
      </c>
      <c r="E16" s="1" t="s">
        <v>276</v>
      </c>
      <c r="F16" s="1" t="s">
        <v>277</v>
      </c>
      <c r="G16" s="1" t="s">
        <v>278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279</v>
      </c>
      <c r="B17" s="1">
        <v>0.0</v>
      </c>
      <c r="C17" s="1" t="s">
        <v>280</v>
      </c>
      <c r="D17" s="1" t="s">
        <v>281</v>
      </c>
      <c r="E17" s="1" t="s">
        <v>282</v>
      </c>
      <c r="F17" s="1" t="s">
        <v>283</v>
      </c>
      <c r="G17" s="1" t="s">
        <v>284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285</v>
      </c>
      <c r="B18" s="1">
        <v>0.0</v>
      </c>
      <c r="C18" s="1" t="s">
        <v>286</v>
      </c>
      <c r="D18" s="1" t="s">
        <v>281</v>
      </c>
      <c r="E18" s="1" t="s">
        <v>282</v>
      </c>
      <c r="F18" s="1" t="s">
        <v>283</v>
      </c>
      <c r="G18" s="1" t="s">
        <v>284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287</v>
      </c>
      <c r="B20" s="1">
        <v>0.0</v>
      </c>
      <c r="C20" s="1" t="s">
        <v>288</v>
      </c>
      <c r="D20" s="1" t="s">
        <v>289</v>
      </c>
      <c r="E20" s="1" t="s">
        <v>290</v>
      </c>
      <c r="F20" s="1" t="s">
        <v>291</v>
      </c>
      <c r="G20" s="1" t="s">
        <v>292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293</v>
      </c>
      <c r="B21" s="1">
        <v>0.0</v>
      </c>
      <c r="C21" s="1" t="s">
        <v>294</v>
      </c>
      <c r="D21" s="1" t="s">
        <v>295</v>
      </c>
      <c r="E21" s="1" t="s">
        <v>296</v>
      </c>
      <c r="F21" s="1" t="s">
        <v>297</v>
      </c>
      <c r="G21" s="1" t="s">
        <v>298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299</v>
      </c>
      <c r="B22" s="1">
        <v>0.0</v>
      </c>
      <c r="C22" s="1" t="s">
        <v>300</v>
      </c>
      <c r="D22" s="1" t="s">
        <v>301</v>
      </c>
      <c r="E22" s="1" t="s">
        <v>302</v>
      </c>
      <c r="F22" s="1" t="s">
        <v>303</v>
      </c>
      <c r="G22" s="1" t="s">
        <v>304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305</v>
      </c>
      <c r="B23" s="1">
        <v>0.0</v>
      </c>
      <c r="C23" s="1" t="s">
        <v>306</v>
      </c>
      <c r="D23" s="1" t="s">
        <v>307</v>
      </c>
      <c r="E23" s="1" t="s">
        <v>308</v>
      </c>
      <c r="F23" s="1" t="s">
        <v>309</v>
      </c>
      <c r="G23" s="1" t="s">
        <v>310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312</v>
      </c>
      <c r="B25" s="1" t="s">
        <v>313</v>
      </c>
      <c r="C25" s="1" t="s">
        <v>314</v>
      </c>
      <c r="D25" s="1" t="s">
        <v>315</v>
      </c>
      <c r="E25" s="1" t="s">
        <v>316</v>
      </c>
      <c r="F25" s="1" t="s">
        <v>317</v>
      </c>
      <c r="G25" s="1" t="s">
        <v>318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319</v>
      </c>
      <c r="B26" s="1" t="s">
        <v>320</v>
      </c>
      <c r="C26" s="1" t="s">
        <v>321</v>
      </c>
      <c r="D26" s="1" t="s">
        <v>322</v>
      </c>
      <c r="E26" s="1" t="s">
        <v>323</v>
      </c>
      <c r="F26" s="1" t="s">
        <v>324</v>
      </c>
      <c r="G26" s="1" t="s">
        <v>325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326</v>
      </c>
      <c r="B27" s="1" t="s">
        <v>327</v>
      </c>
      <c r="C27" s="1" t="s">
        <v>328</v>
      </c>
      <c r="D27" s="1" t="s">
        <v>329</v>
      </c>
      <c r="E27" s="1" t="s">
        <v>330</v>
      </c>
      <c r="F27" s="1" t="s">
        <v>331</v>
      </c>
      <c r="G27" s="1" t="s">
        <v>332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333</v>
      </c>
      <c r="B28" s="1">
        <v>0.0</v>
      </c>
      <c r="C28" s="1" t="s">
        <v>334</v>
      </c>
      <c r="D28" s="1" t="s">
        <v>335</v>
      </c>
      <c r="E28" s="1" t="s">
        <v>336</v>
      </c>
      <c r="F28" s="1" t="s">
        <v>337</v>
      </c>
      <c r="G28" s="1" t="s">
        <v>338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339</v>
      </c>
      <c r="B29" s="1">
        <v>0.0</v>
      </c>
      <c r="C29" s="1" t="s">
        <v>340</v>
      </c>
      <c r="D29" s="1" t="s">
        <v>341</v>
      </c>
      <c r="E29" s="1" t="s">
        <v>342</v>
      </c>
      <c r="F29" s="1" t="s">
        <v>343</v>
      </c>
      <c r="G29" s="1" t="s">
        <v>344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345</v>
      </c>
      <c r="B30" s="1">
        <v>0.0</v>
      </c>
      <c r="C30" s="1" t="s">
        <v>346</v>
      </c>
      <c r="D30" s="1" t="s">
        <v>347</v>
      </c>
      <c r="E30" s="1" t="s">
        <v>348</v>
      </c>
      <c r="F30" s="1" t="s">
        <v>349</v>
      </c>
      <c r="G30" s="1" t="s">
        <v>350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351</v>
      </c>
      <c r="B31" s="1">
        <v>0.0</v>
      </c>
      <c r="C31" s="1" t="s">
        <v>352</v>
      </c>
      <c r="D31" s="1" t="s">
        <v>353</v>
      </c>
      <c r="E31" s="1" t="s">
        <v>354</v>
      </c>
      <c r="F31" s="1" t="s">
        <v>355</v>
      </c>
      <c r="G31" s="1" t="s">
        <v>356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358</v>
      </c>
      <c r="B33" s="1" t="s">
        <v>359</v>
      </c>
      <c r="C33" s="1" t="s">
        <v>360</v>
      </c>
      <c r="D33" s="1" t="s">
        <v>361</v>
      </c>
      <c r="E33" s="1">
        <v>0.0</v>
      </c>
      <c r="F33" s="1" t="s">
        <v>362</v>
      </c>
      <c r="G33" s="1" t="s">
        <v>363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364</v>
      </c>
      <c r="B34" s="1" t="s">
        <v>359</v>
      </c>
      <c r="C34" s="1" t="s">
        <v>360</v>
      </c>
      <c r="D34" s="1" t="s">
        <v>361</v>
      </c>
      <c r="E34" s="1">
        <v>0.0</v>
      </c>
      <c r="F34" s="1" t="s">
        <v>362</v>
      </c>
      <c r="G34" s="1" t="s">
        <v>365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366</v>
      </c>
      <c r="B35" s="1" t="s">
        <v>359</v>
      </c>
      <c r="C35" s="1" t="s">
        <v>360</v>
      </c>
      <c r="D35" s="1" t="s">
        <v>361</v>
      </c>
      <c r="E35" s="1">
        <v>0.0</v>
      </c>
      <c r="F35" s="1" t="s">
        <v>360</v>
      </c>
      <c r="G35" s="1" t="s">
        <v>367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368</v>
      </c>
      <c r="B36" s="1" t="s">
        <v>359</v>
      </c>
      <c r="C36" s="1" t="s">
        <v>360</v>
      </c>
      <c r="D36" s="1" t="s">
        <v>361</v>
      </c>
      <c r="E36" s="1">
        <v>0.0</v>
      </c>
      <c r="F36" s="1" t="s">
        <v>360</v>
      </c>
      <c r="G36" s="1" t="s">
        <v>369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370</v>
      </c>
      <c r="B37" s="1" t="s">
        <v>371</v>
      </c>
      <c r="C37" s="1" t="s">
        <v>372</v>
      </c>
      <c r="D37" s="1" t="s">
        <v>373</v>
      </c>
      <c r="E37" s="1" t="s">
        <v>374</v>
      </c>
      <c r="F37" s="1" t="s">
        <v>375</v>
      </c>
      <c r="G37" s="1" t="s">
        <v>233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376</v>
      </c>
      <c r="B38" s="1" t="s">
        <v>377</v>
      </c>
      <c r="C38" s="1" t="s">
        <v>378</v>
      </c>
      <c r="D38" s="1">
        <v>0.0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379</v>
      </c>
      <c r="B39" s="1" t="s">
        <v>380</v>
      </c>
      <c r="C39" s="1" t="s">
        <v>381</v>
      </c>
      <c r="D39" s="1">
        <v>0.0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382</v>
      </c>
      <c r="B40" s="1" t="s">
        <v>383</v>
      </c>
      <c r="C40" s="1" t="s">
        <v>384</v>
      </c>
      <c r="D40" s="1">
        <v>0.0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385</v>
      </c>
      <c r="B41" s="1" t="s">
        <v>386</v>
      </c>
      <c r="C41" s="1" t="s">
        <v>386</v>
      </c>
      <c r="D41" s="1">
        <v>0.0</v>
      </c>
      <c r="E41" s="1">
        <v>0.0</v>
      </c>
      <c r="F41" s="1" t="s">
        <v>386</v>
      </c>
      <c r="G41" s="1" t="s">
        <v>387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388</v>
      </c>
      <c r="B42" s="1" t="s">
        <v>389</v>
      </c>
      <c r="C42" s="1" t="s">
        <v>390</v>
      </c>
      <c r="D42" s="1" t="s">
        <v>391</v>
      </c>
      <c r="E42" s="1" t="s">
        <v>392</v>
      </c>
      <c r="F42" s="1" t="s">
        <v>393</v>
      </c>
      <c r="G42" s="1" t="s">
        <v>291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394</v>
      </c>
      <c r="B43" s="1" t="s">
        <v>386</v>
      </c>
      <c r="C43" s="1">
        <v>0.0</v>
      </c>
      <c r="D43" s="1">
        <v>0.0</v>
      </c>
      <c r="E43" s="1">
        <v>0.0</v>
      </c>
      <c r="F43" s="1" t="s">
        <v>386</v>
      </c>
      <c r="G43" s="1" t="s">
        <v>387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395</v>
      </c>
      <c r="B44" s="1" t="s">
        <v>110</v>
      </c>
      <c r="C44" s="1" t="s">
        <v>362</v>
      </c>
      <c r="D44" s="1" t="s">
        <v>396</v>
      </c>
      <c r="E44" s="1" t="s">
        <v>397</v>
      </c>
      <c r="F44" s="1" t="s">
        <v>398</v>
      </c>
      <c r="G44" s="1" t="s">
        <v>399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401</v>
      </c>
      <c r="B46" s="1">
        <v>0.0</v>
      </c>
      <c r="C46" s="1" t="s">
        <v>402</v>
      </c>
      <c r="D46" s="1" t="s">
        <v>403</v>
      </c>
      <c r="E46" s="1" t="s">
        <v>404</v>
      </c>
      <c r="F46" s="1" t="s">
        <v>405</v>
      </c>
      <c r="G46" s="1" t="s">
        <v>406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407</v>
      </c>
      <c r="B47" s="1">
        <v>0.0</v>
      </c>
      <c r="C47" s="1" t="s">
        <v>408</v>
      </c>
      <c r="D47" s="1" t="s">
        <v>409</v>
      </c>
      <c r="E47" s="1" t="s">
        <v>410</v>
      </c>
      <c r="F47" s="1">
        <v>-45.0</v>
      </c>
      <c r="G47" s="1" t="s">
        <v>411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412</v>
      </c>
      <c r="B48" s="1">
        <v>0.0</v>
      </c>
      <c r="C48" s="1" t="s">
        <v>110</v>
      </c>
      <c r="D48" s="1" t="s">
        <v>413</v>
      </c>
      <c r="E48" s="1" t="s">
        <v>414</v>
      </c>
      <c r="F48" s="1" t="s">
        <v>415</v>
      </c>
      <c r="G48" s="1" t="s">
        <v>416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417</v>
      </c>
      <c r="B49" s="1">
        <v>0.0</v>
      </c>
      <c r="C49" s="1" t="s">
        <v>418</v>
      </c>
      <c r="D49" s="1" t="s">
        <v>419</v>
      </c>
      <c r="E49" s="1" t="s">
        <v>420</v>
      </c>
      <c r="F49" s="1" t="s">
        <v>421</v>
      </c>
      <c r="G49" s="1" t="s">
        <v>422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423</v>
      </c>
      <c r="B50" s="1">
        <v>0.0</v>
      </c>
      <c r="C50" s="1" t="s">
        <v>418</v>
      </c>
      <c r="D50" s="1" t="s">
        <v>419</v>
      </c>
      <c r="E50" s="1" t="s">
        <v>424</v>
      </c>
      <c r="F50" s="1" t="s">
        <v>425</v>
      </c>
      <c r="G50" s="1" t="s">
        <v>422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426</v>
      </c>
      <c r="B51" s="1">
        <v>0.0</v>
      </c>
      <c r="C51" s="1" t="s">
        <v>289</v>
      </c>
      <c r="D51" s="1" t="s">
        <v>427</v>
      </c>
      <c r="E51" s="1" t="s">
        <v>428</v>
      </c>
      <c r="F51" s="1" t="s">
        <v>429</v>
      </c>
      <c r="G51" s="1" t="s">
        <v>430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431</v>
      </c>
      <c r="B52" s="1">
        <v>0.0</v>
      </c>
      <c r="C52" s="1" t="s">
        <v>289</v>
      </c>
      <c r="D52" s="1" t="s">
        <v>427</v>
      </c>
      <c r="E52" s="1" t="s">
        <v>428</v>
      </c>
      <c r="F52" s="1" t="s">
        <v>429</v>
      </c>
      <c r="G52" s="1" t="s">
        <v>430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432</v>
      </c>
      <c r="B53" s="1">
        <v>0.0</v>
      </c>
      <c r="C53" s="1" t="s">
        <v>433</v>
      </c>
      <c r="D53" s="1" t="s">
        <v>434</v>
      </c>
      <c r="E53" s="1" t="s">
        <v>435</v>
      </c>
      <c r="F53" s="1" t="s">
        <v>436</v>
      </c>
      <c r="G53" s="1" t="s">
        <v>437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438</v>
      </c>
      <c r="B54" s="1">
        <v>0.0</v>
      </c>
      <c r="C54" s="1" t="s">
        <v>439</v>
      </c>
      <c r="D54" s="1" t="s">
        <v>440</v>
      </c>
      <c r="E54" s="1" t="s">
        <v>441</v>
      </c>
      <c r="F54" s="1" t="s">
        <v>442</v>
      </c>
      <c r="G54" s="1" t="s">
        <v>443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444</v>
      </c>
      <c r="B55" s="1">
        <v>0.0</v>
      </c>
      <c r="C55" s="1" t="s">
        <v>445</v>
      </c>
      <c r="D55" s="1" t="s">
        <v>446</v>
      </c>
      <c r="E55" s="1" t="s">
        <v>447</v>
      </c>
      <c r="F55" s="1" t="s">
        <v>448</v>
      </c>
      <c r="G55" s="1" t="s">
        <v>449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450</v>
      </c>
      <c r="B56" s="1">
        <v>0.0</v>
      </c>
      <c r="C56" s="1" t="s">
        <v>451</v>
      </c>
      <c r="D56" s="1">
        <v>186.0</v>
      </c>
      <c r="E56" s="1" t="s">
        <v>452</v>
      </c>
      <c r="F56" s="1" t="s">
        <v>453</v>
      </c>
      <c r="G56" s="1" t="s">
        <v>454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455</v>
      </c>
      <c r="B57" s="1">
        <v>0.0</v>
      </c>
      <c r="C57" s="1" t="s">
        <v>456</v>
      </c>
      <c r="D57" s="1" t="s">
        <v>457</v>
      </c>
      <c r="E57" s="1" t="s">
        <v>458</v>
      </c>
      <c r="F57" s="1" t="s">
        <v>459</v>
      </c>
      <c r="G57" s="1" t="s">
        <v>460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461</v>
      </c>
      <c r="B58" s="1">
        <v>0.0</v>
      </c>
      <c r="C58" s="1" t="s">
        <v>462</v>
      </c>
      <c r="D58" s="1" t="s">
        <v>463</v>
      </c>
      <c r="E58" s="1" t="s">
        <v>464</v>
      </c>
      <c r="F58" s="1" t="s">
        <v>465</v>
      </c>
      <c r="G58" s="1" t="s">
        <v>466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467</v>
      </c>
      <c r="B59" s="1">
        <v>0.0</v>
      </c>
      <c r="C59" s="1">
        <v>0.0</v>
      </c>
      <c r="D59" s="1" t="s">
        <v>468</v>
      </c>
      <c r="E59" s="1" t="s">
        <v>469</v>
      </c>
      <c r="F59" s="1" t="s">
        <v>470</v>
      </c>
      <c r="G59" s="1" t="s">
        <v>471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472</v>
      </c>
      <c r="B60" s="1">
        <v>0.0</v>
      </c>
      <c r="C60" s="1">
        <v>0.0</v>
      </c>
      <c r="D60" s="1" t="s">
        <v>473</v>
      </c>
      <c r="E60" s="1" t="s">
        <v>474</v>
      </c>
      <c r="F60" s="1" t="s">
        <v>475</v>
      </c>
      <c r="G60" s="1" t="s">
        <v>476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477</v>
      </c>
      <c r="B61" s="1">
        <v>0.0</v>
      </c>
      <c r="C61" s="1" t="s">
        <v>478</v>
      </c>
      <c r="D61" s="1" t="s">
        <v>479</v>
      </c>
      <c r="E61" s="1" t="s">
        <v>480</v>
      </c>
      <c r="F61" s="1" t="s">
        <v>481</v>
      </c>
      <c r="G61" s="1" t="s">
        <v>482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483</v>
      </c>
      <c r="B62" s="1">
        <v>0.0</v>
      </c>
      <c r="C62" s="1" t="s">
        <v>484</v>
      </c>
      <c r="D62" s="1" t="s">
        <v>485</v>
      </c>
      <c r="E62" s="1" t="s">
        <v>486</v>
      </c>
      <c r="F62" s="1" t="s">
        <v>487</v>
      </c>
      <c r="G62" s="1" t="s">
        <v>488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489</v>
      </c>
      <c r="B63" s="1">
        <v>0.0</v>
      </c>
      <c r="C63" s="1">
        <v>0.0</v>
      </c>
      <c r="D63" s="1" t="s">
        <v>490</v>
      </c>
      <c r="E63" s="1" t="s">
        <v>491</v>
      </c>
      <c r="F63" s="1" t="s">
        <v>492</v>
      </c>
      <c r="G63" s="1" t="s">
        <v>493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494</v>
      </c>
      <c r="B64" s="1">
        <v>0.0</v>
      </c>
      <c r="C64" s="1">
        <v>0.0</v>
      </c>
      <c r="D64" s="1" t="s">
        <v>495</v>
      </c>
      <c r="E64" s="1" t="s">
        <v>491</v>
      </c>
      <c r="F64" s="1" t="s">
        <v>492</v>
      </c>
      <c r="G64" s="1" t="s">
        <v>493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497</v>
      </c>
      <c r="B66" s="1">
        <v>0.0</v>
      </c>
      <c r="C66" s="1">
        <v>0.0</v>
      </c>
      <c r="D66" s="1" t="s">
        <v>498</v>
      </c>
      <c r="E66" s="1" t="s">
        <v>499</v>
      </c>
      <c r="F66" s="1" t="s">
        <v>500</v>
      </c>
      <c r="G66" s="1" t="s">
        <v>501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502</v>
      </c>
      <c r="B67" s="1">
        <v>0.0</v>
      </c>
      <c r="C67" s="1">
        <v>0.0</v>
      </c>
      <c r="D67" s="1" t="s">
        <v>503</v>
      </c>
      <c r="E67" s="1" t="s">
        <v>504</v>
      </c>
      <c r="F67" s="1" t="s">
        <v>505</v>
      </c>
      <c r="G67" s="1" t="s">
        <v>506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507</v>
      </c>
      <c r="B68" s="1">
        <v>0.0</v>
      </c>
      <c r="C68" s="1">
        <v>0.0</v>
      </c>
      <c r="D68" s="1" t="s">
        <v>508</v>
      </c>
      <c r="E68" s="1" t="s">
        <v>509</v>
      </c>
      <c r="F68" s="1" t="s">
        <v>510</v>
      </c>
      <c r="G68" s="1" t="s">
        <v>511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512</v>
      </c>
      <c r="B69" s="1">
        <v>0.0</v>
      </c>
      <c r="C69" s="1">
        <v>0.0</v>
      </c>
      <c r="D69" s="1" t="s">
        <v>513</v>
      </c>
      <c r="E69" s="1" t="s">
        <v>514</v>
      </c>
      <c r="F69" s="1" t="s">
        <v>515</v>
      </c>
      <c r="G69" s="1" t="s">
        <v>516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517</v>
      </c>
      <c r="B70" s="1">
        <v>0.0</v>
      </c>
      <c r="C70" s="1">
        <v>0.0</v>
      </c>
      <c r="D70" s="1" t="s">
        <v>513</v>
      </c>
      <c r="E70" s="1" t="s">
        <v>518</v>
      </c>
      <c r="F70" s="1" t="s">
        <v>519</v>
      </c>
      <c r="G70" s="1" t="s">
        <v>520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521</v>
      </c>
      <c r="B71" s="1">
        <v>0.0</v>
      </c>
      <c r="C71" s="1">
        <v>0.0</v>
      </c>
      <c r="D71" s="1" t="s">
        <v>522</v>
      </c>
      <c r="E71" s="1" t="s">
        <v>523</v>
      </c>
      <c r="F71" s="1" t="s">
        <v>524</v>
      </c>
      <c r="G71" s="1" t="s">
        <v>525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526</v>
      </c>
      <c r="B72" s="1">
        <v>0.0</v>
      </c>
      <c r="C72" s="1">
        <v>0.0</v>
      </c>
      <c r="D72" s="1" t="s">
        <v>522</v>
      </c>
      <c r="E72" s="1" t="s">
        <v>523</v>
      </c>
      <c r="F72" s="1" t="s">
        <v>524</v>
      </c>
      <c r="G72" s="1" t="s">
        <v>525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527</v>
      </c>
      <c r="B73" s="1">
        <v>0.0</v>
      </c>
      <c r="C73" s="1">
        <v>0.0</v>
      </c>
      <c r="D73" s="1" t="s">
        <v>528</v>
      </c>
      <c r="E73" s="1" t="s">
        <v>529</v>
      </c>
      <c r="F73" s="1" t="s">
        <v>530</v>
      </c>
      <c r="G73" s="1" t="s">
        <v>531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532</v>
      </c>
      <c r="B74" s="1">
        <v>0.0</v>
      </c>
      <c r="C74" s="1">
        <v>0.0</v>
      </c>
      <c r="D74" s="1" t="s">
        <v>533</v>
      </c>
      <c r="E74" s="1" t="s">
        <v>534</v>
      </c>
      <c r="F74" s="1" t="s">
        <v>535</v>
      </c>
      <c r="G74" s="1" t="s">
        <v>536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537</v>
      </c>
      <c r="B75" s="1">
        <v>0.0</v>
      </c>
      <c r="C75" s="1">
        <v>0.0</v>
      </c>
      <c r="D75" s="1" t="s">
        <v>538</v>
      </c>
      <c r="E75" s="1" t="s">
        <v>539</v>
      </c>
      <c r="F75" s="1" t="s">
        <v>540</v>
      </c>
      <c r="G75" s="1" t="s">
        <v>541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542</v>
      </c>
      <c r="B76" s="1">
        <v>0.0</v>
      </c>
      <c r="C76" s="1">
        <v>0.0</v>
      </c>
      <c r="D76" s="1" t="s">
        <v>543</v>
      </c>
      <c r="E76" s="1" t="s">
        <v>544</v>
      </c>
      <c r="F76" s="1" t="s">
        <v>545</v>
      </c>
      <c r="G76" s="1" t="s">
        <v>546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547</v>
      </c>
      <c r="B77" s="1">
        <v>0.0</v>
      </c>
      <c r="C77" s="1">
        <v>0.0</v>
      </c>
      <c r="D77" s="1" t="s">
        <v>548</v>
      </c>
      <c r="E77" s="1" t="s">
        <v>549</v>
      </c>
      <c r="F77" s="1" t="s">
        <v>550</v>
      </c>
      <c r="G77" s="1" t="s">
        <v>551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552</v>
      </c>
      <c r="B78" s="1">
        <v>0.0</v>
      </c>
      <c r="C78" s="1">
        <v>0.0</v>
      </c>
      <c r="D78" s="1" t="s">
        <v>553</v>
      </c>
      <c r="E78" s="1" t="s">
        <v>554</v>
      </c>
      <c r="F78" s="1" t="s">
        <v>555</v>
      </c>
      <c r="G78" s="1" t="s">
        <v>556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557</v>
      </c>
      <c r="B79" s="1">
        <v>0.0</v>
      </c>
      <c r="C79" s="1">
        <v>0.0</v>
      </c>
      <c r="D79" s="1">
        <v>0.0</v>
      </c>
      <c r="E79" s="1" t="s">
        <v>558</v>
      </c>
      <c r="F79" s="1" t="s">
        <v>559</v>
      </c>
      <c r="G79" s="1" t="s">
        <v>560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561</v>
      </c>
      <c r="B80" s="1">
        <v>0.0</v>
      </c>
      <c r="C80" s="1">
        <v>0.0</v>
      </c>
      <c r="D80" s="1">
        <v>0.0</v>
      </c>
      <c r="E80" s="1" t="s">
        <v>562</v>
      </c>
      <c r="F80" s="1" t="s">
        <v>563</v>
      </c>
      <c r="G80" s="1" t="s">
        <v>564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565</v>
      </c>
      <c r="B81" s="1">
        <v>0.0</v>
      </c>
      <c r="C81" s="1">
        <v>0.0</v>
      </c>
      <c r="D81" s="1" t="s">
        <v>566</v>
      </c>
      <c r="E81" s="1" t="s">
        <v>567</v>
      </c>
      <c r="F81" s="1" t="s">
        <v>568</v>
      </c>
      <c r="G81" s="1" t="s">
        <v>569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570</v>
      </c>
      <c r="B82" s="1">
        <v>0.0</v>
      </c>
      <c r="C82" s="1">
        <v>0.0</v>
      </c>
      <c r="D82" s="1" t="s">
        <v>571</v>
      </c>
      <c r="E82" s="1" t="s">
        <v>572</v>
      </c>
      <c r="F82" s="1" t="s">
        <v>573</v>
      </c>
      <c r="G82" s="1" t="s">
        <v>574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575</v>
      </c>
      <c r="B83" s="1">
        <v>0.0</v>
      </c>
      <c r="C83" s="1">
        <v>0.0</v>
      </c>
      <c r="D83" s="1">
        <v>0.0</v>
      </c>
      <c r="E83" s="1" t="s">
        <v>576</v>
      </c>
      <c r="F83" s="1" t="s">
        <v>577</v>
      </c>
      <c r="G83" s="1" t="s">
        <v>578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579</v>
      </c>
      <c r="B84" s="1">
        <v>0.0</v>
      </c>
      <c r="C84" s="1">
        <v>0.0</v>
      </c>
      <c r="D84" s="1">
        <v>0.0</v>
      </c>
      <c r="E84" s="1">
        <v>48.0</v>
      </c>
      <c r="F84" s="1" t="s">
        <v>577</v>
      </c>
      <c r="G84" s="1" t="s">
        <v>578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580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581</v>
      </c>
      <c r="B86" s="1">
        <v>0.0</v>
      </c>
      <c r="C86" s="1">
        <v>0.0</v>
      </c>
      <c r="D86" s="1">
        <v>0.0</v>
      </c>
      <c r="E86" s="1" t="s">
        <v>582</v>
      </c>
      <c r="F86" s="1" t="s">
        <v>583</v>
      </c>
      <c r="G86" s="1" t="s">
        <v>584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585</v>
      </c>
      <c r="B87" s="1">
        <v>0.0</v>
      </c>
      <c r="C87" s="1">
        <v>0.0</v>
      </c>
      <c r="D87" s="1">
        <v>0.0</v>
      </c>
      <c r="E87" s="1" t="s">
        <v>586</v>
      </c>
      <c r="F87" s="1" t="s">
        <v>288</v>
      </c>
      <c r="G87" s="1" t="s">
        <v>587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588</v>
      </c>
      <c r="B88" s="1">
        <v>0.0</v>
      </c>
      <c r="C88" s="1">
        <v>0.0</v>
      </c>
      <c r="D88" s="1">
        <v>0.0</v>
      </c>
      <c r="E88" s="1" t="s">
        <v>589</v>
      </c>
      <c r="F88" s="1" t="s">
        <v>590</v>
      </c>
      <c r="G88" s="1" t="s">
        <v>591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592</v>
      </c>
      <c r="B89" s="1">
        <v>0.0</v>
      </c>
      <c r="C89" s="1">
        <v>0.0</v>
      </c>
      <c r="D89" s="1">
        <v>0.0</v>
      </c>
      <c r="E89" s="1" t="s">
        <v>593</v>
      </c>
      <c r="F89" s="1">
        <v>39.0</v>
      </c>
      <c r="G89" s="1" t="s">
        <v>594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595</v>
      </c>
      <c r="B90" s="1">
        <v>0.0</v>
      </c>
      <c r="C90" s="1">
        <v>0.0</v>
      </c>
      <c r="D90" s="1">
        <v>0.0</v>
      </c>
      <c r="E90" s="1" t="s">
        <v>596</v>
      </c>
      <c r="F90" s="1" t="s">
        <v>597</v>
      </c>
      <c r="G90" s="1" t="s">
        <v>598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599</v>
      </c>
      <c r="B91" s="1">
        <v>0.0</v>
      </c>
      <c r="C91" s="1">
        <v>0.0</v>
      </c>
      <c r="D91" s="1">
        <v>0.0</v>
      </c>
      <c r="E91" s="1" t="s">
        <v>600</v>
      </c>
      <c r="F91" s="1" t="s">
        <v>601</v>
      </c>
      <c r="G91" s="1" t="s">
        <v>602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603</v>
      </c>
      <c r="B92" s="1">
        <v>0.0</v>
      </c>
      <c r="C92" s="1">
        <v>0.0</v>
      </c>
      <c r="D92" s="1">
        <v>0.0</v>
      </c>
      <c r="E92" s="1" t="s">
        <v>600</v>
      </c>
      <c r="F92" s="1" t="s">
        <v>601</v>
      </c>
      <c r="G92" s="1" t="s">
        <v>602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604</v>
      </c>
      <c r="B93" s="1">
        <v>0.0</v>
      </c>
      <c r="C93" s="1">
        <v>0.0</v>
      </c>
      <c r="D93" s="1">
        <v>0.0</v>
      </c>
      <c r="E93" s="1" t="s">
        <v>605</v>
      </c>
      <c r="F93" s="1" t="s">
        <v>606</v>
      </c>
      <c r="G93" s="1" t="s">
        <v>607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608</v>
      </c>
      <c r="B94" s="1">
        <v>0.0</v>
      </c>
      <c r="C94" s="1">
        <v>0.0</v>
      </c>
      <c r="D94" s="1">
        <v>0.0</v>
      </c>
      <c r="E94" s="1" t="s">
        <v>609</v>
      </c>
      <c r="F94" s="1" t="s">
        <v>610</v>
      </c>
      <c r="G94" s="1" t="s">
        <v>611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612</v>
      </c>
      <c r="B95" s="1">
        <v>0.0</v>
      </c>
      <c r="C95" s="1">
        <v>0.0</v>
      </c>
      <c r="D95" s="1">
        <v>0.0</v>
      </c>
      <c r="E95" s="1" t="s">
        <v>613</v>
      </c>
      <c r="F95" s="1" t="s">
        <v>614</v>
      </c>
      <c r="G95" s="1" t="s">
        <v>615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616</v>
      </c>
      <c r="B96" s="1">
        <v>0.0</v>
      </c>
      <c r="C96" s="1">
        <v>0.0</v>
      </c>
      <c r="D96" s="1">
        <v>0.0</v>
      </c>
      <c r="E96" s="1" t="s">
        <v>617</v>
      </c>
      <c r="F96" s="1" t="s">
        <v>618</v>
      </c>
      <c r="G96" s="1" t="s">
        <v>619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620</v>
      </c>
      <c r="B97" s="1">
        <v>0.0</v>
      </c>
      <c r="C97" s="1">
        <v>0.0</v>
      </c>
      <c r="D97" s="1">
        <v>0.0</v>
      </c>
      <c r="E97" s="1" t="s">
        <v>621</v>
      </c>
      <c r="F97" s="1" t="s">
        <v>622</v>
      </c>
      <c r="G97" s="1" t="s">
        <v>623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624</v>
      </c>
      <c r="B98" s="1">
        <v>0.0</v>
      </c>
      <c r="C98" s="1">
        <v>0.0</v>
      </c>
      <c r="D98" s="1">
        <v>0.0</v>
      </c>
      <c r="E98" s="1" t="s">
        <v>625</v>
      </c>
      <c r="F98" s="1" t="s">
        <v>626</v>
      </c>
      <c r="G98" s="1" t="s">
        <v>627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628</v>
      </c>
      <c r="B99" s="1">
        <v>0.0</v>
      </c>
      <c r="C99" s="1">
        <v>0.0</v>
      </c>
      <c r="D99" s="1">
        <v>0.0</v>
      </c>
      <c r="E99" s="1" t="s">
        <v>629</v>
      </c>
      <c r="F99" s="1" t="s">
        <v>630</v>
      </c>
      <c r="G99" s="1" t="s">
        <v>631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632</v>
      </c>
      <c r="B100" s="1">
        <v>0.0</v>
      </c>
      <c r="C100" s="1">
        <v>0.0</v>
      </c>
      <c r="D100" s="1">
        <v>0.0</v>
      </c>
      <c r="E100" s="1" t="s">
        <v>633</v>
      </c>
      <c r="F100" s="1" t="s">
        <v>634</v>
      </c>
      <c r="G100" s="1" t="s">
        <v>635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636</v>
      </c>
      <c r="B101" s="1">
        <v>0.0</v>
      </c>
      <c r="C101" s="1">
        <v>0.0</v>
      </c>
      <c r="D101" s="1">
        <v>0.0</v>
      </c>
      <c r="E101" s="1" t="s">
        <v>637</v>
      </c>
      <c r="F101" s="1" t="s">
        <v>638</v>
      </c>
      <c r="G101" s="1" t="s">
        <v>639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640</v>
      </c>
      <c r="B102" s="1">
        <v>0.0</v>
      </c>
      <c r="C102" s="1">
        <v>0.0</v>
      </c>
      <c r="D102" s="1">
        <v>0.0</v>
      </c>
      <c r="E102" s="1" t="s">
        <v>641</v>
      </c>
      <c r="F102" s="1" t="s">
        <v>642</v>
      </c>
      <c r="G102" s="1" t="s">
        <v>623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643</v>
      </c>
      <c r="B103" s="1">
        <v>0.0</v>
      </c>
      <c r="C103" s="1">
        <v>0.0</v>
      </c>
      <c r="D103" s="1">
        <v>0.0</v>
      </c>
      <c r="E103" s="1">
        <v>0.0</v>
      </c>
      <c r="F103" s="1" t="s">
        <v>644</v>
      </c>
      <c r="G103" s="1" t="s">
        <v>645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646</v>
      </c>
      <c r="B104" s="1">
        <v>0.0</v>
      </c>
      <c r="C104" s="1">
        <v>0.0</v>
      </c>
      <c r="D104" s="1">
        <v>0.0</v>
      </c>
      <c r="E104" s="1">
        <v>0.0</v>
      </c>
      <c r="F104" s="1" t="s">
        <v>647</v>
      </c>
      <c r="G104" s="1" t="s">
        <v>645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648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649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650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651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652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653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654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655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656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657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658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659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660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661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660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662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663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664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665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666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667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668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669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670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671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672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673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674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675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676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677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678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679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680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681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682</v>
      </c>
      <c r="C1" s="1" t="s">
        <v>683</v>
      </c>
      <c r="D1" s="1" t="s">
        <v>684</v>
      </c>
      <c r="E1" s="1" t="s">
        <v>685</v>
      </c>
      <c r="F1" s="1" t="s">
        <v>686</v>
      </c>
      <c r="G1" s="1" t="s">
        <v>687</v>
      </c>
      <c r="H1" s="1" t="s">
        <v>688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689</v>
      </c>
      <c r="B2" s="1" t="s">
        <v>690</v>
      </c>
      <c r="C2" s="1" t="s">
        <v>691</v>
      </c>
      <c r="D2" s="1" t="s">
        <v>692</v>
      </c>
      <c r="E2" s="1" t="s">
        <v>693</v>
      </c>
      <c r="F2" s="1" t="s">
        <v>694</v>
      </c>
      <c r="G2" s="1" t="s">
        <v>694</v>
      </c>
      <c r="H2" s="1" t="s">
        <v>695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696</v>
      </c>
      <c r="B3" s="1" t="s">
        <v>695</v>
      </c>
      <c r="C3" s="1" t="s">
        <v>697</v>
      </c>
      <c r="D3" s="1" t="s">
        <v>698</v>
      </c>
      <c r="E3" s="1" t="s">
        <v>699</v>
      </c>
      <c r="F3" s="1" t="s">
        <v>700</v>
      </c>
      <c r="G3" s="1" t="s">
        <v>701</v>
      </c>
      <c r="H3" s="1" t="s">
        <v>695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702</v>
      </c>
      <c r="B4" s="1" t="s">
        <v>690</v>
      </c>
      <c r="C4" s="1" t="s">
        <v>691</v>
      </c>
      <c r="D4" s="1" t="s">
        <v>692</v>
      </c>
      <c r="E4" s="1" t="s">
        <v>693</v>
      </c>
      <c r="F4" s="1" t="s">
        <v>694</v>
      </c>
      <c r="G4" s="1" t="s">
        <v>694</v>
      </c>
      <c r="H4" s="1" t="s">
        <v>694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696</v>
      </c>
      <c r="B5" s="1" t="s">
        <v>695</v>
      </c>
      <c r="C5" s="1" t="s">
        <v>697</v>
      </c>
      <c r="D5" s="1" t="s">
        <v>698</v>
      </c>
      <c r="E5" s="1" t="s">
        <v>699</v>
      </c>
      <c r="F5" s="1" t="s">
        <v>700</v>
      </c>
      <c r="G5" s="1" t="s">
        <v>701</v>
      </c>
      <c r="H5" s="1" t="s">
        <v>701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703</v>
      </c>
      <c r="B6" s="1" t="s">
        <v>704</v>
      </c>
      <c r="C6" s="1" t="s">
        <v>705</v>
      </c>
      <c r="D6" s="1" t="s">
        <v>706</v>
      </c>
      <c r="E6" s="1" t="s">
        <v>707</v>
      </c>
      <c r="F6" s="1" t="s">
        <v>708</v>
      </c>
      <c r="G6" s="1" t="s">
        <v>709</v>
      </c>
      <c r="H6" s="1" t="s">
        <v>710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711</v>
      </c>
      <c r="B7" s="1" t="s">
        <v>695</v>
      </c>
      <c r="C7" s="1" t="s">
        <v>695</v>
      </c>
      <c r="D7" s="1" t="s">
        <v>695</v>
      </c>
      <c r="E7" s="1" t="s">
        <v>695</v>
      </c>
      <c r="F7" s="1" t="s">
        <v>695</v>
      </c>
      <c r="G7" s="1" t="s">
        <v>695</v>
      </c>
      <c r="H7" s="1" t="s">
        <v>695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712</v>
      </c>
      <c r="B8" s="1" t="s">
        <v>695</v>
      </c>
      <c r="C8" s="1" t="s">
        <v>713</v>
      </c>
      <c r="D8" s="1" t="s">
        <v>714</v>
      </c>
      <c r="E8" s="1" t="s">
        <v>715</v>
      </c>
      <c r="F8" s="1" t="s">
        <v>716</v>
      </c>
      <c r="G8" s="1" t="s">
        <v>717</v>
      </c>
      <c r="H8" s="1" t="s">
        <v>718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719</v>
      </c>
      <c r="B9" s="1" t="s">
        <v>720</v>
      </c>
      <c r="C9" s="1" t="s">
        <v>721</v>
      </c>
      <c r="D9" s="1" t="s">
        <v>722</v>
      </c>
      <c r="E9" s="1" t="s">
        <v>723</v>
      </c>
      <c r="F9" s="1" t="s">
        <v>724</v>
      </c>
      <c r="G9" s="1" t="s">
        <v>725</v>
      </c>
      <c r="H9" s="1" t="s">
        <v>726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727</v>
      </c>
      <c r="B10" s="1" t="s">
        <v>715</v>
      </c>
      <c r="C10" s="1" t="s">
        <v>715</v>
      </c>
      <c r="D10" s="1" t="s">
        <v>715</v>
      </c>
      <c r="E10" s="1" t="s">
        <v>715</v>
      </c>
      <c r="F10" s="1" t="s">
        <v>724</v>
      </c>
      <c r="G10" s="1" t="s">
        <v>725</v>
      </c>
      <c r="H10" s="1" t="s">
        <v>726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728</v>
      </c>
      <c r="B11" s="1" t="s">
        <v>714</v>
      </c>
      <c r="C11" s="1" t="s">
        <v>714</v>
      </c>
      <c r="D11" s="1" t="s">
        <v>714</v>
      </c>
      <c r="E11" s="1" t="s">
        <v>714</v>
      </c>
      <c r="F11" s="1" t="s">
        <v>729</v>
      </c>
      <c r="G11" s="1" t="s">
        <v>730</v>
      </c>
      <c r="H11" s="1" t="s">
        <v>731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732</v>
      </c>
      <c r="B12" s="1" t="s">
        <v>714</v>
      </c>
      <c r="C12" s="1" t="s">
        <v>714</v>
      </c>
      <c r="D12" s="1" t="s">
        <v>714</v>
      </c>
      <c r="E12" s="1" t="s">
        <v>714</v>
      </c>
      <c r="F12" s="1" t="s">
        <v>733</v>
      </c>
      <c r="G12" s="1" t="s">
        <v>734</v>
      </c>
      <c r="H12" s="1" t="s">
        <v>735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736</v>
      </c>
      <c r="B13" s="1" t="s">
        <v>714</v>
      </c>
      <c r="C13" s="1" t="s">
        <v>714</v>
      </c>
      <c r="D13" s="1" t="s">
        <v>714</v>
      </c>
      <c r="E13" s="1" t="s">
        <v>714</v>
      </c>
      <c r="F13" s="1" t="s">
        <v>737</v>
      </c>
      <c r="G13" s="1" t="s">
        <v>738</v>
      </c>
      <c r="H13" s="1" t="s">
        <v>695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739</v>
      </c>
      <c r="B14" s="1" t="s">
        <v>740</v>
      </c>
      <c r="C14" s="1" t="s">
        <v>741</v>
      </c>
      <c r="D14" s="1" t="s">
        <v>742</v>
      </c>
      <c r="E14" s="1" t="s">
        <v>743</v>
      </c>
      <c r="F14" s="1" t="s">
        <v>744</v>
      </c>
      <c r="G14" s="1" t="s">
        <v>745</v>
      </c>
      <c r="H14" s="1" t="s">
        <v>695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746</v>
      </c>
      <c r="B15" s="1" t="s">
        <v>695</v>
      </c>
      <c r="C15" s="1" t="s">
        <v>695</v>
      </c>
      <c r="D15" s="1" t="s">
        <v>695</v>
      </c>
      <c r="E15" s="1" t="s">
        <v>695</v>
      </c>
      <c r="F15" s="1" t="s">
        <v>695</v>
      </c>
      <c r="G15" s="1" t="s">
        <v>695</v>
      </c>
      <c r="H15" s="1" t="s">
        <v>695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747</v>
      </c>
      <c r="B16" s="1" t="s">
        <v>695</v>
      </c>
      <c r="C16" s="1" t="s">
        <v>695</v>
      </c>
      <c r="D16" s="1" t="s">
        <v>695</v>
      </c>
      <c r="E16" s="1" t="s">
        <v>695</v>
      </c>
      <c r="F16" s="1" t="s">
        <v>695</v>
      </c>
      <c r="G16" s="1" t="s">
        <v>695</v>
      </c>
      <c r="H16" s="1" t="s">
        <v>695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748</v>
      </c>
      <c r="B17" s="1" t="s">
        <v>164</v>
      </c>
      <c r="C17" s="1" t="s">
        <v>165</v>
      </c>
      <c r="D17" s="1" t="s">
        <v>166</v>
      </c>
      <c r="E17" s="1" t="s">
        <v>167</v>
      </c>
      <c r="F17" s="1" t="s">
        <v>749</v>
      </c>
      <c r="G17" s="1" t="s">
        <v>750</v>
      </c>
      <c r="H17" s="1" t="s">
        <v>751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752</v>
      </c>
      <c r="B18" s="1" t="s">
        <v>695</v>
      </c>
      <c r="C18" s="1" t="s">
        <v>695</v>
      </c>
      <c r="D18" s="1" t="s">
        <v>695</v>
      </c>
      <c r="E18" s="1" t="s">
        <v>695</v>
      </c>
      <c r="F18" s="1" t="s">
        <v>695</v>
      </c>
      <c r="G18" s="1" t="s">
        <v>695</v>
      </c>
      <c r="H18" s="1" t="s">
        <v>695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753</v>
      </c>
      <c r="B19" s="1" t="s">
        <v>754</v>
      </c>
      <c r="C19" s="1" t="s">
        <v>755</v>
      </c>
      <c r="D19" s="1" t="s">
        <v>756</v>
      </c>
      <c r="E19" s="1" t="s">
        <v>757</v>
      </c>
      <c r="F19" s="1" t="s">
        <v>758</v>
      </c>
      <c r="G19" s="1" t="s">
        <v>759</v>
      </c>
      <c r="H19" s="1" t="s">
        <v>760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761</v>
      </c>
      <c r="B20" s="1" t="s">
        <v>762</v>
      </c>
      <c r="C20" s="1" t="s">
        <v>763</v>
      </c>
      <c r="D20" s="1" t="s">
        <v>764</v>
      </c>
      <c r="E20" s="1" t="s">
        <v>765</v>
      </c>
      <c r="F20" s="1" t="s">
        <v>766</v>
      </c>
      <c r="G20" s="1" t="s">
        <v>362</v>
      </c>
      <c r="H20" s="1" t="s">
        <v>767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768</v>
      </c>
      <c r="B21" s="1" t="s">
        <v>769</v>
      </c>
      <c r="C21" s="1" t="s">
        <v>770</v>
      </c>
      <c r="D21" s="1" t="s">
        <v>771</v>
      </c>
      <c r="E21" s="1" t="s">
        <v>772</v>
      </c>
      <c r="F21" s="1" t="s">
        <v>773</v>
      </c>
      <c r="G21" s="1" t="s">
        <v>774</v>
      </c>
      <c r="H21" s="1" t="s">
        <v>775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776</v>
      </c>
      <c r="B22" s="1" t="s">
        <v>777</v>
      </c>
      <c r="C22" s="1" t="s">
        <v>778</v>
      </c>
      <c r="D22" s="1" t="s">
        <v>453</v>
      </c>
      <c r="E22" s="1" t="s">
        <v>779</v>
      </c>
      <c r="F22" s="1" t="s">
        <v>780</v>
      </c>
      <c r="G22" s="1" t="s">
        <v>781</v>
      </c>
      <c r="H22" s="1" t="s">
        <v>782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 t="s">
        <v>695</v>
      </c>
      <c r="C23" s="1" t="s">
        <v>695</v>
      </c>
      <c r="D23" s="1" t="s">
        <v>695</v>
      </c>
      <c r="E23" s="1" t="s">
        <v>695</v>
      </c>
      <c r="F23" s="1" t="s">
        <v>695</v>
      </c>
      <c r="G23" s="1" t="s">
        <v>695</v>
      </c>
      <c r="H23" s="1" t="s">
        <v>695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783</v>
      </c>
      <c r="B24" s="1" t="s">
        <v>784</v>
      </c>
      <c r="C24" s="1" t="s">
        <v>785</v>
      </c>
      <c r="D24" s="1" t="s">
        <v>786</v>
      </c>
      <c r="E24" s="1" t="s">
        <v>787</v>
      </c>
      <c r="F24" s="1" t="s">
        <v>788</v>
      </c>
      <c r="G24" s="1" t="s">
        <v>788</v>
      </c>
      <c r="H24" s="1" t="s">
        <v>788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789</v>
      </c>
      <c r="B25" s="1" t="s">
        <v>790</v>
      </c>
      <c r="C25" s="1" t="s">
        <v>791</v>
      </c>
      <c r="D25" s="1" t="s">
        <v>792</v>
      </c>
      <c r="E25" s="1" t="s">
        <v>793</v>
      </c>
      <c r="F25" s="1" t="s">
        <v>794</v>
      </c>
      <c r="G25" s="1" t="s">
        <v>794</v>
      </c>
      <c r="H25" s="1" t="s">
        <v>695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795</v>
      </c>
      <c r="B26" s="1" t="s">
        <v>796</v>
      </c>
      <c r="C26" s="1" t="s">
        <v>797</v>
      </c>
      <c r="D26" s="1" t="s">
        <v>798</v>
      </c>
      <c r="E26" s="1" t="s">
        <v>799</v>
      </c>
      <c r="F26" s="1" t="s">
        <v>695</v>
      </c>
      <c r="G26" s="1" t="s">
        <v>695</v>
      </c>
      <c r="H26" s="1" t="s">
        <v>695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800</v>
      </c>
      <c r="B2" s="1" t="s">
        <v>801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802</v>
      </c>
      <c r="B3" s="1" t="s">
        <v>803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804</v>
      </c>
      <c r="B4" s="1" t="s">
        <v>805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806</v>
      </c>
      <c r="B5" s="1" t="s">
        <v>807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808</v>
      </c>
      <c r="B6" s="1" t="s">
        <v>809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811</v>
      </c>
      <c r="B8" s="1" t="s">
        <v>812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813</v>
      </c>
      <c r="B9" s="4" t="s">
        <v>814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815</v>
      </c>
      <c r="B10" s="1" t="s">
        <v>816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817</v>
      </c>
      <c r="B11" s="1" t="s">
        <v>818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819</v>
      </c>
      <c r="B12" s="1" t="s">
        <v>816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820</v>
      </c>
      <c r="B13" s="1" t="s">
        <v>821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822</v>
      </c>
      <c r="B14" s="1" t="s">
        <v>823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824</v>
      </c>
      <c r="B15" s="1" t="s">
        <v>821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825</v>
      </c>
      <c r="B16" s="1" t="s">
        <v>826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827</v>
      </c>
      <c r="B17" s="1">
        <v>25.0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828</v>
      </c>
      <c r="B18" s="1" t="s">
        <v>829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830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831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832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833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834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835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836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837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838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839</v>
      </c>
      <c r="B28" s="1">
        <v>7.14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840</v>
      </c>
      <c r="B29" s="1">
        <v>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841</v>
      </c>
      <c r="B30" s="1">
        <v>6.51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842</v>
      </c>
      <c r="B31" s="1">
        <v>7.14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843</v>
      </c>
      <c r="B32" s="1">
        <v>7.14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844</v>
      </c>
      <c r="B33" s="1">
        <v>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845</v>
      </c>
      <c r="B34" s="1">
        <v>6.51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846</v>
      </c>
      <c r="B35" s="1">
        <v>7.14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847</v>
      </c>
      <c r="B36" s="1">
        <v>2.219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848</v>
      </c>
      <c r="B37" s="1">
        <v>-1.7344911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849</v>
      </c>
      <c r="B38" s="1">
        <v>65936.0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850</v>
      </c>
      <c r="B39" s="1">
        <v>65936.0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851</v>
      </c>
      <c r="B40" s="1">
        <v>113463.0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852</v>
      </c>
      <c r="B41" s="1">
        <v>67970.0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853</v>
      </c>
      <c r="B42" s="1">
        <v>67970.0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854</v>
      </c>
      <c r="B43" s="1">
        <v>6.3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855</v>
      </c>
      <c r="B44" s="1">
        <v>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856</v>
      </c>
      <c r="B45" s="1">
        <v>1000.0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857</v>
      </c>
      <c r="B46" s="1">
        <v>1000.0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858</v>
      </c>
      <c r="B47" s="1">
        <v>7.190892E7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859</v>
      </c>
      <c r="B48" s="1">
        <v>0.71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860</v>
      </c>
      <c r="B49" s="1">
        <v>10.9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861</v>
      </c>
      <c r="B50" s="1">
        <v>1.7583221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862</v>
      </c>
      <c r="B51" s="1">
        <v>8.272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863</v>
      </c>
      <c r="B52" s="1">
        <v>5.002875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864</v>
      </c>
      <c r="B53" s="1" t="s">
        <v>865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866</v>
      </c>
      <c r="B54" s="1">
        <v>6.3893664E7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867</v>
      </c>
      <c r="B55" s="1">
        <v>-0.03127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868</v>
      </c>
      <c r="B56" s="1">
        <v>7528601.0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869</v>
      </c>
      <c r="B57" s="1">
        <v>1.02874E7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870</v>
      </c>
      <c r="B58" s="1">
        <v>15764.0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871</v>
      </c>
      <c r="B59" s="1">
        <v>29027.0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872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873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874</v>
      </c>
      <c r="B62" s="1">
        <v>0.0015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875</v>
      </c>
      <c r="B63" s="1">
        <v>0.26073998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876</v>
      </c>
      <c r="B64" s="1">
        <v>0.11563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877</v>
      </c>
      <c r="B65" s="1">
        <v>0.15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878</v>
      </c>
      <c r="B66" s="1">
        <v>0.0017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879</v>
      </c>
      <c r="B67" s="1">
        <v>1.02874E7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880</v>
      </c>
      <c r="B68" s="1">
        <v>1.271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881</v>
      </c>
      <c r="B69" s="1">
        <v>5.499606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882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883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884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885</v>
      </c>
      <c r="B73" s="1">
        <v>-1278795.0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886</v>
      </c>
      <c r="B74" s="1">
        <v>-0.12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887</v>
      </c>
      <c r="B75" s="1">
        <v>-4.03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888</v>
      </c>
      <c r="B76" s="1">
        <v>1.562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889</v>
      </c>
      <c r="B77" s="1">
        <v>-48.453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890</v>
      </c>
      <c r="B78" s="1">
        <v>6.428268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891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892</v>
      </c>
      <c r="B80" s="1" t="s">
        <v>893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894</v>
      </c>
      <c r="B81" s="1" t="s">
        <v>895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896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897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898</v>
      </c>
      <c r="B84" s="1" t="s">
        <v>899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900</v>
      </c>
      <c r="B85" s="1" t="s">
        <v>899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901</v>
      </c>
      <c r="B86" s="1">
        <v>1.6008678E9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902</v>
      </c>
      <c r="B87" s="1" t="s">
        <v>903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904</v>
      </c>
      <c r="B88" s="1" t="s">
        <v>905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906</v>
      </c>
      <c r="B89" s="1" t="s">
        <v>907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908</v>
      </c>
      <c r="B90" s="1" t="s">
        <v>909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910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911</v>
      </c>
      <c r="B92" s="1">
        <v>6.99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912</v>
      </c>
      <c r="B93" s="1">
        <v>14.0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913</v>
      </c>
      <c r="B94" s="1">
        <v>12.0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914</v>
      </c>
      <c r="B95" s="1">
        <v>13.0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915</v>
      </c>
      <c r="B96" s="1">
        <v>13.0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916</v>
      </c>
      <c r="B97" s="1" t="s">
        <v>917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918</v>
      </c>
      <c r="B98" s="1">
        <v>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919</v>
      </c>
      <c r="B99" s="1">
        <v>8201391.0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920</v>
      </c>
      <c r="B100" s="1">
        <v>0.799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921</v>
      </c>
      <c r="B101" s="1">
        <v>-1318685.0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922</v>
      </c>
      <c r="B102" s="1">
        <v>303128.0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923</v>
      </c>
      <c r="B103" s="1">
        <v>1.808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924</v>
      </c>
      <c r="B104" s="1">
        <v>3.131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925</v>
      </c>
      <c r="B105" s="1">
        <v>4.0896328E7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926</v>
      </c>
      <c r="B106" s="1">
        <v>2.322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927</v>
      </c>
      <c r="B107" s="1">
        <v>4.211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928</v>
      </c>
      <c r="B108" s="1">
        <v>-0.05224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929</v>
      </c>
      <c r="B109" s="1">
        <v>-0.098170005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930</v>
      </c>
      <c r="B110" s="1">
        <v>1021857.0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931</v>
      </c>
      <c r="B111" s="1">
        <v>689522.0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932</v>
      </c>
      <c r="B112" s="1">
        <v>0.283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933</v>
      </c>
      <c r="B113" s="1">
        <v>0.41512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934</v>
      </c>
      <c r="B114" s="1">
        <v>-0.03224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935</v>
      </c>
      <c r="B115" s="1">
        <v>-0.022809999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936</v>
      </c>
      <c r="B116" s="1" t="s">
        <v>865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937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63</v>
      </c>
      <c r="B3" s="1">
        <v>0.0</v>
      </c>
      <c r="C3" s="1">
        <v>-7.0</v>
      </c>
      <c r="D3" s="1">
        <v>-11.0</v>
      </c>
      <c r="E3" s="1">
        <v>-16.0</v>
      </c>
      <c r="F3" s="1">
        <v>3.0</v>
      </c>
      <c r="G3" s="1">
        <v>-7.0</v>
      </c>
      <c r="H3" s="1">
        <f>IF(G3*FORECAST(H2,B3:G3,B2:G2)&gt;0,FORECAST(H2,B3:G3,B2:G2),G3)*$X$1</f>
        <v>-7.333333333</v>
      </c>
      <c r="I3" s="1">
        <f>IF(H3*FORECAST(I2,B3:H3,B2:H2)&gt;0,FORECAST(I2,B3:H3,B2:H2),H3)*$X$1</f>
        <v>-7.619047619</v>
      </c>
      <c r="J3" s="1">
        <f>IF(I3*FORECAST(J2,B3:I3,B2:I2)&gt;0,FORECAST(J2,B3:I3,B2:I2),I3)*$X$1</f>
        <v>-7.904761905</v>
      </c>
      <c r="K3" s="1">
        <f>IF(J3*FORECAST(K2,B3:J3,B2:J2)&gt;0,FORECAST(K2,B3:J3,B2:J2),J3)*$X$1</f>
        <v>-8.19047619</v>
      </c>
      <c r="L3" s="1">
        <f>IF(K3*FORECAST(L2,B3:K3,B2:K2)&gt;0,FORECAST(L2,B3:K3,B2:K2),K3)*$X$1</f>
        <v>-8.476190476</v>
      </c>
      <c r="M3" s="1">
        <f>IF(L3*FORECAST(M2,B3:L3,B2:L2)&gt;0,FORECAST(M2,B3:L3,B2:L2),L3)*$X$1</f>
        <v>-8.761904762</v>
      </c>
      <c r="N3" s="1">
        <f>IF(M3*FORECAST(N2,B3:M3,B2:M2)&gt;0,FORECAST(N2,B3:M3,B2:M2),M3)*$X$1</f>
        <v>-9.047619048</v>
      </c>
      <c r="O3" s="5">
        <f>IF(N3*FORECAST(O2,B3:N3,B2:N2)&gt;0,FORECAST(O2,B3:N3,B2:N2),N3)*$X$1</f>
        <v>-9.333333333</v>
      </c>
      <c r="P3" s="5">
        <f>IF(O3*FORECAST(P2,B3:O3,B2:O2)&gt;0,FORECAST(P2,B3:O3,B2:O2),O3)*$X$1</f>
        <v>-9.619047619</v>
      </c>
      <c r="Q3" s="5">
        <f>IF(P3*FORECAST(Q2,B3:P3,B2:P2)&gt;0,FORECAST(Q2,B3:P3,B2:P2),P3)*$X$1</f>
        <v>-9.904761905</v>
      </c>
      <c r="R3" s="5">
        <f>IF(Q3*FORECAST(R2,B3:Q3,B2:Q2)&gt;0,FORECAST(R2,B3:Q3,B2:Q2),Q3)*$X$1</f>
        <v>-10.19047619</v>
      </c>
      <c r="S3" s="5">
        <f>IF(R3*FORECAST(S2,B3:R3,B2:R2)&gt;0,FORECAST(S2,B3:R3,B2:R2),R3)*$X$1</f>
        <v>-10.47619048</v>
      </c>
      <c r="T3" s="2"/>
      <c r="U3" s="2"/>
      <c r="V3" s="2"/>
      <c r="W3" s="2"/>
      <c r="X3" s="2"/>
      <c r="Y3" s="2"/>
      <c r="Z3" s="2"/>
    </row>
    <row r="4">
      <c r="A4" s="3" t="s">
        <v>123</v>
      </c>
      <c r="B4" s="1">
        <v>-17.0</v>
      </c>
      <c r="C4" s="1">
        <v>-6.0</v>
      </c>
      <c r="D4" s="1">
        <v>-65.0</v>
      </c>
      <c r="E4" s="1">
        <v>-23.0</v>
      </c>
      <c r="F4" s="1">
        <v>-17.0</v>
      </c>
      <c r="G4" s="1">
        <v>-7.0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938</v>
      </c>
      <c r="B5" s="1">
        <v>3.0</v>
      </c>
      <c r="C5" s="1">
        <v>3.0</v>
      </c>
      <c r="D5" s="1">
        <v>5.0</v>
      </c>
      <c r="E5" s="1">
        <v>8.0</v>
      </c>
      <c r="F5" s="1">
        <v>9.0</v>
      </c>
      <c r="G5" s="1">
        <v>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939</v>
      </c>
      <c r="L7" s="1">
        <f>IF(S3*FORECAST(S2,B3:S3,B2:S2)&gt;0,FORECAST(S2,B3:S3,B2:S2),R3)*$X$1 * (1+0.02)/(0.0728-0.02)</f>
        <v>-202.3809524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940</v>
      </c>
      <c r="L8" s="6">
        <f t="array" ref="L8">NPV(0.0728,I3:S3)</f>
        <v>-65.4388523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941</v>
      </c>
      <c r="L9" s="6">
        <f t="array" ref="L9">NPV(0.0728,I16:S16)</f>
        <v>-93.42502485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942</v>
      </c>
      <c r="L10" s="6">
        <f>L8 + L9</f>
        <v>-158.8638772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943</v>
      </c>
      <c r="L12" s="6">
        <f>L10 - L11</f>
        <v>-151.8638772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944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-16.87376413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(1+0.02)/(0.0728-0.02)</f>
        <v>-202.3809524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-8.0</v>
      </c>
      <c r="C3" s="1">
        <v>-8.0</v>
      </c>
      <c r="D3" s="1">
        <v>-12.0</v>
      </c>
      <c r="E3" s="1">
        <v>-23.0</v>
      </c>
      <c r="F3" s="1">
        <v>-40.0</v>
      </c>
      <c r="G3" s="1">
        <v>-10.0</v>
      </c>
      <c r="H3" s="1">
        <f>IF(G3*FORECAST(H2,B3:G3,B2:G2)&gt;0,FORECAST(H2,B3:G3,B2:G2),G3)*$X$1</f>
        <v>-28.53333333</v>
      </c>
      <c r="I3" s="1">
        <f>IF(H3*FORECAST(I2,B3:H3,B2:H2)&gt;0,FORECAST(I2,B3:H3,B2:H2),H3)*$X$1</f>
        <v>-31.87619048</v>
      </c>
      <c r="J3" s="1">
        <f>IF(I3*FORECAST(J2,B3:I3,B2:I2)&gt;0,FORECAST(J2,B3:I3,B2:I2),I3)*$X$1</f>
        <v>-35.21904762</v>
      </c>
      <c r="K3" s="1">
        <f>IF(J3*FORECAST(K2,B3:J3,B2:J2)&gt;0,FORECAST(K2,B3:J3,B2:J2),J3)*$X$1</f>
        <v>-38.56190476</v>
      </c>
      <c r="L3" s="1">
        <f>IF(K3*FORECAST(L2,B3:K3,B2:K2)&gt;0,FORECAST(L2,B3:K3,B2:K2),K3)*$X$1</f>
        <v>-41.9047619</v>
      </c>
      <c r="M3" s="1">
        <f>IF(L3*FORECAST(M2,B3:L3,B2:L2)&gt;0,FORECAST(M2,B3:L3,B2:L2),L3)*$X$1</f>
        <v>-45.24761905</v>
      </c>
      <c r="N3" s="1">
        <f>IF(M3*FORECAST(N2,B3:M3,B2:M2)&gt;0,FORECAST(N2,B3:M3,B2:M2),M3)*$X$1</f>
        <v>-48.59047619</v>
      </c>
      <c r="O3" s="5">
        <f>IF(N3*FORECAST(O2,B3:N3,B2:N2)&gt;0,FORECAST(O2,B3:N3,B2:N2),N3)*$X$1</f>
        <v>-51.93333333</v>
      </c>
      <c r="P3" s="5">
        <f>IF(O3*FORECAST(P2,B3:O3,B2:O2)&gt;0,FORECAST(P2,B3:O3,B2:O2),O3)*$X$1</f>
        <v>-55.27619048</v>
      </c>
      <c r="Q3" s="5">
        <f>IF(P3*FORECAST(Q2,B3:P3,B2:P2)&gt;0,FORECAST(Q2,B3:P3,B2:P2),P3)*$X$1</f>
        <v>-58.61904762</v>
      </c>
      <c r="R3" s="5">
        <f>IF(Q3*FORECAST(R2,B3:Q3,B2:Q2)&gt;0,FORECAST(R2,B3:Q3,B2:Q2),Q3)*$X$1</f>
        <v>-61.96190476</v>
      </c>
      <c r="S3" s="5">
        <f>IF(R3*FORECAST(S2,B3:R3,B2:R2)&gt;0,FORECAST(S2,B3:R3,B2:R2),R3)*$X$1</f>
        <v>-65.3047619</v>
      </c>
      <c r="T3" s="2"/>
      <c r="U3" s="2"/>
      <c r="V3" s="2"/>
      <c r="W3" s="2"/>
      <c r="X3" s="2"/>
      <c r="Y3" s="2"/>
      <c r="Z3" s="2"/>
    </row>
    <row r="4">
      <c r="A4" s="3" t="s">
        <v>123</v>
      </c>
      <c r="B4" s="1">
        <v>-17.0</v>
      </c>
      <c r="C4" s="1">
        <v>-6.0</v>
      </c>
      <c r="D4" s="1">
        <v>-65.0</v>
      </c>
      <c r="E4" s="1">
        <v>-23.0</v>
      </c>
      <c r="F4" s="1">
        <v>-17.0</v>
      </c>
      <c r="G4" s="1">
        <v>-7.0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938</v>
      </c>
      <c r="B5" s="1">
        <v>3.0</v>
      </c>
      <c r="C5" s="1">
        <v>3.0</v>
      </c>
      <c r="D5" s="1">
        <v>5.0</v>
      </c>
      <c r="E5" s="1">
        <v>8.0</v>
      </c>
      <c r="F5" s="1">
        <v>9.0</v>
      </c>
      <c r="G5" s="1">
        <v>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939</v>
      </c>
      <c r="L7" s="1">
        <f>IF(S3*FORECAST(S2,B3:S3,B2:S2)&gt;0,FORECAST(S2,B3:S3,B2:S2),R3)*$X$1 * (1+0.02)/(0.0728-0.02)</f>
        <v>-1261.569264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940</v>
      </c>
      <c r="L8" s="6">
        <f t="array" ref="L8">NPV(0.0728,I3:S3)</f>
        <v>-342.136193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941</v>
      </c>
      <c r="L9" s="6">
        <f t="array" ref="L9">NPV(0.0728,I16:S16)</f>
        <v>-582.3776322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942</v>
      </c>
      <c r="L10" s="6">
        <f>L8 + L9</f>
        <v>-924.5138251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943</v>
      </c>
      <c r="L12" s="6">
        <f>L10 - L11</f>
        <v>-917.5138251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944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-101.9459806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(1+0.02)/(0.0728-0.02)</f>
        <v>-1261.569264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