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<sst xmlns="http://schemas.openxmlformats.org/spreadsheetml/2006/main" count="1168" uniqueCount="967">
  <si>
    <t>ticker</t>
  </si>
  <si>
    <t>LSEA</t>
  </si>
  <si>
    <t>nombre</t>
  </si>
  <si>
    <t>LANDSEA HOMES CORPORATION</t>
  </si>
  <si>
    <t>empresa</t>
  </si>
  <si>
    <t>Real Estate Development &amp; Operations</t>
  </si>
  <si>
    <t>Open</t>
  </si>
  <si>
    <t>Target Price</t>
  </si>
  <si>
    <t>Upside</t>
  </si>
  <si>
    <t>-1406.32%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</si>
  <si>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</si>
  <si>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</si>
  <si>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</si>
  <si>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</si>
  <si>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</si>
  <si>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</si>
  <si>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</si>
  <si>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</si>
  <si>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-100.00%</t>
  </si>
  <si>
    <t>Total Assets Growth</t>
  </si>
  <si>
    <t>Net Property, Plant and Equipment Growth</t>
  </si>
  <si>
    <t>EBITDA Growth</t>
  </si>
  <si>
    <t>127.06%</t>
  </si>
  <si>
    <t>Fiscal Period: December</t>
  </si>
  <si>
    <t>Net Income</t>
  </si>
  <si>
    <t>Depreciation &amp; Amortization - CF</t>
  </si>
  <si>
    <t>Depreciation &amp; Amortization, Total</t>
  </si>
  <si>
    <t>(Income) Loss On Equity Investments - (CF)</t>
  </si>
  <si>
    <t>Stock-Based Compensation (CF)</t>
  </si>
  <si>
    <t>Other Operating Activities, Total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</si>
  <si>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</si>
  <si>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</si>
  <si>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</si>
  <si>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</si>
  <si>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</si>
  <si>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</si>
  <si>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Sale (Purchase) of Real Estate properties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</si>
  <si>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</si>
  <si>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</si>
  <si>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</si>
  <si>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</si>
  <si>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</si>
  <si>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</si>
  <si>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</si>
  <si>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</si>
  <si>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</si>
  <si>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</si>
  <si>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</si>
  <si>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</si>
  <si>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</si>
  <si>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</si>
  <si>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</si>
  <si>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</si>
  <si>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</si>
  <si>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</si>
  <si>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</si>
  <si>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</si>
  <si>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</si>
  <si>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</si>
  <si>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</si>
  <si>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</si>
  <si>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</si>
  <si>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</si>
  <si>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</si>
  <si>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</si>
  <si>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</si>
  <si>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</si>
  <si>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</si>
  <si>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</si>
  <si>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</si>
  <si>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</si>
  <si>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</si>
  <si>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</si>
  <si>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</si>
  <si>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</si>
  <si>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</si>
  <si>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</si>
  <si>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</si>
  <si>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</si>
  <si>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</si>
  <si>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</si>
  <si>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</si>
  <si>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</si>
  <si>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</si>
  <si>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</si>
  <si>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</si>
  <si>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</si>
  <si>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</si>
  <si>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</si>
  <si>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</si>
  <si>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</si>
  <si>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</si>
  <si>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</si>
  <si>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</si>
  <si>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</si>
  <si>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</si>
  <si>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</si>
  <si>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</si>
  <si>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</si>
  <si>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</si>
  <si>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</si>
  <si>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13.4</t>
  </si>
  <si>
    <t>16.04</t>
  </si>
  <si>
    <t>17.88</t>
  </si>
  <si>
    <t>Tangible Book Value</t>
  </si>
  <si>
    <t>Tangible Book Value Per Share</t>
  </si>
  <si>
    <t>12.85</t>
  </si>
  <si>
    <t>14.36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</si>
  <si>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</si>
  <si>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</si>
  <si>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</si>
  <si>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</si>
  <si>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</si>
  <si>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</si>
  <si>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</si>
  <si>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Finished Goods, Total</t>
  </si>
  <si>
    <t>Inventories - Others</t>
  </si>
  <si>
    <t>Full Time Employees</t>
  </si>
  <si>
    <t>Part Time Employees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</si>
  <si>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</si>
  <si>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</si>
  <si>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</si>
  <si>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</si>
  <si>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</si>
  <si>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</si>
  <si>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</si>
  <si>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</si>
  <si>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</si>
  <si>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Net Interest Expenses</t>
  </si>
  <si>
    <t>Income (Loss) On Equity Invest.</t>
  </si>
  <si>
    <t>Other Non Operating Income (Expenses)</t>
  </si>
  <si>
    <t>EBT, Excl. Unusual Items</t>
  </si>
  <si>
    <t>Merger &amp; Related Restructuring Charges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</si>
  <si>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</si>
  <si>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</si>
  <si>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</si>
  <si>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</si>
  <si>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</si>
  <si>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</si>
  <si>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</si>
  <si>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</si>
  <si>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</si>
  <si>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</si>
  <si>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</si>
  <si>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</si>
  <si>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-0.27</t>
  </si>
  <si>
    <t>1.14</t>
  </si>
  <si>
    <t>1.71</t>
  </si>
  <si>
    <t>0.75</t>
  </si>
  <si>
    <t>Basic EPS - Continuing Operations</t>
  </si>
  <si>
    <t>Basic Weighted Average Shares Outstanding</t>
  </si>
  <si>
    <t>Net EPS - Diluted</t>
  </si>
  <si>
    <t>1.7</t>
  </si>
  <si>
    <t>Diluted EPS - Continuing Operations</t>
  </si>
  <si>
    <t>Diluted Weighted Average Shares Outstanding</t>
  </si>
  <si>
    <t>Normalized Basic EPS</t>
  </si>
  <si>
    <t>0.07</t>
  </si>
  <si>
    <t>1.07</t>
  </si>
  <si>
    <t>2.2</t>
  </si>
  <si>
    <t>0.93</t>
  </si>
  <si>
    <t>Normalized Diluted EPS</t>
  </si>
  <si>
    <t>2.19</t>
  </si>
  <si>
    <t>Payout Ratio</t>
  </si>
  <si>
    <t>-11.71</t>
  </si>
  <si>
    <t>EBITDA</t>
  </si>
  <si>
    <t>EBITA</t>
  </si>
  <si>
    <t>EBIT</t>
  </si>
  <si>
    <t>EBITDAR</t>
  </si>
  <si>
    <t>Total Revenues (As Reported)</t>
  </si>
  <si>
    <t>Effective Tax Rate - (Ratio)</t>
  </si>
  <si>
    <t>-108.97</t>
  </si>
  <si>
    <t>11.16</t>
  </si>
  <si>
    <t>21.57</t>
  </si>
  <si>
    <t>25.33</t>
  </si>
  <si>
    <t>20.97</t>
  </si>
  <si>
    <t>25.13</t>
  </si>
  <si>
    <t>26.7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</si>
  <si>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</si>
  <si>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</si>
  <si>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</si>
  <si>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</si>
  <si>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</si>
  <si>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</si>
  <si>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</si>
  <si>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</si>
  <si>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</si>
  <si>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</si>
  <si>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</si>
  <si>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</si>
  <si>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</si>
  <si>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</si>
  <si>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</si>
  <si>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Total Stock-Based Compensation</t>
  </si>
  <si>
    <t>Profitability</t>
  </si>
  <si>
    <t>Return on Assets</t>
  </si>
  <si>
    <t>1.42</t>
  </si>
  <si>
    <t>4.28</t>
  </si>
  <si>
    <t>7.33</t>
  </si>
  <si>
    <t>2.54</t>
  </si>
  <si>
    <t>Return on Total Capital</t>
  </si>
  <si>
    <t>3.37</t>
  </si>
  <si>
    <t>1.56</t>
  </si>
  <si>
    <t>4.88</t>
  </si>
  <si>
    <t>8.52</t>
  </si>
  <si>
    <t>2.98</t>
  </si>
  <si>
    <t>Return On Equity %</t>
  </si>
  <si>
    <t>3.97</t>
  </si>
  <si>
    <t>-1.63</t>
  </si>
  <si>
    <t>9.16</t>
  </si>
  <si>
    <t>11.36</t>
  </si>
  <si>
    <t>4.67</t>
  </si>
  <si>
    <t>Return on Common Equity</t>
  </si>
  <si>
    <t>3.13</t>
  </si>
  <si>
    <t>-1.64</t>
  </si>
  <si>
    <t>8.99</t>
  </si>
  <si>
    <t>11.26</t>
  </si>
  <si>
    <t>4.47</t>
  </si>
  <si>
    <t>Margin Analysis</t>
  </si>
  <si>
    <t>Gross Profit Margin %</t>
  </si>
  <si>
    <t>11.09</t>
  </si>
  <si>
    <t>19.1</t>
  </si>
  <si>
    <t>16.22</t>
  </si>
  <si>
    <t>15.03</t>
  </si>
  <si>
    <t>19.27</t>
  </si>
  <si>
    <t>23.32</t>
  </si>
  <si>
    <t>19.32</t>
  </si>
  <si>
    <t>SG&amp;A Margin</t>
  </si>
  <si>
    <t>12.8</t>
  </si>
  <si>
    <t>11.25</t>
  </si>
  <si>
    <t>9.73</t>
  </si>
  <si>
    <t>12.35</t>
  </si>
  <si>
    <t>12.03</t>
  </si>
  <si>
    <t>14.44</t>
  </si>
  <si>
    <t>EBITDA Margin %</t>
  </si>
  <si>
    <t>-1.61</t>
  </si>
  <si>
    <t>8.26</t>
  </si>
  <si>
    <t>6.96</t>
  </si>
  <si>
    <t>3.17</t>
  </si>
  <si>
    <t>7.77</t>
  </si>
  <si>
    <t>5.31</t>
  </si>
  <si>
    <t>EBITA Margin %</t>
  </si>
  <si>
    <t>-1.71</t>
  </si>
  <si>
    <t>7.85</t>
  </si>
  <si>
    <t>6.49</t>
  </si>
  <si>
    <t>2.68</t>
  </si>
  <si>
    <t>7.24</t>
  </si>
  <si>
    <t>10.97</t>
  </si>
  <si>
    <t>EBIT Margin %</t>
  </si>
  <si>
    <t>Income From Continuing Operations Margin %</t>
  </si>
  <si>
    <t>-0.15</t>
  </si>
  <si>
    <t>9.69</t>
  </si>
  <si>
    <t>3.55</t>
  </si>
  <si>
    <t>-1.24</t>
  </si>
  <si>
    <t>5.15</t>
  </si>
  <si>
    <t>5.23</t>
  </si>
  <si>
    <t>2.7</t>
  </si>
  <si>
    <t>Net Income Margin %</t>
  </si>
  <si>
    <t>-0.21</t>
  </si>
  <si>
    <t>7.71</t>
  </si>
  <si>
    <t>2.73</t>
  </si>
  <si>
    <t>-1.22</t>
  </si>
  <si>
    <t>5.16</t>
  </si>
  <si>
    <t>5.08</t>
  </si>
  <si>
    <t>2.42</t>
  </si>
  <si>
    <t>Net Avail. For Common Margin %</t>
  </si>
  <si>
    <t>5.04</t>
  </si>
  <si>
    <t>4.97</t>
  </si>
  <si>
    <t>Normalized Net Income Margin</t>
  </si>
  <si>
    <t>-0.1</t>
  </si>
  <si>
    <t>4.91</t>
  </si>
  <si>
    <t>2.29</t>
  </si>
  <si>
    <t>0.3</t>
  </si>
  <si>
    <t>4.71</t>
  </si>
  <si>
    <t>6.4</t>
  </si>
  <si>
    <t>2.99</t>
  </si>
  <si>
    <t>Levered Free Cash Flow Margin</t>
  </si>
  <si>
    <t>13.71</t>
  </si>
  <si>
    <t>-8.28</t>
  </si>
  <si>
    <t>-4.17</t>
  </si>
  <si>
    <t>-8.99</t>
  </si>
  <si>
    <t>-1.11</t>
  </si>
  <si>
    <t>Unlevered Free Cash Flow Margin</t>
  </si>
  <si>
    <t>Asset Turnover</t>
  </si>
  <si>
    <t>0.74</t>
  </si>
  <si>
    <t>0.85</t>
  </si>
  <si>
    <t>0.95</t>
  </si>
  <si>
    <t>0.83</t>
  </si>
  <si>
    <t>Fixed Assets Turnover</t>
  </si>
  <si>
    <t>65.76</t>
  </si>
  <si>
    <t>55.59</t>
  </si>
  <si>
    <t>64.86</t>
  </si>
  <si>
    <t>65.28</t>
  </si>
  <si>
    <t>48.74</t>
  </si>
  <si>
    <t>Receivables Turnover (Average Receivables)</t>
  </si>
  <si>
    <t>217.3</t>
  </si>
  <si>
    <t>184.25</t>
  </si>
  <si>
    <t>Inventory Turnover (Average Inventory)</t>
  </si>
  <si>
    <t>0.97</t>
  </si>
  <si>
    <t>1.08</t>
  </si>
  <si>
    <t>0.88</t>
  </si>
  <si>
    <t>Short Term Liquidity</t>
  </si>
  <si>
    <t>Current Ratio</t>
  </si>
  <si>
    <t>13.86</t>
  </si>
  <si>
    <t>18.11</t>
  </si>
  <si>
    <t>12.89</t>
  </si>
  <si>
    <t>9.56</t>
  </si>
  <si>
    <t>8.14</t>
  </si>
  <si>
    <t>7.92</t>
  </si>
  <si>
    <t>Quick Ratio</t>
  </si>
  <si>
    <t>1.78</t>
  </si>
  <si>
    <t>3.65</t>
  </si>
  <si>
    <t>2.8</t>
  </si>
  <si>
    <t>0.79</t>
  </si>
  <si>
    <t>Operating Cash Flow to Current Liabilities</t>
  </si>
  <si>
    <t>-0.26</t>
  </si>
  <si>
    <t>2.5</t>
  </si>
  <si>
    <t>0.22</t>
  </si>
  <si>
    <t>0.26</t>
  </si>
  <si>
    <t>0.1</t>
  </si>
  <si>
    <t>0.16</t>
  </si>
  <si>
    <t>Days Sales Outstanding (Average Receivables)</t>
  </si>
  <si>
    <t>1.68</t>
  </si>
  <si>
    <t>1.98</t>
  </si>
  <si>
    <t>Days Outstanding Inventory (Average Inventory)</t>
  </si>
  <si>
    <t>429.91</t>
  </si>
  <si>
    <t>377.01</t>
  </si>
  <si>
    <t>338.57</t>
  </si>
  <si>
    <t>318.92</t>
  </si>
  <si>
    <t>414.13</t>
  </si>
  <si>
    <t>Average Days Payable Outstanding</t>
  </si>
  <si>
    <t>19.39</t>
  </si>
  <si>
    <t>13.52</t>
  </si>
  <si>
    <t>20.42</t>
  </si>
  <si>
    <t>19.92</t>
  </si>
  <si>
    <t>27.69</t>
  </si>
  <si>
    <t>Cash Conversion Cycle (Average Days)</t>
  </si>
  <si>
    <t>300.68</t>
  </si>
  <si>
    <t>388.42</t>
  </si>
  <si>
    <t>Long Term Solvency</t>
  </si>
  <si>
    <t>Total Debt/Equity</t>
  </si>
  <si>
    <t>35.06</t>
  </si>
  <si>
    <t>33.71</t>
  </si>
  <si>
    <t>51.22</t>
  </si>
  <si>
    <t>76.33</t>
  </si>
  <si>
    <t>73.47</t>
  </si>
  <si>
    <t>80.9</t>
  </si>
  <si>
    <t>Total Debt / Total Capital</t>
  </si>
  <si>
    <t>25.96</t>
  </si>
  <si>
    <t>25.21</t>
  </si>
  <si>
    <t>33.87</t>
  </si>
  <si>
    <t>43.29</t>
  </si>
  <si>
    <t>42.35</t>
  </si>
  <si>
    <t>44.72</t>
  </si>
  <si>
    <t>LT Debt/Equity</t>
  </si>
  <si>
    <t>33.4</t>
  </si>
  <si>
    <t>75.58</t>
  </si>
  <si>
    <t>72.86</t>
  </si>
  <si>
    <t>80.41</t>
  </si>
  <si>
    <t>Long-Term Debt / Total Capital</t>
  </si>
  <si>
    <t>24.98</t>
  </si>
  <si>
    <t>42.87</t>
  </si>
  <si>
    <t>44.45</t>
  </si>
  <si>
    <t>Total Liabilities / Total Assets</t>
  </si>
  <si>
    <t>36.95</t>
  </si>
  <si>
    <t>30.49</t>
  </si>
  <si>
    <t>40.89</t>
  </si>
  <si>
    <t>50.9</t>
  </si>
  <si>
    <t>50.69</t>
  </si>
  <si>
    <t>53.21</t>
  </si>
  <si>
    <t>EBIT / Interest Expense</t>
  </si>
  <si>
    <t>-5.23</t>
  </si>
  <si>
    <t>267.87</t>
  </si>
  <si>
    <t>EBITDA / Interest Expense</t>
  </si>
  <si>
    <t>-4.92</t>
  </si>
  <si>
    <t>281.89</t>
  </si>
  <si>
    <t>(EBITDA - Capex) / Interest Expense</t>
  </si>
  <si>
    <t>-6.13</t>
  </si>
  <si>
    <t>251.19</t>
  </si>
  <si>
    <t>Total Debt / EBITDA</t>
  </si>
  <si>
    <t>6.11</t>
  </si>
  <si>
    <t>4.3</t>
  </si>
  <si>
    <t>10.73</t>
  </si>
  <si>
    <t>5.83</t>
  </si>
  <si>
    <t>3.14</t>
  </si>
  <si>
    <t>8.18</t>
  </si>
  <si>
    <t>Net Debt / EBITDA</t>
  </si>
  <si>
    <t>2.92</t>
  </si>
  <si>
    <t>6.55</t>
  </si>
  <si>
    <t>1.62</t>
  </si>
  <si>
    <t>2.39</t>
  </si>
  <si>
    <t>6.42</t>
  </si>
  <si>
    <t>Total Debt / (EBITDA - Capex)</t>
  </si>
  <si>
    <t>6.86</t>
  </si>
  <si>
    <t>4.9</t>
  </si>
  <si>
    <t>11.55</t>
  </si>
  <si>
    <t>6.07</t>
  </si>
  <si>
    <t>3.24</t>
  </si>
  <si>
    <t>9.18</t>
  </si>
  <si>
    <t>Net Debt / (EBITDA - Capex)</t>
  </si>
  <si>
    <t>3.27</t>
  </si>
  <si>
    <t>1.06</t>
  </si>
  <si>
    <t>7.05</t>
  </si>
  <si>
    <t>2.47</t>
  </si>
  <si>
    <t>7.21</t>
  </si>
  <si>
    <t>Growth Over Prior Year</t>
  </si>
  <si>
    <t>Total Revenues, 1 Yr. Growth %</t>
  </si>
  <si>
    <t>91.89</t>
  </si>
  <si>
    <t>66.66</t>
  </si>
  <si>
    <t>16.42</t>
  </si>
  <si>
    <t>39.3</t>
  </si>
  <si>
    <t>41.35</t>
  </si>
  <si>
    <t>-16.35</t>
  </si>
  <si>
    <t>Gross Profit, 1 Yr. Growth %</t>
  </si>
  <si>
    <t>230.41</t>
  </si>
  <si>
    <t>41.51</t>
  </si>
  <si>
    <t>7.87</t>
  </si>
  <si>
    <t>78.63</t>
  </si>
  <si>
    <t>71.08</t>
  </si>
  <si>
    <t>-30.69</t>
  </si>
  <si>
    <t>EBITDA, 1 Yr. Growth %</t>
  </si>
  <si>
    <t>40.26</t>
  </si>
  <si>
    <t>-46.97</t>
  </si>
  <si>
    <t>241.5</t>
  </si>
  <si>
    <t>106.68</t>
  </si>
  <si>
    <t>-60.91</t>
  </si>
  <si>
    <t>EBITA, 1 Yr. Growth %</t>
  </si>
  <si>
    <t>-981.01</t>
  </si>
  <si>
    <t>37.64</t>
  </si>
  <si>
    <t>-51.89</t>
  </si>
  <si>
    <t>276.19</t>
  </si>
  <si>
    <t>114.24</t>
  </si>
  <si>
    <t>-62.76</t>
  </si>
  <si>
    <t>EBIT, 1 Yr. Growth %</t>
  </si>
  <si>
    <t>Earnings From Cont. Operations, 1 Yr. Growth %</t>
  </si>
  <si>
    <t>-140.57</t>
  </si>
  <si>
    <t>-680.53</t>
  </si>
  <si>
    <t>43.48</t>
  </si>
  <si>
    <t>-56.85</t>
  </si>
  <si>
    <t>Net Income, 1 Yr. Growth %</t>
  </si>
  <si>
    <t>-41.06</t>
  </si>
  <si>
    <t>-152.04</t>
  </si>
  <si>
    <t>-689.72</t>
  </si>
  <si>
    <t>39.34</t>
  </si>
  <si>
    <t>-60.25</t>
  </si>
  <si>
    <t>Normalized Net Income, 1 Yr. Growth %</t>
  </si>
  <si>
    <t>-22.22</t>
  </si>
  <si>
    <t>-84.57</t>
  </si>
  <si>
    <t>-61.55</t>
  </si>
  <si>
    <t>Diluted EPS Before Extra, 1 Yr. Growth %</t>
  </si>
  <si>
    <t>-514.65</t>
  </si>
  <si>
    <t>49.12</t>
  </si>
  <si>
    <t>-55.88</t>
  </si>
  <si>
    <t>Accounts Receivable, 1 Yr. Growth %</t>
  </si>
  <si>
    <t>17.07</t>
  </si>
  <si>
    <t>-17.08</t>
  </si>
  <si>
    <t>Inventory, 1 Yr. Growth %</t>
  </si>
  <si>
    <t>-7.57</t>
  </si>
  <si>
    <t>14.99</t>
  </si>
  <si>
    <t>22.82</t>
  </si>
  <si>
    <t>29.42</t>
  </si>
  <si>
    <t>2.59</t>
  </si>
  <si>
    <t>Net Property, Plant and Equip., 1 Yr. Growth %</t>
  </si>
  <si>
    <t>174.84</t>
  </si>
  <si>
    <t>-12.17</t>
  </si>
  <si>
    <t>55.3</t>
  </si>
  <si>
    <t>30.88</t>
  </si>
  <si>
    <t>-2.35</t>
  </si>
  <si>
    <t>Total Assets, 1 Yr. Growth %</t>
  </si>
  <si>
    <t>-2.94</t>
  </si>
  <si>
    <t>6.74</t>
  </si>
  <si>
    <t>41.28</t>
  </si>
  <si>
    <t>13.83</t>
  </si>
  <si>
    <t>2.13</t>
  </si>
  <si>
    <t>Tangible Book Value, 1 Yr. Growth %</t>
  </si>
  <si>
    <t>5.18</t>
  </si>
  <si>
    <t>-9.59</t>
  </si>
  <si>
    <t>17.44</t>
  </si>
  <si>
    <t>-1.26</t>
  </si>
  <si>
    <t>-0.52</t>
  </si>
  <si>
    <t>Common Equity, 1 Yr. Growth %</t>
  </si>
  <si>
    <t>6.18</t>
  </si>
  <si>
    <t>-6.6</t>
  </si>
  <si>
    <t>17.41</t>
  </si>
  <si>
    <t>5.77</t>
  </si>
  <si>
    <t>-0.47</t>
  </si>
  <si>
    <t>Cash From Operations, 1 Yr. Growth %</t>
  </si>
  <si>
    <t>-87.28</t>
  </si>
  <si>
    <t>-825.67</t>
  </si>
  <si>
    <t>-87.17</t>
  </si>
  <si>
    <t>145.43</t>
  </si>
  <si>
    <t>-52.11</t>
  </si>
  <si>
    <t>69.85</t>
  </si>
  <si>
    <t>Capital Expenditures, 1 Yr. Growth %</t>
  </si>
  <si>
    <t>334.69</t>
  </si>
  <si>
    <t>63.88</t>
  </si>
  <si>
    <t>-67.88</t>
  </si>
  <si>
    <t>77.03</t>
  </si>
  <si>
    <t>72.2</t>
  </si>
  <si>
    <t>36.73</t>
  </si>
  <si>
    <t>Levered Free Cash Flow, 1 Yr. Growth %</t>
  </si>
  <si>
    <t>-171.66</t>
  </si>
  <si>
    <t>-29.91</t>
  </si>
  <si>
    <t>205.04</t>
  </si>
  <si>
    <t>-89.69</t>
  </si>
  <si>
    <t>Unlevered Free Cash Flow, 1 Yr. Growth %</t>
  </si>
  <si>
    <t>Compound Annual Growth Rate Over Two Years</t>
  </si>
  <si>
    <t>Total Revenues, 2 Yr. CAGR %</t>
  </si>
  <si>
    <t>78.83</t>
  </si>
  <si>
    <t>39.29</t>
  </si>
  <si>
    <t>27.35</t>
  </si>
  <si>
    <t>40.32</t>
  </si>
  <si>
    <t>8.74</t>
  </si>
  <si>
    <t>Gross Profit, 2 Yr. CAGR %</t>
  </si>
  <si>
    <t>116.23</t>
  </si>
  <si>
    <t>23.55</t>
  </si>
  <si>
    <t>38.81</t>
  </si>
  <si>
    <t>88.57</t>
  </si>
  <si>
    <t>13.15</t>
  </si>
  <si>
    <t>EBITDA, 2 Yr. CAGR %</t>
  </si>
  <si>
    <t>272.02</t>
  </si>
  <si>
    <t>-13.76</t>
  </si>
  <si>
    <t>34.57</t>
  </si>
  <si>
    <t>360.28</t>
  </si>
  <si>
    <t>EBITA, 2 Yr. CAGR %</t>
  </si>
  <si>
    <t>248.23</t>
  </si>
  <si>
    <t>-18.62</t>
  </si>
  <si>
    <t>34.54</t>
  </si>
  <si>
    <t>516.7</t>
  </si>
  <si>
    <t>-0.33</t>
  </si>
  <si>
    <t>EBIT, 2 Yr. CAGR %</t>
  </si>
  <si>
    <t>Earnings From Cont. Operations, 2 Yr. CAGR %</t>
  </si>
  <si>
    <t>759.64</t>
  </si>
  <si>
    <t>-50.25</t>
  </si>
  <si>
    <t>53.47</t>
  </si>
  <si>
    <t>188.61</t>
  </si>
  <si>
    <t>-21.32</t>
  </si>
  <si>
    <t>Net Income, 2 Yr. CAGR %</t>
  </si>
  <si>
    <t>545.34</t>
  </si>
  <si>
    <t>-44.62</t>
  </si>
  <si>
    <t>75.18</t>
  </si>
  <si>
    <t>186.65</t>
  </si>
  <si>
    <t>-25.58</t>
  </si>
  <si>
    <t>Normalized Net Income, 2 Yr. CAGR %</t>
  </si>
  <si>
    <t>748.65</t>
  </si>
  <si>
    <t>-65.36</t>
  </si>
  <si>
    <t>82.66</t>
  </si>
  <si>
    <t>-6.91</t>
  </si>
  <si>
    <t>Diluted EPS Before Extra, 2 Yr. CAGR %</t>
  </si>
  <si>
    <t>46.9</t>
  </si>
  <si>
    <t>148.66</t>
  </si>
  <si>
    <t>-18.89</t>
  </si>
  <si>
    <t>Accounts Receivable, 2 Yr. CAGR %</t>
  </si>
  <si>
    <t>-1.47</t>
  </si>
  <si>
    <t>Inventory, 2 Yr. CAGR %</t>
  </si>
  <si>
    <t>3.09</t>
  </si>
  <si>
    <t>18.84</t>
  </si>
  <si>
    <t>26.08</t>
  </si>
  <si>
    <t>15.23</t>
  </si>
  <si>
    <t>Net Property, Plant and Equip., 2 Yr. CAGR %</t>
  </si>
  <si>
    <t>55.37</t>
  </si>
  <si>
    <t>16.79</t>
  </si>
  <si>
    <t>42.57</t>
  </si>
  <si>
    <t>13.05</t>
  </si>
  <si>
    <t>Total Assets, 2 Yr. CAGR %</t>
  </si>
  <si>
    <t>22.8</t>
  </si>
  <si>
    <t>26.81</t>
  </si>
  <si>
    <t>7.82</t>
  </si>
  <si>
    <t>Tangible Book Value, 2 Yr. CAGR %</t>
  </si>
  <si>
    <t>-2.49</t>
  </si>
  <si>
    <t>3.04</t>
  </si>
  <si>
    <t>7.69</t>
  </si>
  <si>
    <t>-0.89</t>
  </si>
  <si>
    <t>Common Equity, 2 Yr. CAGR %</t>
  </si>
  <si>
    <t>-0.41</t>
  </si>
  <si>
    <t>4.72</t>
  </si>
  <si>
    <t>11.44</t>
  </si>
  <si>
    <t>2.6</t>
  </si>
  <si>
    <t>Cash From Operations, 2 Yr. CAGR %</t>
  </si>
  <si>
    <t>-3.93</t>
  </si>
  <si>
    <t>-3.5</t>
  </si>
  <si>
    <t>-43.88</t>
  </si>
  <si>
    <t>8.41</t>
  </si>
  <si>
    <t>-9.81</t>
  </si>
  <si>
    <t>Capital Expenditures, 2 Yr. CAGR %</t>
  </si>
  <si>
    <t>166.9</t>
  </si>
  <si>
    <t>-27.45</t>
  </si>
  <si>
    <t>-24.59</t>
  </si>
  <si>
    <t>74.6</t>
  </si>
  <si>
    <t>53.44</t>
  </si>
  <si>
    <t>Levered Free Cash Flow, 2 Yr. CAGR %</t>
  </si>
  <si>
    <t>-29.13</t>
  </si>
  <si>
    <t>35.79</t>
  </si>
  <si>
    <t>-49.11</t>
  </si>
  <si>
    <t>Unlevered Free Cash Flow, 2 Yr. CAGR %</t>
  </si>
  <si>
    <t>Compound Annual Growth Rate Over Three Years</t>
  </si>
  <si>
    <t>Total Revenues, 3 Yr. CAGR %</t>
  </si>
  <si>
    <t>54.99</t>
  </si>
  <si>
    <t>31.85</t>
  </si>
  <si>
    <t>18.1</t>
  </si>
  <si>
    <t>Gross Profit, 3 Yr. CAGR %</t>
  </si>
  <si>
    <t>71.5</t>
  </si>
  <si>
    <t>39.71</t>
  </si>
  <si>
    <t>48.83</t>
  </si>
  <si>
    <t>35.07</t>
  </si>
  <si>
    <t>EBITDA, 3 Yr. CAGR %</t>
  </si>
  <si>
    <t>94.33</t>
  </si>
  <si>
    <t>36.44</t>
  </si>
  <si>
    <t>55.26</t>
  </si>
  <si>
    <t>102.32</t>
  </si>
  <si>
    <t>EBITA, 3 Yr. CAGR %</t>
  </si>
  <si>
    <t>80.03</t>
  </si>
  <si>
    <t>35.57</t>
  </si>
  <si>
    <t>57.11</t>
  </si>
  <si>
    <t>141.95</t>
  </si>
  <si>
    <t>EBIT, 3 Yr. CAGR %</t>
  </si>
  <si>
    <t>Earnings From Cont. Operations, 3 Yr. CAGR %</t>
  </si>
  <si>
    <t>210.65</t>
  </si>
  <si>
    <t>12.84</t>
  </si>
  <si>
    <t>50.06</t>
  </si>
  <si>
    <t>53.18</t>
  </si>
  <si>
    <t>Net Income, 3 Yr. CAGR %</t>
  </si>
  <si>
    <t>178.81</t>
  </si>
  <si>
    <t>21.84</t>
  </si>
  <si>
    <t>62.31</t>
  </si>
  <si>
    <t>48.37</t>
  </si>
  <si>
    <t>Normalized Net Income, 3 Yr. CAGR %</t>
  </si>
  <si>
    <t>123.15</t>
  </si>
  <si>
    <t>37.42</t>
  </si>
  <si>
    <t>85.72</t>
  </si>
  <si>
    <t>69.21</t>
  </si>
  <si>
    <t>Diluted EPS Before Extra, 3 Yr. CAGR %</t>
  </si>
  <si>
    <t>47.64</t>
  </si>
  <si>
    <t>39.73</t>
  </si>
  <si>
    <t>Inventory, 3 Yr. CAGR %</t>
  </si>
  <si>
    <t>9.29</t>
  </si>
  <si>
    <t>22.27</t>
  </si>
  <si>
    <t>17.71</t>
  </si>
  <si>
    <t>Net Property, Plant and Equip., 3 Yr. CAGR %</t>
  </si>
  <si>
    <t>55.35</t>
  </si>
  <si>
    <t>21.31</t>
  </si>
  <si>
    <t>25.68</t>
  </si>
  <si>
    <t>Total Assets, 3 Yr. CAGR %</t>
  </si>
  <si>
    <t>13.54</t>
  </si>
  <si>
    <t>19.73</t>
  </si>
  <si>
    <t>17.99</t>
  </si>
  <si>
    <t>Tangible Book Value, 3 Yr. CAGR %</t>
  </si>
  <si>
    <t>3.75</t>
  </si>
  <si>
    <t>1.59</t>
  </si>
  <si>
    <t>Common Equity, 3 Yr. CAGR %</t>
  </si>
  <si>
    <t>5.2</t>
  </si>
  <si>
    <t>5.07</t>
  </si>
  <si>
    <t>7.32</t>
  </si>
  <si>
    <t>Cash From Operations, 3 Yr. CAGR %</t>
  </si>
  <si>
    <t>-50.89</t>
  </si>
  <si>
    <t>31.73</t>
  </si>
  <si>
    <t>-46.77</t>
  </si>
  <si>
    <t>25.91</t>
  </si>
  <si>
    <t>Capital Expenditures, 3 Yr. CAGR %</t>
  </si>
  <si>
    <t>31.78</t>
  </si>
  <si>
    <t>-2.32</t>
  </si>
  <si>
    <t>-0.7</t>
  </si>
  <si>
    <t>60.94</t>
  </si>
  <si>
    <t>Levered Free Cash Flow, 3 Yr. CAGR %</t>
  </si>
  <si>
    <t>15.28</t>
  </si>
  <si>
    <t>-42.51</t>
  </si>
  <si>
    <t>Unlevered Free Cash Flow, 3 Yr. CAGR %</t>
  </si>
  <si>
    <t>Compound Annual Growth Rate Over Five Years</t>
  </si>
  <si>
    <t>Total Revenues, 5 Yr. CAGR %</t>
  </si>
  <si>
    <t>48.95</t>
  </si>
  <si>
    <t>26.16</t>
  </si>
  <si>
    <t>Gross Profit, 5 Yr. CAGR %</t>
  </si>
  <si>
    <t>72.81</t>
  </si>
  <si>
    <t>26.45</t>
  </si>
  <si>
    <t>EBITDA, 5 Yr. CAGR %</t>
  </si>
  <si>
    <t>120.22</t>
  </si>
  <si>
    <t>15.46</t>
  </si>
  <si>
    <t>EBITA, 5 Yr. CAGR %</t>
  </si>
  <si>
    <t>116.01</t>
  </si>
  <si>
    <t>14.73</t>
  </si>
  <si>
    <t>EBIT, 5 Yr. CAGR %</t>
  </si>
  <si>
    <t>Earnings From Cont. Operations, 5 Yr. CAGR %</t>
  </si>
  <si>
    <t>201.64</t>
  </si>
  <si>
    <t>-2.31</t>
  </si>
  <si>
    <t>Net Income, 5 Yr. CAGR %</t>
  </si>
  <si>
    <t>181.92</t>
  </si>
  <si>
    <t>0.04</t>
  </si>
  <si>
    <t>Normalized Net Income, 5 Yr. CAGR %</t>
  </si>
  <si>
    <t>241.04</t>
  </si>
  <si>
    <t>14.27</t>
  </si>
  <si>
    <t>Inventory, 5 Yr. CAGR %</t>
  </si>
  <si>
    <t>11.63</t>
  </si>
  <si>
    <t>Net Property, Plant and Equip., 5 Yr. CAGR %</t>
  </si>
  <si>
    <t>36.8</t>
  </si>
  <si>
    <t>Total Assets, 5 Yr. CAGR %</t>
  </si>
  <si>
    <t>11.22</t>
  </si>
  <si>
    <t>Tangible Book Value, 5 Yr. CAGR %</t>
  </si>
  <si>
    <t>1.87</t>
  </si>
  <si>
    <t>Common Equity, 5 Yr. CAGR %</t>
  </si>
  <si>
    <t>4.16</t>
  </si>
  <si>
    <t>Cash From Operations, 5 Yr. CAGR %</t>
  </si>
  <si>
    <t>-32.59</t>
  </si>
  <si>
    <t>13.2</t>
  </si>
  <si>
    <t>Capital Expenditures, 5 Yr. CAGR %</t>
  </si>
  <si>
    <t>47.48</t>
  </si>
  <si>
    <t>17.02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</si>
  <si>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</si>
  <si>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</si>
  <si>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</si>
  <si>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</si>
  <si>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</si>
  <si>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</si>
  <si>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</si>
  <si>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</si>
  <si>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171</t>
  </si>
  <si>
    <t>338.8</t>
  </si>
  <si>
    <t>213.3</t>
  </si>
  <si>
    <t>496.6</t>
  </si>
  <si>
    <t>282.3</t>
  </si>
  <si>
    <t>-</t>
  </si>
  <si>
    <t>Change</t>
  </si>
  <si>
    <t>98.13%</t>
  </si>
  <si>
    <t>-37.02%</t>
  </si>
  <si>
    <t>132.78%</t>
  </si>
  <si>
    <t>-43.16%</t>
  </si>
  <si>
    <t>0%</t>
  </si>
  <si>
    <t>Enterprise Value (EV)</t>
  </si>
  <si>
    <t>P/E ratio</t>
  </si>
  <si>
    <t>-54.9x</t>
  </si>
  <si>
    <t>6.42x</t>
  </si>
  <si>
    <t>3.06x</t>
  </si>
  <si>
    <t>17.5x</t>
  </si>
  <si>
    <t>10.1x</t>
  </si>
  <si>
    <t>5.87x</t>
  </si>
  <si>
    <t>4.66x</t>
  </si>
  <si>
    <t>PBR</t>
  </si>
  <si>
    <t>0.33x</t>
  </si>
  <si>
    <t>0.74x</t>
  </si>
  <si>
    <t>0.41x</t>
  </si>
  <si>
    <t>0.39x</t>
  </si>
  <si>
    <t>0.36x</t>
  </si>
  <si>
    <t>PEG</t>
  </si>
  <si>
    <t>-0x</t>
  </si>
  <si>
    <t>0.1x</t>
  </si>
  <si>
    <t>-0.3x</t>
  </si>
  <si>
    <t>4.21x</t>
  </si>
  <si>
    <t>0.2x</t>
  </si>
  <si>
    <t>Capitalization / Revenue</t>
  </si>
  <si>
    <t>0.23x</t>
  </si>
  <si>
    <t>0.15x</t>
  </si>
  <si>
    <t>0.42x</t>
  </si>
  <si>
    <t>0.18x</t>
  </si>
  <si>
    <t>0.17x</t>
  </si>
  <si>
    <t>EV / Revenue</t>
  </si>
  <si>
    <t>0x</t>
  </si>
  <si>
    <t>EV / EBITDA</t>
  </si>
  <si>
    <t>2.16x</t>
  </si>
  <si>
    <t>1.91x</t>
  </si>
  <si>
    <t>EV / EBIT</t>
  </si>
  <si>
    <t>7.04x</t>
  </si>
  <si>
    <t>4.37x</t>
  </si>
  <si>
    <t>3.31x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</si>
  <si>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</si>
  <si>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</si>
  <si>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</si>
  <si>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</si>
  <si>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</si>
  <si>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-0.1936</t>
  </si>
  <si>
    <t>0.768</t>
  </si>
  <si>
    <t>1.325</t>
  </si>
  <si>
    <t>1.67</t>
  </si>
  <si>
    <t>Distribution rate</t>
  </si>
  <si>
    <t>Net sales
                                    1</t>
  </si>
  <si>
    <t>734.6</t>
  </si>
  <si>
    <t>1,023</t>
  </si>
  <si>
    <t>1,393</t>
  </si>
  <si>
    <t>1,170</t>
  </si>
  <si>
    <t>1,560</t>
  </si>
  <si>
    <t>1,602</t>
  </si>
  <si>
    <t>1,701</t>
  </si>
  <si>
    <t>EBITDA
                                    1</t>
  </si>
  <si>
    <t>64.96</t>
  </si>
  <si>
    <t>117.9</t>
  </si>
  <si>
    <t>208</t>
  </si>
  <si>
    <t>112.3</t>
  </si>
  <si>
    <t>130.6</t>
  </si>
  <si>
    <t>147.5</t>
  </si>
  <si>
    <t>EBIT
                                    1</t>
  </si>
  <si>
    <t>4.173</t>
  </si>
  <si>
    <t>59.49</t>
  </si>
  <si>
    <t>108.3</t>
  </si>
  <si>
    <t>40.28</t>
  </si>
  <si>
    <t>40.11</t>
  </si>
  <si>
    <t>64.58</t>
  </si>
  <si>
    <t>85.3</t>
  </si>
  <si>
    <t>Net income
                                    1</t>
  </si>
  <si>
    <t>-8.951</t>
  </si>
  <si>
    <t>52.79</t>
  </si>
  <si>
    <t>73.55</t>
  </si>
  <si>
    <t>29.24</t>
  </si>
  <si>
    <t>27.45</t>
  </si>
  <si>
    <t>48.42</t>
  </si>
  <si>
    <t>61.2</t>
  </si>
  <si>
    <t>Reference price
                                    2</t>
  </si>
  <si>
    <t>10.620</t>
  </si>
  <si>
    <t>7.320</t>
  </si>
  <si>
    <t>5.210</t>
  </si>
  <si>
    <t>13.140</t>
  </si>
  <si>
    <t>7.780</t>
  </si>
  <si>
    <t>Nbr of stocks (in thousands)</t>
  </si>
  <si>
    <t>16,101</t>
  </si>
  <si>
    <t>46,281</t>
  </si>
  <si>
    <t>40,950</t>
  </si>
  <si>
    <t>37,795</t>
  </si>
  <si>
    <t>36,283</t>
  </si>
  <si>
    <t>Announcement Date</t>
  </si>
  <si>
    <t>3/11/21</t>
  </si>
  <si>
    <t>3/10/22</t>
  </si>
  <si>
    <t>3/7/23</t>
  </si>
  <si>
    <t>2/29/24</t>
  </si>
  <si>
    <t>address1</t>
  </si>
  <si>
    <t>1717 McKinney Street</t>
  </si>
  <si>
    <t>address2</t>
  </si>
  <si>
    <t>Suite 1000</t>
  </si>
  <si>
    <t>city</t>
  </si>
  <si>
    <t>Dallas</t>
  </si>
  <si>
    <t>state</t>
  </si>
  <si>
    <t>TX</t>
  </si>
  <si>
    <t>zip</t>
  </si>
  <si>
    <t>75202</t>
  </si>
  <si>
    <t>country</t>
  </si>
  <si>
    <t>phone</t>
  </si>
  <si>
    <t>949 345 8080</t>
  </si>
  <si>
    <t>website</t>
  </si>
  <si>
    <t>https://www.landseahomes.com</t>
  </si>
  <si>
    <t>industry</t>
  </si>
  <si>
    <t>Real Estate - Development</t>
  </si>
  <si>
    <t>industryKey</t>
  </si>
  <si>
    <t>real-estate-development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</si>
  <si>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</si>
  <si>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</si>
  <si>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</si>
  <si>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</si>
  <si>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</si>
  <si>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</si>
  <si>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</si>
  <si>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Landsea Homes Corporation engages in the design, construction, marketing, and sale of suburban and urban single-family detached and attached homes in the United States. The company develops homes and communities; builds suburban, single-family detached and attached homes, mid-and high-rise properties, and master-planned communities. The company was incorporated in 2013 and is based in Dallas, Texas.</t>
  </si>
  <si>
    <t>fullTimeEmployees</t>
  </si>
  <si>
    <t>companyOfficers</t>
  </si>
  <si>
    <t>[{'maxAge': 1, 'name': 'Mr. John  Ho', 'age': 42, 'title': 'CEO &amp; Director', 'yearBorn': 1982, 'fiscalYear': 2023, 'totalPay': 2512652, 'exercisedValue': 0, 'unexercisedValue': 0}, {'maxAge': 1, 'name': 'Mr. Michael  Forsum', 'age': 63, 'title': 'President &amp; COO', 'yearBorn': 1961, 'fiscalYear': 2023, 'totalPay': 2506313, 'exercisedValue': 0, 'unexercisedValue': 0}, {'maxAge': 1, 'name': 'Mr. Christopher T. Porter', 'age': 58, 'title': 'Chief Financial Officer', 'yearBorn': 1966, 'fiscalYear': 2023, 'totalPay': 1009380, 'exercisedValue': 0, 'unexercisedValue': 0}, {'maxAge': 1, 'name': 'Ms. C. Kelly Rentzel J.D.', 'title': 'General Counsel', 'fiscalYear': 2023, 'exercisedValue': 0, 'unexercisedValue': 0}, {'maxAge': 1, 'name': 'Mr. Jeff  Wochner', 'title': 'President of the New Central Florida Division', 'fiscalYear': 2023, 'exercisedValue': 0, 'unexercisedValue': 0}, {'maxAge': 1, 'name': 'Ms. Heather  Cammiso', 'title': 'President for the Arizona Division', 'fiscalYear': 2023, 'exercisedValue': 0, 'unexercisedValue': 0}, {'maxAge': 1, 'name': 'Mr. Vince  Ruffino', 'title': 'President of Texas', 'fiscalYear': 2023, 'exercisedValue': 0, 'unexercisedValue': 0}, {'maxAge': 1, 'name': 'Ms. Melissa  Kelly', 'title': 'President of Dallas-Fort Worth Division', 'fiscalYear': 2023, 'exercisedValue': 0, 'unexercisedValue': 0}, {'maxAge': 1, 'name': 'Rollie  Gonzalez', 'title': 'Vice President of Finance \x96 Controller',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</si>
  <si>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</si>
  <si>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</si>
  <si>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</si>
  <si>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</si>
  <si>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</si>
  <si>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</si>
  <si>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</si>
  <si>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</si>
  <si>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</si>
  <si>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</si>
  <si>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</si>
  <si>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</si>
  <si>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</si>
  <si>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</si>
  <si>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</si>
  <si>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</si>
  <si>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</si>
  <si>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</si>
  <si>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</si>
  <si>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</si>
  <si>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</si>
  <si>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</si>
  <si>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</si>
  <si>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</si>
  <si>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</si>
  <si>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</si>
  <si>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</si>
  <si>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</si>
  <si>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</si>
  <si>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</si>
  <si>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</si>
  <si>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</si>
  <si>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</si>
  <si>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</si>
  <si>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</si>
  <si>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</si>
  <si>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</si>
  <si>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</si>
  <si>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</si>
  <si>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</si>
  <si>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</si>
  <si>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</si>
  <si>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</si>
  <si>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</si>
  <si>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</si>
  <si>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</si>
  <si>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</si>
  <si>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</si>
  <si>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</si>
  <si>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</si>
  <si>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</si>
  <si>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</si>
  <si>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</si>
  <si>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</si>
  <si>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</si>
  <si>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</si>
  <si>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</si>
  <si>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</si>
  <si>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</si>
  <si>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</si>
  <si>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</si>
  <si>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</si>
  <si>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</si>
  <si>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</si>
  <si>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</si>
  <si>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</si>
  <si>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</si>
  <si>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</si>
  <si>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</si>
  <si>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</si>
  <si>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</si>
  <si>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Landsea Homes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</si>
  <si>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</si>
  <si>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</si>
  <si>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</si>
  <si>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</si>
  <si>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</si>
  <si>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</si>
  <si>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</si>
  <si>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1c0e5d00-8f98-3439-8e47-b6c74d51caf3</t>
  </si>
  <si>
    <t>messageBoardId</t>
  </si>
  <si>
    <t>finmb_650496469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</si>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</sst>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landseahome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8.07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-105.420111308041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2.8228096E8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18.268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3.8419752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</v>
      </c>
      <c r="B15" s="1" t="s">
        <v>22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-41.0</v>
      </c>
      <c r="C2" s="1">
        <v>29.0</v>
      </c>
      <c r="D2" s="1">
        <v>17.0</v>
      </c>
      <c r="E2" s="1">
        <v>-8.0</v>
      </c>
      <c r="F2" s="1">
        <v>52.0</v>
      </c>
      <c r="G2" s="1">
        <v>73.0</v>
      </c>
      <c r="H2" s="1">
        <v>29.0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20.0</v>
      </c>
      <c r="C3" s="1">
        <v>1.0</v>
      </c>
      <c r="D3" s="1">
        <v>2.0</v>
      </c>
      <c r="E3" s="1">
        <v>3.0</v>
      </c>
      <c r="F3" s="1">
        <v>5.0</v>
      </c>
      <c r="G3" s="1">
        <v>5.0</v>
      </c>
      <c r="H3" s="1">
        <v>5.0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20.0</v>
      </c>
      <c r="C4" s="1">
        <v>1.0</v>
      </c>
      <c r="D4" s="1">
        <v>2.0</v>
      </c>
      <c r="E4" s="1">
        <v>3.0</v>
      </c>
      <c r="F4" s="1">
        <v>5.0</v>
      </c>
      <c r="G4" s="1">
        <v>5.0</v>
      </c>
      <c r="H4" s="1">
        <v>5.0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45.0</v>
      </c>
      <c r="C5" s="1">
        <v>56.0</v>
      </c>
      <c r="D5" s="1">
        <v>11.0</v>
      </c>
      <c r="E5" s="1">
        <v>16.0</v>
      </c>
      <c r="F5" s="1">
        <v>-1.0</v>
      </c>
      <c r="G5" s="1">
        <v>-14.0</v>
      </c>
      <c r="H5" s="1">
        <v>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0.0</v>
      </c>
      <c r="F6" s="1">
        <v>5.0</v>
      </c>
      <c r="G6" s="1">
        <v>3.0</v>
      </c>
      <c r="H6" s="1">
        <v>3.0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58.0</v>
      </c>
      <c r="C7" s="1">
        <v>1.0</v>
      </c>
      <c r="D7" s="1">
        <v>4.0</v>
      </c>
      <c r="E7" s="1">
        <v>-1.0</v>
      </c>
      <c r="F7" s="1">
        <v>-8.0</v>
      </c>
      <c r="G7" s="1">
        <v>6.0</v>
      </c>
      <c r="H7" s="1">
        <v>4.0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-168.0</v>
      </c>
      <c r="C8" s="1">
        <v>-77.0</v>
      </c>
      <c r="D8" s="1">
        <v>94.0</v>
      </c>
      <c r="E8" s="1">
        <v>-19.0</v>
      </c>
      <c r="F8" s="1">
        <v>-59.0</v>
      </c>
      <c r="G8" s="1">
        <v>-12.0</v>
      </c>
      <c r="H8" s="1">
        <v>-29.0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1.0</v>
      </c>
      <c r="C9" s="1">
        <v>17.0</v>
      </c>
      <c r="D9" s="1">
        <v>-20.0</v>
      </c>
      <c r="E9" s="1">
        <v>15.0</v>
      </c>
      <c r="F9" s="1">
        <v>35.0</v>
      </c>
      <c r="G9" s="1">
        <v>-5.0</v>
      </c>
      <c r="H9" s="1">
        <v>3.0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50.0</v>
      </c>
      <c r="C10" s="1">
        <v>12.0</v>
      </c>
      <c r="D10" s="1">
        <v>-3.0</v>
      </c>
      <c r="E10" s="1">
        <v>8.0</v>
      </c>
      <c r="F10" s="1">
        <v>3.0</v>
      </c>
      <c r="G10" s="1">
        <v>-54.0</v>
      </c>
      <c r="H10" s="1">
        <v>11.0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-115.0</v>
      </c>
      <c r="C11" s="1">
        <v>-14.0</v>
      </c>
      <c r="D11" s="1">
        <v>106.0</v>
      </c>
      <c r="E11" s="1">
        <v>13.0</v>
      </c>
      <c r="F11" s="1">
        <v>33.0</v>
      </c>
      <c r="G11" s="1">
        <v>16.0</v>
      </c>
      <c r="H11" s="1">
        <v>27.0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-78.0</v>
      </c>
      <c r="C12" s="1">
        <v>-3.0</v>
      </c>
      <c r="D12" s="1">
        <v>-5.0</v>
      </c>
      <c r="E12" s="1">
        <v>-1.0</v>
      </c>
      <c r="F12" s="1">
        <v>-3.0</v>
      </c>
      <c r="G12" s="1">
        <v>-5.0</v>
      </c>
      <c r="H12" s="1">
        <v>-7.0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0.0</v>
      </c>
      <c r="D13" s="1">
        <v>-23.0</v>
      </c>
      <c r="E13" s="1">
        <v>-129.0</v>
      </c>
      <c r="F13" s="1">
        <v>-44.0</v>
      </c>
      <c r="G13" s="1">
        <v>-259.0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-1.0</v>
      </c>
      <c r="C14" s="1">
        <v>2.0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27.0</v>
      </c>
      <c r="C15" s="1">
        <v>21.0</v>
      </c>
      <c r="D15" s="1">
        <v>6.0</v>
      </c>
      <c r="E15" s="1">
        <v>5.0</v>
      </c>
      <c r="F15" s="1">
        <v>22.0</v>
      </c>
      <c r="G15" s="1">
        <v>57.0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27.0</v>
      </c>
      <c r="C16" s="1">
        <v>20.0</v>
      </c>
      <c r="D16" s="1">
        <v>-22.0</v>
      </c>
      <c r="E16" s="1">
        <v>-125.0</v>
      </c>
      <c r="F16" s="1">
        <v>-25.0</v>
      </c>
      <c r="G16" s="1">
        <v>-264.0</v>
      </c>
      <c r="H16" s="1">
        <v>-7.0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131.0</v>
      </c>
      <c r="C17" s="1">
        <v>379.0</v>
      </c>
      <c r="D17" s="1">
        <v>277.0</v>
      </c>
      <c r="E17" s="1">
        <v>600.0</v>
      </c>
      <c r="F17" s="1">
        <v>910.0</v>
      </c>
      <c r="G17" s="1">
        <v>282.0</v>
      </c>
      <c r="H17" s="1">
        <v>548.0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131.0</v>
      </c>
      <c r="C18" s="1">
        <v>379.0</v>
      </c>
      <c r="D18" s="1">
        <v>277.0</v>
      </c>
      <c r="E18" s="1">
        <v>600.0</v>
      </c>
      <c r="F18" s="1">
        <v>910.0</v>
      </c>
      <c r="G18" s="1">
        <v>282.0</v>
      </c>
      <c r="H18" s="1">
        <v>548.0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-60.0</v>
      </c>
      <c r="C19" s="1">
        <v>-313.0</v>
      </c>
      <c r="D19" s="1">
        <v>-338.0</v>
      </c>
      <c r="E19" s="1">
        <v>-506.0</v>
      </c>
      <c r="F19" s="1">
        <v>-739.0</v>
      </c>
      <c r="G19" s="1">
        <v>-240.0</v>
      </c>
      <c r="H19" s="1">
        <v>-504.0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-60.0</v>
      </c>
      <c r="C20" s="1">
        <v>-313.0</v>
      </c>
      <c r="D20" s="1">
        <v>-338.0</v>
      </c>
      <c r="E20" s="1">
        <v>-506.0</v>
      </c>
      <c r="F20" s="1">
        <v>-739.0</v>
      </c>
      <c r="G20" s="1">
        <v>-240.0</v>
      </c>
      <c r="H20" s="1">
        <v>-504.0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3.0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-41.0</v>
      </c>
      <c r="H22" s="1">
        <v>-35.0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0.0</v>
      </c>
      <c r="E23" s="1">
        <v>-1.0</v>
      </c>
      <c r="F23" s="1">
        <v>0.0</v>
      </c>
      <c r="G23" s="1">
        <v>0.0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0.0</v>
      </c>
      <c r="D24" s="1">
        <v>0.0</v>
      </c>
      <c r="E24" s="1">
        <v>-1.0</v>
      </c>
      <c r="F24" s="1">
        <v>0.0</v>
      </c>
      <c r="G24" s="1">
        <v>0.0</v>
      </c>
      <c r="H24" s="1">
        <v>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31.0</v>
      </c>
      <c r="C25" s="1">
        <v>18.0</v>
      </c>
      <c r="D25" s="1">
        <v>14.0</v>
      </c>
      <c r="E25" s="1">
        <v>-28.0</v>
      </c>
      <c r="F25" s="1">
        <v>54.0</v>
      </c>
      <c r="G25" s="1">
        <v>28.0</v>
      </c>
      <c r="H25" s="1">
        <v>-31.0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102.0</v>
      </c>
      <c r="C26" s="1">
        <v>84.0</v>
      </c>
      <c r="D26" s="1">
        <v>-46.0</v>
      </c>
      <c r="E26" s="1">
        <v>65.0</v>
      </c>
      <c r="F26" s="1">
        <v>225.0</v>
      </c>
      <c r="G26" s="1">
        <v>28.0</v>
      </c>
      <c r="H26" s="1">
        <v>-23.0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13.0</v>
      </c>
      <c r="C27" s="1">
        <v>90.0</v>
      </c>
      <c r="D27" s="1">
        <v>36.0</v>
      </c>
      <c r="E27" s="1">
        <v>-46.0</v>
      </c>
      <c r="F27" s="1">
        <v>233.0</v>
      </c>
      <c r="G27" s="1">
        <v>-220.0</v>
      </c>
      <c r="H27" s="1">
        <v>-4.0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83.0</v>
      </c>
      <c r="C29" s="1">
        <v>11.0</v>
      </c>
      <c r="D29" s="1">
        <v>0.0</v>
      </c>
      <c r="E29" s="1">
        <v>1.0</v>
      </c>
      <c r="F29" s="1">
        <v>3.0</v>
      </c>
      <c r="G29" s="1">
        <v>0.0</v>
      </c>
      <c r="H29" s="1">
        <v>0.0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3.0</v>
      </c>
      <c r="D30" s="1">
        <v>14.0</v>
      </c>
      <c r="E30" s="1">
        <v>7.0</v>
      </c>
      <c r="F30" s="1">
        <v>7.0</v>
      </c>
      <c r="G30" s="1">
        <v>40.0</v>
      </c>
      <c r="H30" s="1">
        <v>15.0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0.0</v>
      </c>
      <c r="D31" s="1">
        <v>86.0</v>
      </c>
      <c r="E31" s="1">
        <v>-60.0</v>
      </c>
      <c r="F31" s="1">
        <v>-42.0</v>
      </c>
      <c r="G31" s="1">
        <v>-130.0</v>
      </c>
      <c r="H31" s="1">
        <v>-13.0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0.0</v>
      </c>
      <c r="D32" s="1">
        <v>86.0</v>
      </c>
      <c r="E32" s="1">
        <v>-60.0</v>
      </c>
      <c r="F32" s="1">
        <v>-42.0</v>
      </c>
      <c r="G32" s="1">
        <v>-130.0</v>
      </c>
      <c r="H32" s="1">
        <v>-13.0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0.0</v>
      </c>
      <c r="C33" s="1">
        <v>0.0</v>
      </c>
      <c r="D33" s="1">
        <v>-61.0</v>
      </c>
      <c r="E33" s="1">
        <v>74.0</v>
      </c>
      <c r="F33" s="1">
        <v>96.0</v>
      </c>
      <c r="G33" s="1">
        <v>233.0</v>
      </c>
      <c r="H33" s="1">
        <v>51.0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70.0</v>
      </c>
      <c r="C34" s="1">
        <v>66.0</v>
      </c>
      <c r="D34" s="1">
        <v>-61.0</v>
      </c>
      <c r="E34" s="1">
        <v>94.0</v>
      </c>
      <c r="F34" s="1">
        <v>171.0</v>
      </c>
      <c r="G34" s="1">
        <v>41.0</v>
      </c>
      <c r="H34" s="1">
        <v>43.0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0.0</v>
      </c>
      <c r="C3" s="1">
        <v>99.0</v>
      </c>
      <c r="D3" s="1">
        <v>154.0</v>
      </c>
      <c r="E3" s="1">
        <v>106.0</v>
      </c>
      <c r="F3" s="1">
        <v>343.0</v>
      </c>
      <c r="G3" s="1">
        <v>124.0</v>
      </c>
      <c r="H3" s="1">
        <v>120.0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0.0</v>
      </c>
      <c r="C4" s="1">
        <v>99.0</v>
      </c>
      <c r="D4" s="1">
        <v>154.0</v>
      </c>
      <c r="E4" s="1">
        <v>106.0</v>
      </c>
      <c r="F4" s="1">
        <v>343.0</v>
      </c>
      <c r="G4" s="1">
        <v>124.0</v>
      </c>
      <c r="H4" s="1">
        <v>120.0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0.0</v>
      </c>
      <c r="C5" s="1">
        <v>0.0</v>
      </c>
      <c r="D5" s="1">
        <v>0.0</v>
      </c>
      <c r="E5" s="1">
        <v>0.0</v>
      </c>
      <c r="F5" s="1">
        <v>6.0</v>
      </c>
      <c r="G5" s="1">
        <v>7.0</v>
      </c>
      <c r="H5" s="1">
        <v>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0.0</v>
      </c>
      <c r="C6" s="1">
        <v>1.0</v>
      </c>
      <c r="D6" s="1">
        <v>43.0</v>
      </c>
      <c r="E6" s="1">
        <v>2.0</v>
      </c>
      <c r="F6" s="1">
        <v>4.0</v>
      </c>
      <c r="G6" s="1">
        <v>3.0</v>
      </c>
      <c r="H6" s="1">
        <v>4.0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0.0</v>
      </c>
      <c r="C7" s="1">
        <v>17.0</v>
      </c>
      <c r="D7" s="1">
        <v>2.0</v>
      </c>
      <c r="E7" s="1">
        <v>0.0</v>
      </c>
      <c r="F7" s="1">
        <v>0.0</v>
      </c>
      <c r="G7" s="1">
        <v>0.0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0.0</v>
      </c>
      <c r="C8" s="1">
        <v>19.0</v>
      </c>
      <c r="D8" s="1">
        <v>45.0</v>
      </c>
      <c r="E8" s="1">
        <v>2.0</v>
      </c>
      <c r="F8" s="1">
        <v>10.0</v>
      </c>
      <c r="G8" s="1">
        <v>10.0</v>
      </c>
      <c r="H8" s="1">
        <v>10.0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0.0</v>
      </c>
      <c r="C9" s="1">
        <v>647.0</v>
      </c>
      <c r="D9" s="1">
        <v>598.0</v>
      </c>
      <c r="E9" s="1">
        <v>688.0</v>
      </c>
      <c r="F9" s="1">
        <v>845.0</v>
      </c>
      <c r="G9" s="1">
        <v>1090.0</v>
      </c>
      <c r="H9" s="1">
        <v>1120.0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0.0</v>
      </c>
      <c r="C10" s="1">
        <v>3.0</v>
      </c>
      <c r="D10" s="1">
        <v>2.0</v>
      </c>
      <c r="E10" s="1">
        <v>3.0</v>
      </c>
      <c r="F10" s="1">
        <v>5.0</v>
      </c>
      <c r="G10" s="1">
        <v>4.0</v>
      </c>
      <c r="H10" s="1">
        <v>8.0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0.0</v>
      </c>
      <c r="C11" s="1">
        <v>21.0</v>
      </c>
      <c r="D11" s="1">
        <v>11.0</v>
      </c>
      <c r="E11" s="1">
        <v>15.0</v>
      </c>
      <c r="F11" s="1">
        <v>4.0</v>
      </c>
      <c r="G11" s="1">
        <v>17.0</v>
      </c>
      <c r="H11" s="1">
        <v>49.0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0.0</v>
      </c>
      <c r="C12" s="1">
        <v>0.0</v>
      </c>
      <c r="D12" s="1">
        <v>0.0</v>
      </c>
      <c r="E12" s="1">
        <v>1.0</v>
      </c>
      <c r="F12" s="1">
        <v>64.0</v>
      </c>
      <c r="G12" s="1">
        <v>0.0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0.0</v>
      </c>
      <c r="C13" s="1">
        <v>791.0</v>
      </c>
      <c r="D13" s="1">
        <v>767.0</v>
      </c>
      <c r="E13" s="1">
        <v>816.0</v>
      </c>
      <c r="F13" s="1">
        <v>1210.0</v>
      </c>
      <c r="G13" s="1">
        <v>1250.0</v>
      </c>
      <c r="H13" s="1">
        <v>1310.0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0.0</v>
      </c>
      <c r="C14" s="1">
        <v>0.0</v>
      </c>
      <c r="D14" s="1">
        <v>0.0</v>
      </c>
      <c r="E14" s="1">
        <v>20.0</v>
      </c>
      <c r="F14" s="1">
        <v>30.0</v>
      </c>
      <c r="G14" s="1">
        <v>36.0</v>
      </c>
      <c r="H14" s="1">
        <v>40.0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0.0</v>
      </c>
      <c r="C15" s="1">
        <v>0.0</v>
      </c>
      <c r="D15" s="1">
        <v>0.0</v>
      </c>
      <c r="E15" s="1">
        <v>-8.0</v>
      </c>
      <c r="F15" s="1">
        <v>-11.0</v>
      </c>
      <c r="G15" s="1">
        <v>-11.0</v>
      </c>
      <c r="H15" s="1">
        <v>-15.0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0.0</v>
      </c>
      <c r="C16" s="1">
        <v>5.0</v>
      </c>
      <c r="D16" s="1">
        <v>14.0</v>
      </c>
      <c r="E16" s="1">
        <v>12.0</v>
      </c>
      <c r="F16" s="1">
        <v>19.0</v>
      </c>
      <c r="G16" s="1">
        <v>25.0</v>
      </c>
      <c r="H16" s="1">
        <v>24.0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0.0</v>
      </c>
      <c r="C17" s="1">
        <v>61.0</v>
      </c>
      <c r="D17" s="1">
        <v>42.0</v>
      </c>
      <c r="E17" s="1">
        <v>21.0</v>
      </c>
      <c r="F17" s="1">
        <v>47.0</v>
      </c>
      <c r="G17" s="1">
        <v>4.0</v>
      </c>
      <c r="H17" s="1">
        <v>1.0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0.0</v>
      </c>
      <c r="C18" s="1">
        <v>0.0</v>
      </c>
      <c r="D18" s="1">
        <v>5.0</v>
      </c>
      <c r="E18" s="1">
        <v>20.0</v>
      </c>
      <c r="F18" s="1">
        <v>24.0</v>
      </c>
      <c r="G18" s="1">
        <v>68.0</v>
      </c>
      <c r="H18" s="1">
        <v>68.0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0.0</v>
      </c>
      <c r="C19" s="1">
        <v>0.0</v>
      </c>
      <c r="D19" s="1">
        <v>0.0</v>
      </c>
      <c r="E19" s="1">
        <v>1.0</v>
      </c>
      <c r="F19" s="1">
        <v>91.0</v>
      </c>
      <c r="G19" s="1">
        <v>4.0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0.0</v>
      </c>
      <c r="C20" s="1">
        <v>6.0</v>
      </c>
      <c r="D20" s="1">
        <v>8.0</v>
      </c>
      <c r="E20" s="1">
        <v>13.0</v>
      </c>
      <c r="F20" s="1">
        <v>7.0</v>
      </c>
      <c r="G20" s="1">
        <v>13.0</v>
      </c>
      <c r="H20" s="1">
        <v>18.0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0.0</v>
      </c>
      <c r="C21" s="1">
        <v>0.0</v>
      </c>
      <c r="D21" s="1">
        <v>0.0</v>
      </c>
      <c r="E21" s="1">
        <v>7.0</v>
      </c>
      <c r="F21" s="1">
        <v>0.0</v>
      </c>
      <c r="G21" s="1">
        <v>0.0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0.0</v>
      </c>
      <c r="C22" s="1">
        <v>47.0</v>
      </c>
      <c r="D22" s="1">
        <v>1.0</v>
      </c>
      <c r="E22" s="1">
        <v>3.0</v>
      </c>
      <c r="F22" s="1">
        <v>4.0</v>
      </c>
      <c r="G22" s="1">
        <v>83.0</v>
      </c>
      <c r="H22" s="1">
        <v>49.0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0.0</v>
      </c>
      <c r="C23" s="1">
        <v>865.0</v>
      </c>
      <c r="D23" s="1">
        <v>839.0</v>
      </c>
      <c r="E23" s="1">
        <v>896.0</v>
      </c>
      <c r="F23" s="1">
        <v>1270.0</v>
      </c>
      <c r="G23" s="1">
        <v>1440.0</v>
      </c>
      <c r="H23" s="1">
        <v>1470.0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0.0</v>
      </c>
      <c r="C25" s="1">
        <v>34.0</v>
      </c>
      <c r="D25" s="1">
        <v>16.0</v>
      </c>
      <c r="E25" s="1">
        <v>36.0</v>
      </c>
      <c r="F25" s="1">
        <v>73.0</v>
      </c>
      <c r="G25" s="1">
        <v>74.0</v>
      </c>
      <c r="H25" s="1">
        <v>77.0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0.0</v>
      </c>
      <c r="C26" s="1">
        <v>11.0</v>
      </c>
      <c r="D26" s="1">
        <v>9.0</v>
      </c>
      <c r="E26" s="1">
        <v>13.0</v>
      </c>
      <c r="F26" s="1">
        <v>20.0</v>
      </c>
      <c r="G26" s="1">
        <v>24.0</v>
      </c>
      <c r="H26" s="1">
        <v>30.0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0.0</v>
      </c>
      <c r="C27" s="1">
        <v>0.0</v>
      </c>
      <c r="D27" s="1">
        <v>1.0</v>
      </c>
      <c r="E27" s="1">
        <v>0.0</v>
      </c>
      <c r="F27" s="1">
        <v>4.0</v>
      </c>
      <c r="G27" s="1">
        <v>4.0</v>
      </c>
      <c r="H27" s="1">
        <v>3.0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0.0</v>
      </c>
      <c r="C28" s="1">
        <v>7.0</v>
      </c>
      <c r="D28" s="1">
        <v>5.0</v>
      </c>
      <c r="E28" s="1">
        <v>1.0</v>
      </c>
      <c r="F28" s="1">
        <v>12.0</v>
      </c>
      <c r="G28" s="1">
        <v>3.0</v>
      </c>
      <c r="H28" s="1">
        <v>4.0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0.0</v>
      </c>
      <c r="C29" s="1">
        <v>3.0</v>
      </c>
      <c r="D29" s="1">
        <v>8.0</v>
      </c>
      <c r="E29" s="1">
        <v>11.0</v>
      </c>
      <c r="F29" s="1">
        <v>15.0</v>
      </c>
      <c r="G29" s="1">
        <v>46.0</v>
      </c>
      <c r="H29" s="1">
        <v>48.0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0.0</v>
      </c>
      <c r="C30" s="1">
        <v>57.0</v>
      </c>
      <c r="D30" s="1">
        <v>42.0</v>
      </c>
      <c r="E30" s="1">
        <v>63.0</v>
      </c>
      <c r="F30" s="1">
        <v>126.0</v>
      </c>
      <c r="G30" s="1">
        <v>154.0</v>
      </c>
      <c r="H30" s="1">
        <v>165.0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0.0</v>
      </c>
      <c r="C31" s="1">
        <v>191.0</v>
      </c>
      <c r="D31" s="1">
        <v>190.0</v>
      </c>
      <c r="E31" s="1">
        <v>265.0</v>
      </c>
      <c r="F31" s="1">
        <v>461.0</v>
      </c>
      <c r="G31" s="1">
        <v>505.0</v>
      </c>
      <c r="H31" s="1">
        <v>544.0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0.0</v>
      </c>
      <c r="C32" s="1">
        <v>0.0</v>
      </c>
      <c r="D32" s="1">
        <v>4.0</v>
      </c>
      <c r="E32" s="1">
        <v>6.0</v>
      </c>
      <c r="F32" s="1">
        <v>8.0</v>
      </c>
      <c r="G32" s="1">
        <v>12.0</v>
      </c>
      <c r="H32" s="1">
        <v>9.0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0.0</v>
      </c>
      <c r="C33" s="1">
        <v>15.0</v>
      </c>
      <c r="D33" s="1">
        <v>0.0</v>
      </c>
      <c r="E33" s="1">
        <v>0.0</v>
      </c>
      <c r="F33" s="1">
        <v>3.0</v>
      </c>
      <c r="G33" s="1">
        <v>0.0</v>
      </c>
      <c r="H33" s="1">
        <v>18.0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0.0</v>
      </c>
      <c r="C34" s="1">
        <v>55.0</v>
      </c>
      <c r="D34" s="1">
        <v>18.0</v>
      </c>
      <c r="E34" s="1">
        <v>31.0</v>
      </c>
      <c r="F34" s="1">
        <v>44.0</v>
      </c>
      <c r="G34" s="1">
        <v>59.0</v>
      </c>
      <c r="H34" s="1">
        <v>63.0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0.0</v>
      </c>
      <c r="C35" s="1">
        <v>319.0</v>
      </c>
      <c r="D35" s="1">
        <v>256.0</v>
      </c>
      <c r="E35" s="1">
        <v>366.0</v>
      </c>
      <c r="F35" s="1">
        <v>644.0</v>
      </c>
      <c r="G35" s="1">
        <v>730.0</v>
      </c>
      <c r="H35" s="1">
        <v>783.0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0.0</v>
      </c>
      <c r="C37" s="1">
        <v>509.0</v>
      </c>
      <c r="D37" s="1">
        <v>525.0</v>
      </c>
      <c r="E37" s="1">
        <v>496.0</v>
      </c>
      <c r="F37" s="1">
        <v>535.0</v>
      </c>
      <c r="G37" s="1">
        <v>498.0</v>
      </c>
      <c r="H37" s="1">
        <v>465.0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0.0</v>
      </c>
      <c r="C38" s="1">
        <v>23.0</v>
      </c>
      <c r="D38" s="1">
        <v>40.0</v>
      </c>
      <c r="E38" s="1">
        <v>32.0</v>
      </c>
      <c r="F38" s="1">
        <v>84.0</v>
      </c>
      <c r="G38" s="1">
        <v>158.0</v>
      </c>
      <c r="H38" s="1">
        <v>188.0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0.0</v>
      </c>
      <c r="C39" s="1">
        <v>533.0</v>
      </c>
      <c r="D39" s="1">
        <v>565.0</v>
      </c>
      <c r="E39" s="1">
        <v>528.0</v>
      </c>
      <c r="F39" s="1">
        <v>620.0</v>
      </c>
      <c r="G39" s="1">
        <v>656.0</v>
      </c>
      <c r="H39" s="1">
        <v>653.0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0.0</v>
      </c>
      <c r="C40" s="1">
        <v>12.0</v>
      </c>
      <c r="D40" s="1">
        <v>17.0</v>
      </c>
      <c r="E40" s="1">
        <v>1.0</v>
      </c>
      <c r="F40" s="1">
        <v>1.0</v>
      </c>
      <c r="G40" s="1">
        <v>54.0</v>
      </c>
      <c r="H40" s="1">
        <v>35.0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0.0</v>
      </c>
      <c r="C41" s="1">
        <v>545.0</v>
      </c>
      <c r="D41" s="1">
        <v>583.0</v>
      </c>
      <c r="E41" s="1">
        <v>529.0</v>
      </c>
      <c r="F41" s="1">
        <v>621.0</v>
      </c>
      <c r="G41" s="1">
        <v>710.0</v>
      </c>
      <c r="H41" s="1">
        <v>688.0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0.0</v>
      </c>
      <c r="C42" s="1">
        <v>865.0</v>
      </c>
      <c r="D42" s="1">
        <v>839.0</v>
      </c>
      <c r="E42" s="1">
        <v>896.0</v>
      </c>
      <c r="F42" s="1">
        <v>1270.0</v>
      </c>
      <c r="G42" s="1">
        <v>1440.0</v>
      </c>
      <c r="H42" s="1">
        <v>1470.0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50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0.0</v>
      </c>
      <c r="C44" s="1">
        <v>0.0</v>
      </c>
      <c r="D44" s="1">
        <v>0.0</v>
      </c>
      <c r="E44" s="1">
        <v>0.0</v>
      </c>
      <c r="F44" s="1">
        <v>46.0</v>
      </c>
      <c r="G44" s="1">
        <v>39.0</v>
      </c>
      <c r="H44" s="1">
        <v>36.0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>
        <v>0.0</v>
      </c>
      <c r="C45" s="1">
        <v>0.0</v>
      </c>
      <c r="D45" s="1">
        <v>0.0</v>
      </c>
      <c r="E45" s="1">
        <v>0.0</v>
      </c>
      <c r="F45" s="1">
        <v>46.0</v>
      </c>
      <c r="G45" s="1">
        <v>40.0</v>
      </c>
      <c r="H45" s="1">
        <v>36.0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100</v>
      </c>
      <c r="B46" s="1">
        <v>0.0</v>
      </c>
      <c r="C46" s="1">
        <v>0.0</v>
      </c>
      <c r="D46" s="1">
        <v>0.0</v>
      </c>
      <c r="E46" s="1">
        <v>0.0</v>
      </c>
      <c r="F46" s="1" t="s">
        <v>101</v>
      </c>
      <c r="G46" s="1" t="s">
        <v>102</v>
      </c>
      <c r="H46" s="1" t="s">
        <v>103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>
        <v>0.0</v>
      </c>
      <c r="C47" s="1">
        <v>533.0</v>
      </c>
      <c r="D47" s="1">
        <v>560.0</v>
      </c>
      <c r="E47" s="1">
        <v>506.0</v>
      </c>
      <c r="F47" s="1">
        <v>595.0</v>
      </c>
      <c r="G47" s="1">
        <v>587.0</v>
      </c>
      <c r="H47" s="1">
        <v>584.0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>
        <v>0.0</v>
      </c>
      <c r="C48" s="1">
        <v>0.0</v>
      </c>
      <c r="D48" s="1">
        <v>0.0</v>
      </c>
      <c r="E48" s="1">
        <v>0.0</v>
      </c>
      <c r="F48" s="1" t="s">
        <v>106</v>
      </c>
      <c r="G48" s="1" t="s">
        <v>107</v>
      </c>
      <c r="H48" s="1">
        <v>16.0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108</v>
      </c>
      <c r="B49" s="1">
        <v>0.0</v>
      </c>
      <c r="C49" s="1">
        <v>191.0</v>
      </c>
      <c r="D49" s="1">
        <v>197.0</v>
      </c>
      <c r="E49" s="1">
        <v>271.0</v>
      </c>
      <c r="F49" s="1">
        <v>474.0</v>
      </c>
      <c r="G49" s="1">
        <v>522.0</v>
      </c>
      <c r="H49" s="1">
        <v>557.0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109</v>
      </c>
      <c r="B50" s="1">
        <v>0.0</v>
      </c>
      <c r="C50" s="1">
        <v>91.0</v>
      </c>
      <c r="D50" s="1">
        <v>42.0</v>
      </c>
      <c r="E50" s="1">
        <v>165.0</v>
      </c>
      <c r="F50" s="1">
        <v>131.0</v>
      </c>
      <c r="G50" s="1">
        <v>398.0</v>
      </c>
      <c r="H50" s="1">
        <v>437.0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110</v>
      </c>
      <c r="B51" s="1">
        <v>8.0</v>
      </c>
      <c r="C51" s="1">
        <v>10.0</v>
      </c>
      <c r="D51" s="1">
        <v>14.0</v>
      </c>
      <c r="E51" s="1">
        <v>16.0</v>
      </c>
      <c r="F51" s="1">
        <v>15.0</v>
      </c>
      <c r="G51" s="1">
        <v>17.0</v>
      </c>
      <c r="H51" s="1">
        <v>31.0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111</v>
      </c>
      <c r="B52" s="1">
        <v>0.0</v>
      </c>
      <c r="C52" s="1">
        <v>12.0</v>
      </c>
      <c r="D52" s="1">
        <v>17.0</v>
      </c>
      <c r="E52" s="1">
        <v>1.0</v>
      </c>
      <c r="F52" s="1">
        <v>1.0</v>
      </c>
      <c r="G52" s="1">
        <v>54.0</v>
      </c>
      <c r="H52" s="1">
        <v>35.0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112</v>
      </c>
      <c r="B53" s="1">
        <v>0.0</v>
      </c>
      <c r="C53" s="1">
        <v>61.0</v>
      </c>
      <c r="D53" s="1">
        <v>42.0</v>
      </c>
      <c r="E53" s="1">
        <v>21.0</v>
      </c>
      <c r="F53" s="1">
        <v>47.0</v>
      </c>
      <c r="G53" s="1">
        <v>4.0</v>
      </c>
      <c r="H53" s="1">
        <v>1.0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113</v>
      </c>
      <c r="B54" s="1">
        <v>0.0</v>
      </c>
      <c r="C54" s="1">
        <v>0.0</v>
      </c>
      <c r="D54" s="1">
        <v>3.0</v>
      </c>
      <c r="E54" s="1">
        <v>0.0</v>
      </c>
      <c r="F54" s="1">
        <v>3.0</v>
      </c>
      <c r="G54" s="1">
        <v>3.0</v>
      </c>
      <c r="H54" s="1">
        <v>3.0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114</v>
      </c>
      <c r="B55" s="1">
        <v>0.0</v>
      </c>
      <c r="C55" s="1">
        <v>120.0</v>
      </c>
      <c r="D55" s="1">
        <v>178.0</v>
      </c>
      <c r="E55" s="1">
        <v>221.0</v>
      </c>
      <c r="F55" s="1">
        <v>243.0</v>
      </c>
      <c r="G55" s="1">
        <v>191.0</v>
      </c>
      <c r="H55" s="1">
        <v>273.0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115</v>
      </c>
      <c r="B56" s="1">
        <v>0.0</v>
      </c>
      <c r="C56" s="1">
        <v>425.0</v>
      </c>
      <c r="D56" s="1">
        <v>395.0</v>
      </c>
      <c r="E56" s="1">
        <v>433.0</v>
      </c>
      <c r="F56" s="1">
        <v>536.0</v>
      </c>
      <c r="G56" s="1">
        <v>801.0</v>
      </c>
      <c r="H56" s="1">
        <v>749.0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116</v>
      </c>
      <c r="B57" s="1">
        <v>0.0</v>
      </c>
      <c r="C57" s="1">
        <v>102.0</v>
      </c>
      <c r="D57" s="1">
        <v>24.0</v>
      </c>
      <c r="E57" s="1">
        <v>34.0</v>
      </c>
      <c r="F57" s="1">
        <v>65.0</v>
      </c>
      <c r="G57" s="1">
        <v>101.0</v>
      </c>
      <c r="H57" s="1">
        <v>99.0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117</v>
      </c>
      <c r="B58" s="1">
        <v>0.0</v>
      </c>
      <c r="C58" s="1">
        <v>0.0</v>
      </c>
      <c r="D58" s="1">
        <v>0.0</v>
      </c>
      <c r="E58" s="1">
        <v>0.0</v>
      </c>
      <c r="F58" s="1">
        <v>380.0</v>
      </c>
      <c r="G58" s="1">
        <v>454.0</v>
      </c>
      <c r="H58" s="1">
        <v>497.0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118</v>
      </c>
      <c r="B59" s="1">
        <v>0.0</v>
      </c>
      <c r="C59" s="1">
        <v>0.0</v>
      </c>
      <c r="D59" s="1">
        <v>2.0</v>
      </c>
      <c r="E59" s="1">
        <v>0.0</v>
      </c>
      <c r="F59" s="1">
        <v>4.0</v>
      </c>
      <c r="G59" s="1">
        <v>4.0</v>
      </c>
      <c r="H59" s="1">
        <v>2.0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119</v>
      </c>
      <c r="B60" s="1">
        <v>133.0</v>
      </c>
      <c r="C60" s="1">
        <v>165.0</v>
      </c>
      <c r="D60" s="1">
        <v>83.0</v>
      </c>
      <c r="E60" s="1">
        <v>389.0</v>
      </c>
      <c r="F60" s="1">
        <v>586.0</v>
      </c>
      <c r="G60" s="1">
        <v>381.0</v>
      </c>
      <c r="H60" s="1">
        <v>336.0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120</v>
      </c>
      <c r="B2" s="1">
        <v>197.0</v>
      </c>
      <c r="C2" s="1">
        <v>379.0</v>
      </c>
      <c r="D2" s="1">
        <v>631.0</v>
      </c>
      <c r="E2" s="1">
        <v>735.0</v>
      </c>
      <c r="F2" s="1">
        <v>1020.0</v>
      </c>
      <c r="G2" s="1">
        <v>1450.0</v>
      </c>
      <c r="H2" s="1">
        <v>1210.0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121</v>
      </c>
      <c r="B3" s="1">
        <v>197.0</v>
      </c>
      <c r="C3" s="1">
        <v>379.0</v>
      </c>
      <c r="D3" s="1">
        <v>631.0</v>
      </c>
      <c r="E3" s="1">
        <v>735.0</v>
      </c>
      <c r="F3" s="1">
        <v>1020.0</v>
      </c>
      <c r="G3" s="1">
        <v>1450.0</v>
      </c>
      <c r="H3" s="1">
        <v>1210.0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</v>
      </c>
      <c r="B4" s="1">
        <v>175.0</v>
      </c>
      <c r="C4" s="1">
        <v>306.0</v>
      </c>
      <c r="D4" s="1">
        <v>529.0</v>
      </c>
      <c r="E4" s="1">
        <v>624.0</v>
      </c>
      <c r="F4" s="1">
        <v>826.0</v>
      </c>
      <c r="G4" s="1">
        <v>1110.0</v>
      </c>
      <c r="H4" s="1">
        <v>976.0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123</v>
      </c>
      <c r="B5" s="1">
        <v>21.0</v>
      </c>
      <c r="C5" s="1">
        <v>72.0</v>
      </c>
      <c r="D5" s="1">
        <v>102.0</v>
      </c>
      <c r="E5" s="1">
        <v>110.0</v>
      </c>
      <c r="F5" s="1">
        <v>197.0</v>
      </c>
      <c r="G5" s="1">
        <v>337.0</v>
      </c>
      <c r="H5" s="1">
        <v>234.0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</v>
      </c>
      <c r="B6" s="1">
        <v>25.0</v>
      </c>
      <c r="C6" s="1">
        <v>42.0</v>
      </c>
      <c r="D6" s="1">
        <v>61.0</v>
      </c>
      <c r="E6" s="1">
        <v>90.0</v>
      </c>
      <c r="F6" s="1">
        <v>123.0</v>
      </c>
      <c r="G6" s="1">
        <v>179.0</v>
      </c>
      <c r="H6" s="1">
        <v>175.0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</v>
      </c>
      <c r="B7" s="1">
        <v>25.0</v>
      </c>
      <c r="C7" s="1">
        <v>42.0</v>
      </c>
      <c r="D7" s="1">
        <v>61.0</v>
      </c>
      <c r="E7" s="1">
        <v>90.0</v>
      </c>
      <c r="F7" s="1">
        <v>123.0</v>
      </c>
      <c r="G7" s="1">
        <v>179.0</v>
      </c>
      <c r="H7" s="1">
        <v>175.0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</v>
      </c>
      <c r="B8" s="1">
        <v>-3.0</v>
      </c>
      <c r="C8" s="1">
        <v>29.0</v>
      </c>
      <c r="D8" s="1">
        <v>40.0</v>
      </c>
      <c r="E8" s="1">
        <v>19.0</v>
      </c>
      <c r="F8" s="1">
        <v>74.0</v>
      </c>
      <c r="G8" s="1">
        <v>159.0</v>
      </c>
      <c r="H8" s="1">
        <v>59.0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127</v>
      </c>
      <c r="B9" s="1">
        <v>-64.0</v>
      </c>
      <c r="C9" s="1">
        <v>-11.0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128</v>
      </c>
      <c r="B10" s="1">
        <v>-64.0</v>
      </c>
      <c r="C10" s="1">
        <v>-11.0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</v>
      </c>
      <c r="B11" s="1">
        <v>-45.0</v>
      </c>
      <c r="C11" s="1">
        <v>13.0</v>
      </c>
      <c r="D11" s="1">
        <v>-7.0</v>
      </c>
      <c r="E11" s="1">
        <v>-16.0</v>
      </c>
      <c r="F11" s="1">
        <v>1.0</v>
      </c>
      <c r="G11" s="1">
        <v>14.0</v>
      </c>
      <c r="H11" s="1">
        <v>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130</v>
      </c>
      <c r="B12" s="1">
        <v>4.0</v>
      </c>
      <c r="C12" s="1">
        <v>-88.0</v>
      </c>
      <c r="D12" s="1">
        <v>-1.0</v>
      </c>
      <c r="E12" s="1">
        <v>8.0</v>
      </c>
      <c r="F12" s="1">
        <v>1.0</v>
      </c>
      <c r="G12" s="1">
        <v>-7.0</v>
      </c>
      <c r="H12" s="1">
        <v>4.0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131</v>
      </c>
      <c r="B13" s="1">
        <v>-14.0</v>
      </c>
      <c r="C13" s="1">
        <v>41.0</v>
      </c>
      <c r="D13" s="1">
        <v>31.0</v>
      </c>
      <c r="E13" s="1">
        <v>3.0</v>
      </c>
      <c r="F13" s="1">
        <v>77.0</v>
      </c>
      <c r="G13" s="1">
        <v>151.0</v>
      </c>
      <c r="H13" s="1">
        <v>63.0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132</v>
      </c>
      <c r="B14" s="1">
        <v>0.0</v>
      </c>
      <c r="C14" s="1">
        <v>0.0</v>
      </c>
      <c r="D14" s="1">
        <v>-2.0</v>
      </c>
      <c r="E14" s="1">
        <v>-15.0</v>
      </c>
      <c r="F14" s="1">
        <v>-14.0</v>
      </c>
      <c r="G14" s="1">
        <v>-50.0</v>
      </c>
      <c r="H14" s="1">
        <v>-18.0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</v>
      </c>
      <c r="B15" s="1">
        <v>0.0</v>
      </c>
      <c r="C15" s="1">
        <v>-44.0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</v>
      </c>
      <c r="B16" s="1">
        <v>0.0</v>
      </c>
      <c r="C16" s="1">
        <v>0.0</v>
      </c>
      <c r="D16" s="1">
        <v>0.0</v>
      </c>
      <c r="E16" s="1">
        <v>0.0</v>
      </c>
      <c r="F16" s="1">
        <v>4.0</v>
      </c>
      <c r="G16" s="1">
        <v>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</v>
      </c>
      <c r="B17" s="1">
        <v>-14.0</v>
      </c>
      <c r="C17" s="1">
        <v>41.0</v>
      </c>
      <c r="D17" s="1">
        <v>28.0</v>
      </c>
      <c r="E17" s="1">
        <v>-12.0</v>
      </c>
      <c r="F17" s="1">
        <v>66.0</v>
      </c>
      <c r="G17" s="1">
        <v>101.0</v>
      </c>
      <c r="H17" s="1">
        <v>44.0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</v>
      </c>
      <c r="B18" s="1">
        <v>15.0</v>
      </c>
      <c r="C18" s="1">
        <v>4.0</v>
      </c>
      <c r="D18" s="1">
        <v>6.0</v>
      </c>
      <c r="E18" s="1">
        <v>-3.0</v>
      </c>
      <c r="F18" s="1">
        <v>14.0</v>
      </c>
      <c r="G18" s="1">
        <v>25.0</v>
      </c>
      <c r="H18" s="1">
        <v>11.0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</v>
      </c>
      <c r="B19" s="1">
        <v>-30.0</v>
      </c>
      <c r="C19" s="1">
        <v>36.0</v>
      </c>
      <c r="D19" s="1">
        <v>22.0</v>
      </c>
      <c r="E19" s="1">
        <v>-9.0</v>
      </c>
      <c r="F19" s="1">
        <v>52.0</v>
      </c>
      <c r="G19" s="1">
        <v>75.0</v>
      </c>
      <c r="H19" s="1">
        <v>32.0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</v>
      </c>
      <c r="B20" s="1">
        <v>-30.0</v>
      </c>
      <c r="C20" s="1">
        <v>36.0</v>
      </c>
      <c r="D20" s="1">
        <v>22.0</v>
      </c>
      <c r="E20" s="1">
        <v>-9.0</v>
      </c>
      <c r="F20" s="1">
        <v>52.0</v>
      </c>
      <c r="G20" s="1">
        <v>75.0</v>
      </c>
      <c r="H20" s="1">
        <v>32.0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95</v>
      </c>
      <c r="B21" s="1">
        <v>-11.0</v>
      </c>
      <c r="C21" s="1">
        <v>-7.0</v>
      </c>
      <c r="D21" s="1">
        <v>-5.0</v>
      </c>
      <c r="E21" s="1">
        <v>13.0</v>
      </c>
      <c r="F21" s="1">
        <v>5.0</v>
      </c>
      <c r="G21" s="1">
        <v>-2.0</v>
      </c>
      <c r="H21" s="1">
        <v>-3.0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</v>
      </c>
      <c r="B22" s="1">
        <v>-41.0</v>
      </c>
      <c r="C22" s="1">
        <v>29.0</v>
      </c>
      <c r="D22" s="1">
        <v>17.0</v>
      </c>
      <c r="E22" s="1">
        <v>-8.0</v>
      </c>
      <c r="F22" s="1">
        <v>52.0</v>
      </c>
      <c r="G22" s="1">
        <v>73.0</v>
      </c>
      <c r="H22" s="1">
        <v>29.0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</v>
      </c>
      <c r="B23" s="1">
        <v>0.0</v>
      </c>
      <c r="C23" s="1">
        <v>0.0</v>
      </c>
      <c r="D23" s="1">
        <v>0.0</v>
      </c>
      <c r="E23" s="1">
        <v>0.0</v>
      </c>
      <c r="F23" s="1">
        <v>1.0</v>
      </c>
      <c r="G23" s="1">
        <v>1.0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141</v>
      </c>
      <c r="B24" s="1">
        <v>-41.0</v>
      </c>
      <c r="C24" s="1">
        <v>29.0</v>
      </c>
      <c r="D24" s="1">
        <v>17.0</v>
      </c>
      <c r="E24" s="1">
        <v>-8.0</v>
      </c>
      <c r="F24" s="1">
        <v>51.0</v>
      </c>
      <c r="G24" s="1">
        <v>71.0</v>
      </c>
      <c r="H24" s="1">
        <v>29.0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</v>
      </c>
      <c r="B25" s="1">
        <v>-41.0</v>
      </c>
      <c r="C25" s="1">
        <v>29.0</v>
      </c>
      <c r="D25" s="1">
        <v>17.0</v>
      </c>
      <c r="E25" s="1">
        <v>-8.0</v>
      </c>
      <c r="F25" s="1">
        <v>51.0</v>
      </c>
      <c r="G25" s="1">
        <v>71.0</v>
      </c>
      <c r="H25" s="1">
        <v>29.0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144</v>
      </c>
      <c r="B27" s="1">
        <v>0.0</v>
      </c>
      <c r="C27" s="1">
        <v>0.0</v>
      </c>
      <c r="D27" s="1">
        <v>0.0</v>
      </c>
      <c r="E27" s="1" t="s">
        <v>145</v>
      </c>
      <c r="F27" s="1" t="s">
        <v>146</v>
      </c>
      <c r="G27" s="1" t="s">
        <v>147</v>
      </c>
      <c r="H27" s="1" t="s">
        <v>148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149</v>
      </c>
      <c r="B28" s="1">
        <v>0.0</v>
      </c>
      <c r="C28" s="1">
        <v>0.0</v>
      </c>
      <c r="D28" s="1">
        <v>0.0</v>
      </c>
      <c r="E28" s="1" t="s">
        <v>145</v>
      </c>
      <c r="F28" s="1" t="s">
        <v>146</v>
      </c>
      <c r="G28" s="1" t="s">
        <v>147</v>
      </c>
      <c r="H28" s="1" t="s">
        <v>148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150</v>
      </c>
      <c r="B29" s="1">
        <v>0.0</v>
      </c>
      <c r="C29" s="1">
        <v>0.0</v>
      </c>
      <c r="D29" s="1">
        <v>0.0</v>
      </c>
      <c r="E29" s="1">
        <v>32.0</v>
      </c>
      <c r="F29" s="1">
        <v>45.0</v>
      </c>
      <c r="G29" s="1">
        <v>42.0</v>
      </c>
      <c r="H29" s="1">
        <v>38.0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151</v>
      </c>
      <c r="B30" s="1">
        <v>0.0</v>
      </c>
      <c r="C30" s="1">
        <v>0.0</v>
      </c>
      <c r="D30" s="1">
        <v>0.0</v>
      </c>
      <c r="E30" s="1" t="s">
        <v>145</v>
      </c>
      <c r="F30" s="1" t="s">
        <v>146</v>
      </c>
      <c r="G30" s="1" t="s">
        <v>152</v>
      </c>
      <c r="H30" s="1" t="s">
        <v>148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153</v>
      </c>
      <c r="B31" s="1">
        <v>0.0</v>
      </c>
      <c r="C31" s="1">
        <v>0.0</v>
      </c>
      <c r="D31" s="1">
        <v>0.0</v>
      </c>
      <c r="E31" s="1" t="s">
        <v>145</v>
      </c>
      <c r="F31" s="1" t="s">
        <v>146</v>
      </c>
      <c r="G31" s="1" t="s">
        <v>152</v>
      </c>
      <c r="H31" s="1" t="s">
        <v>148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154</v>
      </c>
      <c r="B32" s="1">
        <v>0.0</v>
      </c>
      <c r="C32" s="1">
        <v>0.0</v>
      </c>
      <c r="D32" s="1">
        <v>0.0</v>
      </c>
      <c r="E32" s="1">
        <v>32.0</v>
      </c>
      <c r="F32" s="1">
        <v>45.0</v>
      </c>
      <c r="G32" s="1">
        <v>42.0</v>
      </c>
      <c r="H32" s="1">
        <v>39.0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155</v>
      </c>
      <c r="B33" s="1">
        <v>0.0</v>
      </c>
      <c r="C33" s="1">
        <v>0.0</v>
      </c>
      <c r="D33" s="1">
        <v>0.0</v>
      </c>
      <c r="E33" s="1" t="s">
        <v>156</v>
      </c>
      <c r="F33" s="1" t="s">
        <v>157</v>
      </c>
      <c r="G33" s="1" t="s">
        <v>158</v>
      </c>
      <c r="H33" s="1" t="s">
        <v>159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160</v>
      </c>
      <c r="B34" s="1">
        <v>0.0</v>
      </c>
      <c r="C34" s="1">
        <v>0.0</v>
      </c>
      <c r="D34" s="1">
        <v>0.0</v>
      </c>
      <c r="E34" s="1" t="s">
        <v>156</v>
      </c>
      <c r="F34" s="1" t="s">
        <v>157</v>
      </c>
      <c r="G34" s="1" t="s">
        <v>161</v>
      </c>
      <c r="H34" s="1" t="s">
        <v>159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162</v>
      </c>
      <c r="B35" s="1">
        <v>0.0</v>
      </c>
      <c r="C35" s="1">
        <v>0.0</v>
      </c>
      <c r="D35" s="1">
        <v>0.0</v>
      </c>
      <c r="E35" s="1" t="s">
        <v>163</v>
      </c>
      <c r="F35" s="1">
        <v>0.0</v>
      </c>
      <c r="G35" s="1">
        <v>0.0</v>
      </c>
      <c r="H35" s="1">
        <v>0.0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164</v>
      </c>
      <c r="B37" s="1">
        <v>-3.0</v>
      </c>
      <c r="C37" s="1">
        <v>31.0</v>
      </c>
      <c r="D37" s="1">
        <v>43.0</v>
      </c>
      <c r="E37" s="1">
        <v>23.0</v>
      </c>
      <c r="F37" s="1">
        <v>79.0</v>
      </c>
      <c r="G37" s="1">
        <v>164.0</v>
      </c>
      <c r="H37" s="1">
        <v>64.0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165</v>
      </c>
      <c r="B38" s="1">
        <v>-3.0</v>
      </c>
      <c r="C38" s="1">
        <v>29.0</v>
      </c>
      <c r="D38" s="1">
        <v>40.0</v>
      </c>
      <c r="E38" s="1">
        <v>19.0</v>
      </c>
      <c r="F38" s="1">
        <v>74.0</v>
      </c>
      <c r="G38" s="1">
        <v>159.0</v>
      </c>
      <c r="H38" s="1">
        <v>59.0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166</v>
      </c>
      <c r="B39" s="1">
        <v>-3.0</v>
      </c>
      <c r="C39" s="1">
        <v>29.0</v>
      </c>
      <c r="D39" s="1">
        <v>40.0</v>
      </c>
      <c r="E39" s="1">
        <v>19.0</v>
      </c>
      <c r="F39" s="1">
        <v>74.0</v>
      </c>
      <c r="G39" s="1">
        <v>159.0</v>
      </c>
      <c r="H39" s="1">
        <v>59.0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167</v>
      </c>
      <c r="B40" s="1">
        <v>-2.0</v>
      </c>
      <c r="C40" s="1">
        <v>32.0</v>
      </c>
      <c r="D40" s="1">
        <v>45.0</v>
      </c>
      <c r="E40" s="1">
        <v>25.0</v>
      </c>
      <c r="F40" s="1">
        <v>81.0</v>
      </c>
      <c r="G40" s="1">
        <v>166.0</v>
      </c>
      <c r="H40" s="1">
        <v>68.0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168</v>
      </c>
      <c r="B41" s="1">
        <v>197.0</v>
      </c>
      <c r="C41" s="1">
        <v>379.0</v>
      </c>
      <c r="D41" s="1">
        <v>631.0</v>
      </c>
      <c r="E41" s="1">
        <v>735.0</v>
      </c>
      <c r="F41" s="1">
        <v>1020.0</v>
      </c>
      <c r="G41" s="1">
        <v>1450.0</v>
      </c>
      <c r="H41" s="1">
        <v>1210.0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169</v>
      </c>
      <c r="B42" s="1" t="s">
        <v>170</v>
      </c>
      <c r="C42" s="1" t="s">
        <v>171</v>
      </c>
      <c r="D42" s="1" t="s">
        <v>172</v>
      </c>
      <c r="E42" s="1" t="s">
        <v>173</v>
      </c>
      <c r="F42" s="1" t="s">
        <v>174</v>
      </c>
      <c r="G42" s="1" t="s">
        <v>175</v>
      </c>
      <c r="H42" s="1" t="s">
        <v>176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177</v>
      </c>
      <c r="B43" s="1">
        <v>15.0</v>
      </c>
      <c r="C43" s="1">
        <v>12.0</v>
      </c>
      <c r="D43" s="1">
        <v>7.0</v>
      </c>
      <c r="E43" s="1">
        <v>1.0</v>
      </c>
      <c r="F43" s="1">
        <v>16.0</v>
      </c>
      <c r="G43" s="1">
        <v>31.0</v>
      </c>
      <c r="H43" s="1">
        <v>16.0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178</v>
      </c>
      <c r="B44" s="1">
        <v>15.0</v>
      </c>
      <c r="C44" s="1">
        <v>12.0</v>
      </c>
      <c r="D44" s="1">
        <v>7.0</v>
      </c>
      <c r="E44" s="1">
        <v>1.0</v>
      </c>
      <c r="F44" s="1">
        <v>16.0</v>
      </c>
      <c r="G44" s="1">
        <v>31.0</v>
      </c>
      <c r="H44" s="1">
        <v>16.0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179</v>
      </c>
      <c r="B45" s="1">
        <v>0.0</v>
      </c>
      <c r="C45" s="1">
        <v>-7.0</v>
      </c>
      <c r="D45" s="1">
        <v>-1.0</v>
      </c>
      <c r="E45" s="1">
        <v>-5.0</v>
      </c>
      <c r="F45" s="1">
        <v>-2.0</v>
      </c>
      <c r="G45" s="1">
        <v>-6.0</v>
      </c>
      <c r="H45" s="1">
        <v>-4.0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180</v>
      </c>
      <c r="B46" s="1">
        <v>0.0</v>
      </c>
      <c r="C46" s="1">
        <v>-7.0</v>
      </c>
      <c r="D46" s="1">
        <v>-1.0</v>
      </c>
      <c r="E46" s="1">
        <v>-5.0</v>
      </c>
      <c r="F46" s="1">
        <v>-2.0</v>
      </c>
      <c r="G46" s="1">
        <v>-6.0</v>
      </c>
      <c r="H46" s="1">
        <v>-4.0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181</v>
      </c>
      <c r="B47" s="1">
        <v>-20.0</v>
      </c>
      <c r="C47" s="1">
        <v>18.0</v>
      </c>
      <c r="D47" s="1">
        <v>14.0</v>
      </c>
      <c r="E47" s="1">
        <v>2.0</v>
      </c>
      <c r="F47" s="1">
        <v>48.0</v>
      </c>
      <c r="G47" s="1">
        <v>92.0</v>
      </c>
      <c r="H47" s="1">
        <v>36.0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182</v>
      </c>
      <c r="B48" s="1">
        <v>19.0</v>
      </c>
      <c r="C48" s="1">
        <v>40.0</v>
      </c>
      <c r="D48" s="1">
        <v>36.0</v>
      </c>
      <c r="E48" s="1">
        <v>31.0</v>
      </c>
      <c r="F48" s="1">
        <v>27.0</v>
      </c>
      <c r="G48" s="1">
        <v>35.0</v>
      </c>
      <c r="H48" s="1">
        <v>52.0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183</v>
      </c>
      <c r="B49" s="1">
        <v>20.0</v>
      </c>
      <c r="C49" s="1">
        <v>40.0</v>
      </c>
      <c r="D49" s="1">
        <v>36.0</v>
      </c>
      <c r="E49" s="1">
        <v>0.0</v>
      </c>
      <c r="F49" s="1">
        <v>27.0</v>
      </c>
      <c r="G49" s="1">
        <v>0.0</v>
      </c>
      <c r="H49" s="1">
        <v>0.0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184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185</v>
      </c>
      <c r="B51" s="1">
        <v>0.0</v>
      </c>
      <c r="C51" s="1">
        <v>0.0</v>
      </c>
      <c r="D51" s="1">
        <v>0.0</v>
      </c>
      <c r="E51" s="1">
        <v>2.0</v>
      </c>
      <c r="F51" s="1">
        <v>3.0</v>
      </c>
      <c r="G51" s="1">
        <v>5.0</v>
      </c>
      <c r="H51" s="1">
        <v>6.0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186</v>
      </c>
      <c r="B52" s="1">
        <v>6.0</v>
      </c>
      <c r="C52" s="1">
        <v>16.0</v>
      </c>
      <c r="D52" s="1">
        <v>26.0</v>
      </c>
      <c r="E52" s="1">
        <v>48.0</v>
      </c>
      <c r="F52" s="1">
        <v>52.0</v>
      </c>
      <c r="G52" s="1">
        <v>89.0</v>
      </c>
      <c r="H52" s="1">
        <v>73.0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187</v>
      </c>
      <c r="B53" s="1">
        <v>17.0</v>
      </c>
      <c r="C53" s="1">
        <v>25.0</v>
      </c>
      <c r="D53" s="1">
        <v>33.0</v>
      </c>
      <c r="E53" s="1">
        <v>40.0</v>
      </c>
      <c r="F53" s="1">
        <v>68.0</v>
      </c>
      <c r="G53" s="1">
        <v>87.0</v>
      </c>
      <c r="H53" s="1">
        <v>97.0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188</v>
      </c>
      <c r="B54" s="1">
        <v>1.0</v>
      </c>
      <c r="C54" s="1">
        <v>1.0</v>
      </c>
      <c r="D54" s="1">
        <v>1.0</v>
      </c>
      <c r="E54" s="1">
        <v>2.0</v>
      </c>
      <c r="F54" s="1">
        <v>1.0</v>
      </c>
      <c r="G54" s="1">
        <v>2.0</v>
      </c>
      <c r="H54" s="1">
        <v>3.0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189</v>
      </c>
      <c r="B55" s="1">
        <v>0.0</v>
      </c>
      <c r="C55" s="1">
        <v>0.0</v>
      </c>
      <c r="D55" s="1">
        <v>2.0</v>
      </c>
      <c r="E55" s="1">
        <v>2.0</v>
      </c>
      <c r="F55" s="1">
        <v>1.0</v>
      </c>
      <c r="G55" s="1">
        <v>1.0</v>
      </c>
      <c r="H55" s="1">
        <v>3.0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190</v>
      </c>
      <c r="B56" s="1">
        <v>0.0</v>
      </c>
      <c r="C56" s="1">
        <v>0.0</v>
      </c>
      <c r="D56" s="1">
        <v>-87.0</v>
      </c>
      <c r="E56" s="1">
        <v>-15.0</v>
      </c>
      <c r="F56" s="1">
        <v>79.0</v>
      </c>
      <c r="G56" s="1">
        <v>94.0</v>
      </c>
      <c r="H56" s="1">
        <v>88.0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191</v>
      </c>
      <c r="B57" s="1">
        <v>0.0</v>
      </c>
      <c r="C57" s="1">
        <v>30.0</v>
      </c>
      <c r="D57" s="1">
        <v>1.0</v>
      </c>
      <c r="E57" s="1">
        <v>0.0</v>
      </c>
      <c r="F57" s="1">
        <v>5.0</v>
      </c>
      <c r="G57" s="1">
        <v>3.0</v>
      </c>
      <c r="H57" s="1">
        <v>3.0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192</v>
      </c>
      <c r="B58" s="1">
        <v>0.0</v>
      </c>
      <c r="C58" s="1">
        <v>30.0</v>
      </c>
      <c r="D58" s="1">
        <v>1.0</v>
      </c>
      <c r="E58" s="1">
        <v>0.0</v>
      </c>
      <c r="F58" s="1">
        <v>5.0</v>
      </c>
      <c r="G58" s="1">
        <v>3.0</v>
      </c>
      <c r="H58" s="1">
        <v>3.0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194</v>
      </c>
      <c r="B3" s="1">
        <v>0.0</v>
      </c>
      <c r="C3" s="1">
        <v>0.0</v>
      </c>
      <c r="D3" s="1">
        <v>3.0</v>
      </c>
      <c r="E3" s="1" t="s">
        <v>195</v>
      </c>
      <c r="F3" s="1" t="s">
        <v>196</v>
      </c>
      <c r="G3" s="1" t="s">
        <v>197</v>
      </c>
      <c r="H3" s="1" t="s">
        <v>198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199</v>
      </c>
      <c r="B4" s="1">
        <v>0.0</v>
      </c>
      <c r="C4" s="1">
        <v>0.0</v>
      </c>
      <c r="D4" s="1" t="s">
        <v>200</v>
      </c>
      <c r="E4" s="1" t="s">
        <v>201</v>
      </c>
      <c r="F4" s="1" t="s">
        <v>202</v>
      </c>
      <c r="G4" s="1" t="s">
        <v>203</v>
      </c>
      <c r="H4" s="1" t="s">
        <v>204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205</v>
      </c>
      <c r="B5" s="1">
        <v>0.0</v>
      </c>
      <c r="C5" s="1">
        <v>0.0</v>
      </c>
      <c r="D5" s="1" t="s">
        <v>206</v>
      </c>
      <c r="E5" s="1" t="s">
        <v>207</v>
      </c>
      <c r="F5" s="1" t="s">
        <v>208</v>
      </c>
      <c r="G5" s="1" t="s">
        <v>209</v>
      </c>
      <c r="H5" s="1" t="s">
        <v>210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211</v>
      </c>
      <c r="B6" s="1">
        <v>0.0</v>
      </c>
      <c r="C6" s="1">
        <v>0.0</v>
      </c>
      <c r="D6" s="1" t="s">
        <v>212</v>
      </c>
      <c r="E6" s="1" t="s">
        <v>213</v>
      </c>
      <c r="F6" s="1" t="s">
        <v>214</v>
      </c>
      <c r="G6" s="1" t="s">
        <v>215</v>
      </c>
      <c r="H6" s="1" t="s">
        <v>216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218</v>
      </c>
      <c r="B8" s="1" t="s">
        <v>219</v>
      </c>
      <c r="C8" s="1" t="s">
        <v>220</v>
      </c>
      <c r="D8" s="1" t="s">
        <v>221</v>
      </c>
      <c r="E8" s="1" t="s">
        <v>222</v>
      </c>
      <c r="F8" s="1" t="s">
        <v>223</v>
      </c>
      <c r="G8" s="1" t="s">
        <v>224</v>
      </c>
      <c r="H8" s="1" t="s">
        <v>225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226</v>
      </c>
      <c r="B9" s="1" t="s">
        <v>227</v>
      </c>
      <c r="C9" s="1" t="s">
        <v>228</v>
      </c>
      <c r="D9" s="1" t="s">
        <v>229</v>
      </c>
      <c r="E9" s="1" t="s">
        <v>230</v>
      </c>
      <c r="F9" s="1" t="s">
        <v>231</v>
      </c>
      <c r="G9" s="1" t="s">
        <v>230</v>
      </c>
      <c r="H9" s="1" t="s">
        <v>232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233</v>
      </c>
      <c r="B10" s="1" t="s">
        <v>234</v>
      </c>
      <c r="C10" s="1" t="s">
        <v>235</v>
      </c>
      <c r="D10" s="1" t="s">
        <v>236</v>
      </c>
      <c r="E10" s="1" t="s">
        <v>237</v>
      </c>
      <c r="F10" s="1" t="s">
        <v>238</v>
      </c>
      <c r="G10" s="1" t="s">
        <v>209</v>
      </c>
      <c r="H10" s="1" t="s">
        <v>239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240</v>
      </c>
      <c r="B11" s="1" t="s">
        <v>241</v>
      </c>
      <c r="C11" s="1" t="s">
        <v>242</v>
      </c>
      <c r="D11" s="1" t="s">
        <v>243</v>
      </c>
      <c r="E11" s="1" t="s">
        <v>244</v>
      </c>
      <c r="F11" s="1" t="s">
        <v>245</v>
      </c>
      <c r="G11" s="1" t="s">
        <v>246</v>
      </c>
      <c r="H11" s="1" t="s">
        <v>202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247</v>
      </c>
      <c r="B12" s="1" t="s">
        <v>241</v>
      </c>
      <c r="C12" s="1" t="s">
        <v>242</v>
      </c>
      <c r="D12" s="1" t="s">
        <v>243</v>
      </c>
      <c r="E12" s="1" t="s">
        <v>244</v>
      </c>
      <c r="F12" s="1" t="s">
        <v>245</v>
      </c>
      <c r="G12" s="1" t="s">
        <v>246</v>
      </c>
      <c r="H12" s="1" t="s">
        <v>202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248</v>
      </c>
      <c r="B13" s="1" t="s">
        <v>249</v>
      </c>
      <c r="C13" s="1" t="s">
        <v>250</v>
      </c>
      <c r="D13" s="1" t="s">
        <v>251</v>
      </c>
      <c r="E13" s="1" t="s">
        <v>252</v>
      </c>
      <c r="F13" s="1" t="s">
        <v>253</v>
      </c>
      <c r="G13" s="1" t="s">
        <v>254</v>
      </c>
      <c r="H13" s="1" t="s">
        <v>255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256</v>
      </c>
      <c r="B14" s="1" t="s">
        <v>257</v>
      </c>
      <c r="C14" s="1" t="s">
        <v>258</v>
      </c>
      <c r="D14" s="1" t="s">
        <v>259</v>
      </c>
      <c r="E14" s="1" t="s">
        <v>260</v>
      </c>
      <c r="F14" s="1" t="s">
        <v>261</v>
      </c>
      <c r="G14" s="1" t="s">
        <v>262</v>
      </c>
      <c r="H14" s="1" t="s">
        <v>263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264</v>
      </c>
      <c r="B15" s="1" t="s">
        <v>257</v>
      </c>
      <c r="C15" s="1" t="s">
        <v>258</v>
      </c>
      <c r="D15" s="1" t="s">
        <v>259</v>
      </c>
      <c r="E15" s="1" t="s">
        <v>260</v>
      </c>
      <c r="F15" s="1" t="s">
        <v>265</v>
      </c>
      <c r="G15" s="1" t="s">
        <v>266</v>
      </c>
      <c r="H15" s="1" t="s">
        <v>263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267</v>
      </c>
      <c r="B16" s="1" t="s">
        <v>268</v>
      </c>
      <c r="C16" s="1" t="s">
        <v>269</v>
      </c>
      <c r="D16" s="1" t="s">
        <v>270</v>
      </c>
      <c r="E16" s="1" t="s">
        <v>271</v>
      </c>
      <c r="F16" s="1" t="s">
        <v>272</v>
      </c>
      <c r="G16" s="1" t="s">
        <v>273</v>
      </c>
      <c r="H16" s="1" t="s">
        <v>274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275</v>
      </c>
      <c r="B17" s="1">
        <v>0.0</v>
      </c>
      <c r="C17" s="1">
        <v>0.0</v>
      </c>
      <c r="D17" s="1" t="s">
        <v>276</v>
      </c>
      <c r="E17" s="1" t="s">
        <v>277</v>
      </c>
      <c r="F17" s="1" t="s">
        <v>278</v>
      </c>
      <c r="G17" s="1" t="s">
        <v>279</v>
      </c>
      <c r="H17" s="1" t="s">
        <v>280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281</v>
      </c>
      <c r="B18" s="1">
        <v>0.0</v>
      </c>
      <c r="C18" s="1">
        <v>0.0</v>
      </c>
      <c r="D18" s="1" t="s">
        <v>276</v>
      </c>
      <c r="E18" s="1" t="s">
        <v>277</v>
      </c>
      <c r="F18" s="1" t="s">
        <v>278</v>
      </c>
      <c r="G18" s="1" t="s">
        <v>279</v>
      </c>
      <c r="H18" s="1" t="s">
        <v>280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282</v>
      </c>
      <c r="B20" s="1">
        <v>0.0</v>
      </c>
      <c r="C20" s="1">
        <v>0.0</v>
      </c>
      <c r="D20" s="1" t="s">
        <v>283</v>
      </c>
      <c r="E20" s="1" t="s">
        <v>284</v>
      </c>
      <c r="F20" s="1" t="s">
        <v>285</v>
      </c>
      <c r="G20" s="1" t="s">
        <v>157</v>
      </c>
      <c r="H20" s="1" t="s">
        <v>286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287</v>
      </c>
      <c r="B21" s="1">
        <v>0.0</v>
      </c>
      <c r="C21" s="1">
        <v>0.0</v>
      </c>
      <c r="D21" s="1" t="s">
        <v>288</v>
      </c>
      <c r="E21" s="1" t="s">
        <v>289</v>
      </c>
      <c r="F21" s="1" t="s">
        <v>290</v>
      </c>
      <c r="G21" s="1" t="s">
        <v>291</v>
      </c>
      <c r="H21" s="1" t="s">
        <v>292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293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 t="s">
        <v>294</v>
      </c>
      <c r="H22" s="1" t="s">
        <v>295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296</v>
      </c>
      <c r="B23" s="1">
        <v>0.0</v>
      </c>
      <c r="C23" s="1">
        <v>0.0</v>
      </c>
      <c r="D23" s="1" t="s">
        <v>284</v>
      </c>
      <c r="E23" s="1" t="s">
        <v>297</v>
      </c>
      <c r="F23" s="1" t="s">
        <v>298</v>
      </c>
      <c r="G23" s="1" t="s">
        <v>146</v>
      </c>
      <c r="H23" s="1" t="s">
        <v>299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301</v>
      </c>
      <c r="B25" s="1">
        <v>0.0</v>
      </c>
      <c r="C25" s="1" t="s">
        <v>302</v>
      </c>
      <c r="D25" s="1" t="s">
        <v>303</v>
      </c>
      <c r="E25" s="1" t="s">
        <v>304</v>
      </c>
      <c r="F25" s="1" t="s">
        <v>305</v>
      </c>
      <c r="G25" s="1" t="s">
        <v>306</v>
      </c>
      <c r="H25" s="1" t="s">
        <v>307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308</v>
      </c>
      <c r="B26" s="1">
        <v>0.0</v>
      </c>
      <c r="C26" s="1" t="s">
        <v>309</v>
      </c>
      <c r="D26" s="1" t="s">
        <v>310</v>
      </c>
      <c r="E26" s="1" t="s">
        <v>147</v>
      </c>
      <c r="F26" s="1" t="s">
        <v>311</v>
      </c>
      <c r="G26" s="1" t="s">
        <v>299</v>
      </c>
      <c r="H26" s="1" t="s">
        <v>312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313</v>
      </c>
      <c r="B27" s="1">
        <v>0.0</v>
      </c>
      <c r="C27" s="1" t="s">
        <v>314</v>
      </c>
      <c r="D27" s="1" t="s">
        <v>315</v>
      </c>
      <c r="E27" s="1" t="s">
        <v>316</v>
      </c>
      <c r="F27" s="1" t="s">
        <v>317</v>
      </c>
      <c r="G27" s="1" t="s">
        <v>318</v>
      </c>
      <c r="H27" s="1" t="s">
        <v>319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320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 t="s">
        <v>321</v>
      </c>
      <c r="H28" s="1" t="s">
        <v>322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323</v>
      </c>
      <c r="B29" s="1">
        <v>0.0</v>
      </c>
      <c r="C29" s="1">
        <v>0.0</v>
      </c>
      <c r="D29" s="1" t="s">
        <v>324</v>
      </c>
      <c r="E29" s="1" t="s">
        <v>325</v>
      </c>
      <c r="F29" s="1" t="s">
        <v>326</v>
      </c>
      <c r="G29" s="1" t="s">
        <v>327</v>
      </c>
      <c r="H29" s="1" t="s">
        <v>328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329</v>
      </c>
      <c r="B30" s="1">
        <v>0.0</v>
      </c>
      <c r="C30" s="1">
        <v>0.0</v>
      </c>
      <c r="D30" s="1" t="s">
        <v>330</v>
      </c>
      <c r="E30" s="1" t="s">
        <v>331</v>
      </c>
      <c r="F30" s="1" t="s">
        <v>332</v>
      </c>
      <c r="G30" s="1" t="s">
        <v>333</v>
      </c>
      <c r="H30" s="1" t="s">
        <v>334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335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336</v>
      </c>
      <c r="H31" s="1" t="s">
        <v>337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338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339</v>
      </c>
      <c r="B33" s="1">
        <v>0.0</v>
      </c>
      <c r="C33" s="1" t="s">
        <v>340</v>
      </c>
      <c r="D33" s="1" t="s">
        <v>341</v>
      </c>
      <c r="E33" s="1" t="s">
        <v>342</v>
      </c>
      <c r="F33" s="1" t="s">
        <v>343</v>
      </c>
      <c r="G33" s="1" t="s">
        <v>344</v>
      </c>
      <c r="H33" s="1" t="s">
        <v>345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346</v>
      </c>
      <c r="B34" s="1">
        <v>0.0</v>
      </c>
      <c r="C34" s="1" t="s">
        <v>347</v>
      </c>
      <c r="D34" s="1" t="s">
        <v>348</v>
      </c>
      <c r="E34" s="1" t="s">
        <v>349</v>
      </c>
      <c r="F34" s="1" t="s">
        <v>350</v>
      </c>
      <c r="G34" s="1" t="s">
        <v>351</v>
      </c>
      <c r="H34" s="1" t="s">
        <v>352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353</v>
      </c>
      <c r="B35" s="1">
        <v>0.0</v>
      </c>
      <c r="C35" s="1" t="s">
        <v>340</v>
      </c>
      <c r="D35" s="1" t="s">
        <v>354</v>
      </c>
      <c r="E35" s="1" t="s">
        <v>342</v>
      </c>
      <c r="F35" s="1" t="s">
        <v>355</v>
      </c>
      <c r="G35" s="1" t="s">
        <v>356</v>
      </c>
      <c r="H35" s="1" t="s">
        <v>357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358</v>
      </c>
      <c r="B36" s="1">
        <v>0.0</v>
      </c>
      <c r="C36" s="1" t="s">
        <v>347</v>
      </c>
      <c r="D36" s="1" t="s">
        <v>359</v>
      </c>
      <c r="E36" s="1" t="s">
        <v>349</v>
      </c>
      <c r="F36" s="1" t="s">
        <v>360</v>
      </c>
      <c r="G36" s="1">
        <v>42.0</v>
      </c>
      <c r="H36" s="1" t="s">
        <v>361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362</v>
      </c>
      <c r="B37" s="1">
        <v>0.0</v>
      </c>
      <c r="C37" s="1" t="s">
        <v>363</v>
      </c>
      <c r="D37" s="1" t="s">
        <v>364</v>
      </c>
      <c r="E37" s="1" t="s">
        <v>365</v>
      </c>
      <c r="F37" s="1" t="s">
        <v>366</v>
      </c>
      <c r="G37" s="1" t="s">
        <v>367</v>
      </c>
      <c r="H37" s="1" t="s">
        <v>368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369</v>
      </c>
      <c r="B38" s="1" t="s">
        <v>370</v>
      </c>
      <c r="C38" s="1" t="s">
        <v>371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372</v>
      </c>
      <c r="B39" s="1" t="s">
        <v>373</v>
      </c>
      <c r="C39" s="1" t="s">
        <v>374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375</v>
      </c>
      <c r="B40" s="1" t="s">
        <v>376</v>
      </c>
      <c r="C40" s="1" t="s">
        <v>377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378</v>
      </c>
      <c r="B41" s="1">
        <v>0.0</v>
      </c>
      <c r="C41" s="1" t="s">
        <v>379</v>
      </c>
      <c r="D41" s="1" t="s">
        <v>380</v>
      </c>
      <c r="E41" s="1" t="s">
        <v>381</v>
      </c>
      <c r="F41" s="1" t="s">
        <v>382</v>
      </c>
      <c r="G41" s="1" t="s">
        <v>383</v>
      </c>
      <c r="H41" s="1" t="s">
        <v>384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385</v>
      </c>
      <c r="B42" s="1">
        <v>0.0</v>
      </c>
      <c r="C42" s="1" t="s">
        <v>386</v>
      </c>
      <c r="D42" s="1" t="s">
        <v>159</v>
      </c>
      <c r="E42" s="1" t="s">
        <v>387</v>
      </c>
      <c r="F42" s="1" t="s">
        <v>388</v>
      </c>
      <c r="G42" s="1" t="s">
        <v>389</v>
      </c>
      <c r="H42" s="1" t="s">
        <v>390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391</v>
      </c>
      <c r="B43" s="1">
        <v>0.0</v>
      </c>
      <c r="C43" s="1" t="s">
        <v>392</v>
      </c>
      <c r="D43" s="1" t="s">
        <v>393</v>
      </c>
      <c r="E43" s="1" t="s">
        <v>394</v>
      </c>
      <c r="F43" s="1" t="s">
        <v>395</v>
      </c>
      <c r="G43" s="1" t="s">
        <v>396</v>
      </c>
      <c r="H43" s="1" t="s">
        <v>397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398</v>
      </c>
      <c r="B44" s="1">
        <v>0.0</v>
      </c>
      <c r="C44" s="1" t="s">
        <v>399</v>
      </c>
      <c r="D44" s="1" t="s">
        <v>400</v>
      </c>
      <c r="E44" s="1" t="s">
        <v>401</v>
      </c>
      <c r="F44" s="1" t="s">
        <v>321</v>
      </c>
      <c r="G44" s="1" t="s">
        <v>402</v>
      </c>
      <c r="H44" s="1" t="s">
        <v>403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404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405</v>
      </c>
      <c r="B46" s="1">
        <v>0.0</v>
      </c>
      <c r="C46" s="1" t="s">
        <v>406</v>
      </c>
      <c r="D46" s="1" t="s">
        <v>407</v>
      </c>
      <c r="E46" s="1" t="s">
        <v>408</v>
      </c>
      <c r="F46" s="1" t="s">
        <v>409</v>
      </c>
      <c r="G46" s="1" t="s">
        <v>410</v>
      </c>
      <c r="H46" s="1" t="s">
        <v>411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412</v>
      </c>
      <c r="B47" s="1">
        <v>0.0</v>
      </c>
      <c r="C47" s="1" t="s">
        <v>413</v>
      </c>
      <c r="D47" s="1" t="s">
        <v>414</v>
      </c>
      <c r="E47" s="1" t="s">
        <v>415</v>
      </c>
      <c r="F47" s="1" t="s">
        <v>416</v>
      </c>
      <c r="G47" s="1" t="s">
        <v>417</v>
      </c>
      <c r="H47" s="1" t="s">
        <v>418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419</v>
      </c>
      <c r="B48" s="1">
        <v>0.0</v>
      </c>
      <c r="C48" s="1">
        <v>0.0</v>
      </c>
      <c r="D48" s="1" t="s">
        <v>420</v>
      </c>
      <c r="E48" s="1" t="s">
        <v>421</v>
      </c>
      <c r="F48" s="1" t="s">
        <v>422</v>
      </c>
      <c r="G48" s="1" t="s">
        <v>423</v>
      </c>
      <c r="H48" s="1" t="s">
        <v>424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425</v>
      </c>
      <c r="B49" s="1">
        <v>0.0</v>
      </c>
      <c r="C49" s="1" t="s">
        <v>426</v>
      </c>
      <c r="D49" s="1" t="s">
        <v>427</v>
      </c>
      <c r="E49" s="1" t="s">
        <v>428</v>
      </c>
      <c r="F49" s="1" t="s">
        <v>429</v>
      </c>
      <c r="G49" s="1" t="s">
        <v>430</v>
      </c>
      <c r="H49" s="1" t="s">
        <v>431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432</v>
      </c>
      <c r="B50" s="1">
        <v>0.0</v>
      </c>
      <c r="C50" s="1" t="s">
        <v>426</v>
      </c>
      <c r="D50" s="1" t="s">
        <v>427</v>
      </c>
      <c r="E50" s="1" t="s">
        <v>428</v>
      </c>
      <c r="F50" s="1" t="s">
        <v>429</v>
      </c>
      <c r="G50" s="1" t="s">
        <v>430</v>
      </c>
      <c r="H50" s="1" t="s">
        <v>431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433</v>
      </c>
      <c r="B51" s="1">
        <v>0.0</v>
      </c>
      <c r="C51" s="1">
        <v>-1.0</v>
      </c>
      <c r="D51" s="1">
        <v>-39.0</v>
      </c>
      <c r="E51" s="1" t="s">
        <v>434</v>
      </c>
      <c r="F51" s="1" t="s">
        <v>435</v>
      </c>
      <c r="G51" s="1" t="s">
        <v>436</v>
      </c>
      <c r="H51" s="1" t="s">
        <v>437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438</v>
      </c>
      <c r="B52" s="1">
        <v>0.0</v>
      </c>
      <c r="C52" s="1">
        <v>0.0</v>
      </c>
      <c r="D52" s="1" t="s">
        <v>439</v>
      </c>
      <c r="E52" s="1" t="s">
        <v>440</v>
      </c>
      <c r="F52" s="1" t="s">
        <v>441</v>
      </c>
      <c r="G52" s="1" t="s">
        <v>442</v>
      </c>
      <c r="H52" s="1" t="s">
        <v>443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444</v>
      </c>
      <c r="B53" s="1">
        <v>0.0</v>
      </c>
      <c r="C53" s="1">
        <v>0.0</v>
      </c>
      <c r="D53" s="1" t="s">
        <v>445</v>
      </c>
      <c r="E53" s="1" t="s">
        <v>446</v>
      </c>
      <c r="F53" s="1">
        <v>0.0</v>
      </c>
      <c r="G53" s="1">
        <v>92.0</v>
      </c>
      <c r="H53" s="1" t="s">
        <v>447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448</v>
      </c>
      <c r="B54" s="1">
        <v>0.0</v>
      </c>
      <c r="C54" s="1">
        <v>0.0</v>
      </c>
      <c r="D54" s="1">
        <v>0.0</v>
      </c>
      <c r="E54" s="1" t="s">
        <v>440</v>
      </c>
      <c r="F54" s="1" t="s">
        <v>449</v>
      </c>
      <c r="G54" s="1" t="s">
        <v>450</v>
      </c>
      <c r="H54" s="1" t="s">
        <v>451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452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 t="s">
        <v>453</v>
      </c>
      <c r="H55" s="1" t="s">
        <v>454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455</v>
      </c>
      <c r="B56" s="1">
        <v>0.0</v>
      </c>
      <c r="C56" s="1">
        <v>0.0</v>
      </c>
      <c r="D56" s="1" t="s">
        <v>456</v>
      </c>
      <c r="E56" s="1" t="s">
        <v>457</v>
      </c>
      <c r="F56" s="1" t="s">
        <v>458</v>
      </c>
      <c r="G56" s="1" t="s">
        <v>459</v>
      </c>
      <c r="H56" s="1" t="s">
        <v>460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461</v>
      </c>
      <c r="B57" s="1">
        <v>0.0</v>
      </c>
      <c r="C57" s="1">
        <v>0.0</v>
      </c>
      <c r="D57" s="1" t="s">
        <v>462</v>
      </c>
      <c r="E57" s="1" t="s">
        <v>463</v>
      </c>
      <c r="F57" s="1" t="s">
        <v>464</v>
      </c>
      <c r="G57" s="1" t="s">
        <v>465</v>
      </c>
      <c r="H57" s="1" t="s">
        <v>466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467</v>
      </c>
      <c r="B58" s="1">
        <v>0.0</v>
      </c>
      <c r="C58" s="1">
        <v>0.0</v>
      </c>
      <c r="D58" s="1" t="s">
        <v>468</v>
      </c>
      <c r="E58" s="1" t="s">
        <v>469</v>
      </c>
      <c r="F58" s="1" t="s">
        <v>470</v>
      </c>
      <c r="G58" s="1" t="s">
        <v>471</v>
      </c>
      <c r="H58" s="1" t="s">
        <v>472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473</v>
      </c>
      <c r="B59" s="1">
        <v>0.0</v>
      </c>
      <c r="C59" s="1">
        <v>0.0</v>
      </c>
      <c r="D59" s="1" t="s">
        <v>474</v>
      </c>
      <c r="E59" s="1" t="s">
        <v>475</v>
      </c>
      <c r="F59" s="1" t="s">
        <v>476</v>
      </c>
      <c r="G59" s="1" t="s">
        <v>477</v>
      </c>
      <c r="H59" s="1" t="s">
        <v>478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479</v>
      </c>
      <c r="B60" s="1">
        <v>0.0</v>
      </c>
      <c r="C60" s="1">
        <v>0.0</v>
      </c>
      <c r="D60" s="1" t="s">
        <v>480</v>
      </c>
      <c r="E60" s="1" t="s">
        <v>481</v>
      </c>
      <c r="F60" s="1" t="s">
        <v>482</v>
      </c>
      <c r="G60" s="1" t="s">
        <v>483</v>
      </c>
      <c r="H60" s="1" t="s">
        <v>484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485</v>
      </c>
      <c r="B61" s="1">
        <v>0.0</v>
      </c>
      <c r="C61" s="1" t="s">
        <v>486</v>
      </c>
      <c r="D61" s="1" t="s">
        <v>487</v>
      </c>
      <c r="E61" s="1" t="s">
        <v>488</v>
      </c>
      <c r="F61" s="1" t="s">
        <v>489</v>
      </c>
      <c r="G61" s="1" t="s">
        <v>490</v>
      </c>
      <c r="H61" s="1" t="s">
        <v>491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492</v>
      </c>
      <c r="B62" s="1">
        <v>0.0</v>
      </c>
      <c r="C62" s="1" t="s">
        <v>493</v>
      </c>
      <c r="D62" s="1" t="s">
        <v>494</v>
      </c>
      <c r="E62" s="1" t="s">
        <v>495</v>
      </c>
      <c r="F62" s="1" t="s">
        <v>496</v>
      </c>
      <c r="G62" s="1" t="s">
        <v>497</v>
      </c>
      <c r="H62" s="1" t="s">
        <v>498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499</v>
      </c>
      <c r="B63" s="1">
        <v>0.0</v>
      </c>
      <c r="C63" s="1">
        <v>0.0</v>
      </c>
      <c r="D63" s="1">
        <v>0.0</v>
      </c>
      <c r="E63" s="1" t="s">
        <v>500</v>
      </c>
      <c r="F63" s="1" t="s">
        <v>501</v>
      </c>
      <c r="G63" s="1" t="s">
        <v>502</v>
      </c>
      <c r="H63" s="1" t="s">
        <v>503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504</v>
      </c>
      <c r="B64" s="1">
        <v>0.0</v>
      </c>
      <c r="C64" s="1">
        <v>0.0</v>
      </c>
      <c r="D64" s="1">
        <v>0.0</v>
      </c>
      <c r="E64" s="1" t="s">
        <v>500</v>
      </c>
      <c r="F64" s="1" t="s">
        <v>501</v>
      </c>
      <c r="G64" s="1" t="s">
        <v>502</v>
      </c>
      <c r="H64" s="1" t="s">
        <v>503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505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506</v>
      </c>
      <c r="B66" s="1">
        <v>0.0</v>
      </c>
      <c r="C66" s="1">
        <v>0.0</v>
      </c>
      <c r="D66" s="1" t="s">
        <v>507</v>
      </c>
      <c r="E66" s="1" t="s">
        <v>508</v>
      </c>
      <c r="F66" s="1" t="s">
        <v>509</v>
      </c>
      <c r="G66" s="1" t="s">
        <v>510</v>
      </c>
      <c r="H66" s="1" t="s">
        <v>511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512</v>
      </c>
      <c r="B67" s="1">
        <v>0.0</v>
      </c>
      <c r="C67" s="1">
        <v>0.0</v>
      </c>
      <c r="D67" s="1" t="s">
        <v>513</v>
      </c>
      <c r="E67" s="1" t="s">
        <v>514</v>
      </c>
      <c r="F67" s="1" t="s">
        <v>515</v>
      </c>
      <c r="G67" s="1" t="s">
        <v>516</v>
      </c>
      <c r="H67" s="1" t="s">
        <v>517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518</v>
      </c>
      <c r="B68" s="1">
        <v>0.0</v>
      </c>
      <c r="C68" s="1">
        <v>0.0</v>
      </c>
      <c r="D68" s="1" t="s">
        <v>519</v>
      </c>
      <c r="E68" s="1" t="s">
        <v>520</v>
      </c>
      <c r="F68" s="1" t="s">
        <v>521</v>
      </c>
      <c r="G68" s="1" t="s">
        <v>522</v>
      </c>
      <c r="H68" s="1" t="s">
        <v>478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523</v>
      </c>
      <c r="B69" s="1">
        <v>0.0</v>
      </c>
      <c r="C69" s="1">
        <v>0.0</v>
      </c>
      <c r="D69" s="1" t="s">
        <v>524</v>
      </c>
      <c r="E69" s="1" t="s">
        <v>525</v>
      </c>
      <c r="F69" s="1" t="s">
        <v>526</v>
      </c>
      <c r="G69" s="1" t="s">
        <v>527</v>
      </c>
      <c r="H69" s="1" t="s">
        <v>528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529</v>
      </c>
      <c r="B70" s="1">
        <v>0.0</v>
      </c>
      <c r="C70" s="1">
        <v>0.0</v>
      </c>
      <c r="D70" s="1" t="s">
        <v>524</v>
      </c>
      <c r="E70" s="1" t="s">
        <v>525</v>
      </c>
      <c r="F70" s="1" t="s">
        <v>526</v>
      </c>
      <c r="G70" s="1" t="s">
        <v>527</v>
      </c>
      <c r="H70" s="1" t="s">
        <v>528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530</v>
      </c>
      <c r="B71" s="1">
        <v>0.0</v>
      </c>
      <c r="C71" s="1">
        <v>0.0</v>
      </c>
      <c r="D71" s="1" t="s">
        <v>531</v>
      </c>
      <c r="E71" s="1" t="s">
        <v>532</v>
      </c>
      <c r="F71" s="1" t="s">
        <v>533</v>
      </c>
      <c r="G71" s="1" t="s">
        <v>534</v>
      </c>
      <c r="H71" s="1" t="s">
        <v>535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536</v>
      </c>
      <c r="B72" s="1">
        <v>0.0</v>
      </c>
      <c r="C72" s="1">
        <v>0.0</v>
      </c>
      <c r="D72" s="1" t="s">
        <v>537</v>
      </c>
      <c r="E72" s="1" t="s">
        <v>538</v>
      </c>
      <c r="F72" s="1" t="s">
        <v>539</v>
      </c>
      <c r="G72" s="1" t="s">
        <v>540</v>
      </c>
      <c r="H72" s="1" t="s">
        <v>541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542</v>
      </c>
      <c r="B73" s="1">
        <v>0.0</v>
      </c>
      <c r="C73" s="1">
        <v>0.0</v>
      </c>
      <c r="D73" s="1" t="s">
        <v>543</v>
      </c>
      <c r="E73" s="1" t="s">
        <v>544</v>
      </c>
      <c r="F73" s="1" t="s">
        <v>545</v>
      </c>
      <c r="G73" s="1">
        <v>252.0</v>
      </c>
      <c r="H73" s="1" t="s">
        <v>546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547</v>
      </c>
      <c r="B74" s="1">
        <v>0.0</v>
      </c>
      <c r="C74" s="1">
        <v>0.0</v>
      </c>
      <c r="D74" s="1">
        <v>0.0</v>
      </c>
      <c r="E74" s="1">
        <v>0.0</v>
      </c>
      <c r="F74" s="1" t="s">
        <v>548</v>
      </c>
      <c r="G74" s="1" t="s">
        <v>549</v>
      </c>
      <c r="H74" s="1" t="s">
        <v>550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551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>
        <v>0.0</v>
      </c>
      <c r="H75" s="1" t="s">
        <v>552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553</v>
      </c>
      <c r="B76" s="1">
        <v>0.0</v>
      </c>
      <c r="C76" s="1">
        <v>0.0</v>
      </c>
      <c r="D76" s="1">
        <v>0.0</v>
      </c>
      <c r="E76" s="1" t="s">
        <v>554</v>
      </c>
      <c r="F76" s="1" t="s">
        <v>555</v>
      </c>
      <c r="G76" s="1" t="s">
        <v>556</v>
      </c>
      <c r="H76" s="1" t="s">
        <v>557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558</v>
      </c>
      <c r="B77" s="1">
        <v>0.0</v>
      </c>
      <c r="C77" s="1">
        <v>0.0</v>
      </c>
      <c r="D77" s="1">
        <v>0.0</v>
      </c>
      <c r="E77" s="1" t="s">
        <v>559</v>
      </c>
      <c r="F77" s="1" t="s">
        <v>560</v>
      </c>
      <c r="G77" s="1" t="s">
        <v>561</v>
      </c>
      <c r="H77" s="1" t="s">
        <v>562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563</v>
      </c>
      <c r="B78" s="1">
        <v>0.0</v>
      </c>
      <c r="C78" s="1">
        <v>0.0</v>
      </c>
      <c r="D78" s="1">
        <v>0.0</v>
      </c>
      <c r="E78" s="1" t="s">
        <v>309</v>
      </c>
      <c r="F78" s="1" t="s">
        <v>564</v>
      </c>
      <c r="G78" s="1" t="s">
        <v>565</v>
      </c>
      <c r="H78" s="1" t="s">
        <v>566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567</v>
      </c>
      <c r="B79" s="1">
        <v>0.0</v>
      </c>
      <c r="C79" s="1">
        <v>0.0</v>
      </c>
      <c r="D79" s="1">
        <v>0.0</v>
      </c>
      <c r="E79" s="1" t="s">
        <v>568</v>
      </c>
      <c r="F79" s="1" t="s">
        <v>569</v>
      </c>
      <c r="G79" s="1" t="s">
        <v>570</v>
      </c>
      <c r="H79" s="1" t="s">
        <v>571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572</v>
      </c>
      <c r="B80" s="1">
        <v>0.0</v>
      </c>
      <c r="C80" s="1">
        <v>0.0</v>
      </c>
      <c r="D80" s="1">
        <v>0.0</v>
      </c>
      <c r="E80" s="1" t="s">
        <v>573</v>
      </c>
      <c r="F80" s="1" t="s">
        <v>574</v>
      </c>
      <c r="G80" s="1" t="s">
        <v>575</v>
      </c>
      <c r="H80" s="1" t="s">
        <v>576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577</v>
      </c>
      <c r="B81" s="1">
        <v>0.0</v>
      </c>
      <c r="C81" s="1">
        <v>0.0</v>
      </c>
      <c r="D81" s="1" t="s">
        <v>578</v>
      </c>
      <c r="E81" s="1" t="s">
        <v>579</v>
      </c>
      <c r="F81" s="1" t="s">
        <v>580</v>
      </c>
      <c r="G81" s="1" t="s">
        <v>581</v>
      </c>
      <c r="H81" s="1" t="s">
        <v>582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583</v>
      </c>
      <c r="B82" s="1">
        <v>0.0</v>
      </c>
      <c r="C82" s="1">
        <v>0.0</v>
      </c>
      <c r="D82" s="1" t="s">
        <v>584</v>
      </c>
      <c r="E82" s="1" t="s">
        <v>585</v>
      </c>
      <c r="F82" s="1" t="s">
        <v>586</v>
      </c>
      <c r="G82" s="1" t="s">
        <v>587</v>
      </c>
      <c r="H82" s="1" t="s">
        <v>588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589</v>
      </c>
      <c r="B83" s="1">
        <v>0.0</v>
      </c>
      <c r="C83" s="1">
        <v>0.0</v>
      </c>
      <c r="D83" s="1">
        <v>0.0</v>
      </c>
      <c r="E83" s="1">
        <v>0.0</v>
      </c>
      <c r="F83" s="1" t="s">
        <v>590</v>
      </c>
      <c r="G83" s="1" t="s">
        <v>591</v>
      </c>
      <c r="H83" s="1" t="s">
        <v>592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593</v>
      </c>
      <c r="B84" s="1">
        <v>0.0</v>
      </c>
      <c r="C84" s="1">
        <v>0.0</v>
      </c>
      <c r="D84" s="1">
        <v>0.0</v>
      </c>
      <c r="E84" s="1">
        <v>0.0</v>
      </c>
      <c r="F84" s="1" t="s">
        <v>590</v>
      </c>
      <c r="G84" s="1" t="s">
        <v>591</v>
      </c>
      <c r="H84" s="1" t="s">
        <v>592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594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595</v>
      </c>
      <c r="B86" s="1">
        <v>0.0</v>
      </c>
      <c r="C86" s="1">
        <v>0.0</v>
      </c>
      <c r="D86" s="1">
        <v>0.0</v>
      </c>
      <c r="E86" s="1" t="s">
        <v>596</v>
      </c>
      <c r="F86" s="1" t="s">
        <v>508</v>
      </c>
      <c r="G86" s="1" t="s">
        <v>597</v>
      </c>
      <c r="H86" s="1" t="s">
        <v>598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599</v>
      </c>
      <c r="B87" s="1">
        <v>0.0</v>
      </c>
      <c r="C87" s="1">
        <v>0.0</v>
      </c>
      <c r="D87" s="1">
        <v>0.0</v>
      </c>
      <c r="E87" s="1" t="s">
        <v>600</v>
      </c>
      <c r="F87" s="1" t="s">
        <v>601</v>
      </c>
      <c r="G87" s="1" t="s">
        <v>602</v>
      </c>
      <c r="H87" s="1" t="s">
        <v>603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604</v>
      </c>
      <c r="B88" s="1">
        <v>0.0</v>
      </c>
      <c r="C88" s="1">
        <v>0.0</v>
      </c>
      <c r="D88" s="1">
        <v>0.0</v>
      </c>
      <c r="E88" s="1" t="s">
        <v>605</v>
      </c>
      <c r="F88" s="1" t="s">
        <v>606</v>
      </c>
      <c r="G88" s="1" t="s">
        <v>607</v>
      </c>
      <c r="H88" s="1" t="s">
        <v>608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609</v>
      </c>
      <c r="B89" s="1">
        <v>0.0</v>
      </c>
      <c r="C89" s="1">
        <v>0.0</v>
      </c>
      <c r="D89" s="1">
        <v>0.0</v>
      </c>
      <c r="E89" s="1" t="s">
        <v>610</v>
      </c>
      <c r="F89" s="1" t="s">
        <v>611</v>
      </c>
      <c r="G89" s="1" t="s">
        <v>612</v>
      </c>
      <c r="H89" s="1" t="s">
        <v>613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614</v>
      </c>
      <c r="B90" s="1">
        <v>0.0</v>
      </c>
      <c r="C90" s="1">
        <v>0.0</v>
      </c>
      <c r="D90" s="1">
        <v>0.0</v>
      </c>
      <c r="E90" s="1" t="s">
        <v>610</v>
      </c>
      <c r="F90" s="1" t="s">
        <v>611</v>
      </c>
      <c r="G90" s="1" t="s">
        <v>612</v>
      </c>
      <c r="H90" s="1" t="s">
        <v>613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615</v>
      </c>
      <c r="B91" s="1">
        <v>0.0</v>
      </c>
      <c r="C91" s="1">
        <v>0.0</v>
      </c>
      <c r="D91" s="1">
        <v>0.0</v>
      </c>
      <c r="E91" s="1" t="s">
        <v>616</v>
      </c>
      <c r="F91" s="1" t="s">
        <v>617</v>
      </c>
      <c r="G91" s="1" t="s">
        <v>618</v>
      </c>
      <c r="H91" s="1" t="s">
        <v>619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620</v>
      </c>
      <c r="B92" s="1">
        <v>0.0</v>
      </c>
      <c r="C92" s="1">
        <v>0.0</v>
      </c>
      <c r="D92" s="1">
        <v>0.0</v>
      </c>
      <c r="E92" s="1" t="s">
        <v>621</v>
      </c>
      <c r="F92" s="1" t="s">
        <v>622</v>
      </c>
      <c r="G92" s="1" t="s">
        <v>623</v>
      </c>
      <c r="H92" s="1" t="s">
        <v>624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625</v>
      </c>
      <c r="B93" s="1">
        <v>0.0</v>
      </c>
      <c r="C93" s="1">
        <v>0.0</v>
      </c>
      <c r="D93" s="1">
        <v>0.0</v>
      </c>
      <c r="E93" s="1" t="s">
        <v>626</v>
      </c>
      <c r="F93" s="1" t="s">
        <v>627</v>
      </c>
      <c r="G93" s="1" t="s">
        <v>628</v>
      </c>
      <c r="H93" s="1" t="s">
        <v>629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630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631</v>
      </c>
      <c r="H94" s="1" t="s">
        <v>632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633</v>
      </c>
      <c r="B95" s="1">
        <v>0.0</v>
      </c>
      <c r="C95" s="1">
        <v>0.0</v>
      </c>
      <c r="D95" s="1">
        <v>0.0</v>
      </c>
      <c r="E95" s="1">
        <v>0.0</v>
      </c>
      <c r="F95" s="1" t="s">
        <v>634</v>
      </c>
      <c r="G95" s="1" t="s">
        <v>635</v>
      </c>
      <c r="H95" s="1" t="s">
        <v>636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637</v>
      </c>
      <c r="B96" s="1">
        <v>0.0</v>
      </c>
      <c r="C96" s="1">
        <v>0.0</v>
      </c>
      <c r="D96" s="1">
        <v>0.0</v>
      </c>
      <c r="E96" s="1">
        <v>0.0</v>
      </c>
      <c r="F96" s="1" t="s">
        <v>638</v>
      </c>
      <c r="G96" s="1" t="s">
        <v>639</v>
      </c>
      <c r="H96" s="1" t="s">
        <v>640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641</v>
      </c>
      <c r="B97" s="1">
        <v>0.0</v>
      </c>
      <c r="C97" s="1">
        <v>0.0</v>
      </c>
      <c r="D97" s="1">
        <v>0.0</v>
      </c>
      <c r="E97" s="1">
        <v>0.0</v>
      </c>
      <c r="F97" s="1" t="s">
        <v>642</v>
      </c>
      <c r="G97" s="1" t="s">
        <v>643</v>
      </c>
      <c r="H97" s="1" t="s">
        <v>644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645</v>
      </c>
      <c r="B98" s="1">
        <v>0.0</v>
      </c>
      <c r="C98" s="1">
        <v>0.0</v>
      </c>
      <c r="D98" s="1">
        <v>0.0</v>
      </c>
      <c r="E98" s="1">
        <v>0.0</v>
      </c>
      <c r="F98" s="1" t="s">
        <v>646</v>
      </c>
      <c r="G98" s="1" t="s">
        <v>647</v>
      </c>
      <c r="H98" s="1" t="s">
        <v>202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648</v>
      </c>
      <c r="B99" s="1">
        <v>0.0</v>
      </c>
      <c r="C99" s="1">
        <v>0.0</v>
      </c>
      <c r="D99" s="1">
        <v>0.0</v>
      </c>
      <c r="E99" s="1">
        <v>0.0</v>
      </c>
      <c r="F99" s="1" t="s">
        <v>649</v>
      </c>
      <c r="G99" s="1" t="s">
        <v>650</v>
      </c>
      <c r="H99" s="1" t="s">
        <v>651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652</v>
      </c>
      <c r="B100" s="1">
        <v>0.0</v>
      </c>
      <c r="C100" s="1">
        <v>0.0</v>
      </c>
      <c r="D100" s="1">
        <v>0.0</v>
      </c>
      <c r="E100" s="1" t="s">
        <v>653</v>
      </c>
      <c r="F100" s="1" t="s">
        <v>654</v>
      </c>
      <c r="G100" s="1" t="s">
        <v>655</v>
      </c>
      <c r="H100" s="1" t="s">
        <v>656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657</v>
      </c>
      <c r="B101" s="1">
        <v>0.0</v>
      </c>
      <c r="C101" s="1">
        <v>0.0</v>
      </c>
      <c r="D101" s="1">
        <v>0.0</v>
      </c>
      <c r="E101" s="1" t="s">
        <v>658</v>
      </c>
      <c r="F101" s="1" t="s">
        <v>659</v>
      </c>
      <c r="G101" s="1" t="s">
        <v>660</v>
      </c>
      <c r="H101" s="1" t="s">
        <v>661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662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663</v>
      </c>
      <c r="H102" s="1" t="s">
        <v>664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665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663</v>
      </c>
      <c r="H103" s="1" t="s">
        <v>664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666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667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668</v>
      </c>
      <c r="H105" s="1" t="s">
        <v>669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670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671</v>
      </c>
      <c r="H106" s="1" t="s">
        <v>672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673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674</v>
      </c>
      <c r="H107" s="1" t="s">
        <v>675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676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677</v>
      </c>
      <c r="H108" s="1" t="s">
        <v>678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679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677</v>
      </c>
      <c r="H109" s="1" t="s">
        <v>678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680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681</v>
      </c>
      <c r="H110" s="1" t="s">
        <v>682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683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684</v>
      </c>
      <c r="H111" s="1" t="s">
        <v>685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686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687</v>
      </c>
      <c r="H112" s="1" t="s">
        <v>688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689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 t="s">
        <v>690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691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0.0</v>
      </c>
      <c r="H114" s="1" t="s">
        <v>692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693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 t="s">
        <v>694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695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696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697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 t="s">
        <v>698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699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700</v>
      </c>
      <c r="H118" s="1" t="s">
        <v>701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702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703</v>
      </c>
      <c r="H119" s="1" t="s">
        <v>704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 t="s">
        <v>705</v>
      </c>
      <c r="C1" s="1" t="s">
        <v>706</v>
      </c>
      <c r="D1" s="1" t="s">
        <v>707</v>
      </c>
      <c r="E1" s="1" t="s">
        <v>708</v>
      </c>
      <c r="F1" s="1" t="s">
        <v>709</v>
      </c>
      <c r="G1" s="1" t="s">
        <v>710</v>
      </c>
      <c r="H1" s="1" t="s">
        <v>711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712</v>
      </c>
      <c r="B2" s="1" t="s">
        <v>713</v>
      </c>
      <c r="C2" s="1" t="s">
        <v>714</v>
      </c>
      <c r="D2" s="1" t="s">
        <v>715</v>
      </c>
      <c r="E2" s="1" t="s">
        <v>716</v>
      </c>
      <c r="F2" s="1" t="s">
        <v>717</v>
      </c>
      <c r="G2" s="1" t="s">
        <v>717</v>
      </c>
      <c r="H2" s="1" t="s">
        <v>718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719</v>
      </c>
      <c r="B3" s="1" t="s">
        <v>718</v>
      </c>
      <c r="C3" s="1" t="s">
        <v>720</v>
      </c>
      <c r="D3" s="1" t="s">
        <v>721</v>
      </c>
      <c r="E3" s="1" t="s">
        <v>722</v>
      </c>
      <c r="F3" s="1" t="s">
        <v>723</v>
      </c>
      <c r="G3" s="1" t="s">
        <v>724</v>
      </c>
      <c r="H3" s="1" t="s">
        <v>718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725</v>
      </c>
      <c r="B4" s="1" t="s">
        <v>713</v>
      </c>
      <c r="C4" s="1" t="s">
        <v>714</v>
      </c>
      <c r="D4" s="1" t="s">
        <v>715</v>
      </c>
      <c r="E4" s="1" t="s">
        <v>716</v>
      </c>
      <c r="F4" s="1" t="s">
        <v>717</v>
      </c>
      <c r="G4" s="1" t="s">
        <v>717</v>
      </c>
      <c r="H4" s="1" t="s">
        <v>717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719</v>
      </c>
      <c r="B5" s="1" t="s">
        <v>718</v>
      </c>
      <c r="C5" s="1" t="s">
        <v>720</v>
      </c>
      <c r="D5" s="1" t="s">
        <v>721</v>
      </c>
      <c r="E5" s="1" t="s">
        <v>722</v>
      </c>
      <c r="F5" s="1" t="s">
        <v>723</v>
      </c>
      <c r="G5" s="1" t="s">
        <v>724</v>
      </c>
      <c r="H5" s="1" t="s">
        <v>724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726</v>
      </c>
      <c r="B6" s="1" t="s">
        <v>727</v>
      </c>
      <c r="C6" s="1" t="s">
        <v>728</v>
      </c>
      <c r="D6" s="1" t="s">
        <v>729</v>
      </c>
      <c r="E6" s="1" t="s">
        <v>730</v>
      </c>
      <c r="F6" s="1" t="s">
        <v>731</v>
      </c>
      <c r="G6" s="1" t="s">
        <v>732</v>
      </c>
      <c r="H6" s="1" t="s">
        <v>733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734</v>
      </c>
      <c r="B7" s="1" t="s">
        <v>718</v>
      </c>
      <c r="C7" s="1" t="s">
        <v>718</v>
      </c>
      <c r="D7" s="1" t="s">
        <v>735</v>
      </c>
      <c r="E7" s="1" t="s">
        <v>736</v>
      </c>
      <c r="F7" s="1" t="s">
        <v>737</v>
      </c>
      <c r="G7" s="1" t="s">
        <v>738</v>
      </c>
      <c r="H7" s="1" t="s">
        <v>739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740</v>
      </c>
      <c r="B8" s="1" t="s">
        <v>718</v>
      </c>
      <c r="C8" s="1" t="s">
        <v>741</v>
      </c>
      <c r="D8" s="1" t="s">
        <v>742</v>
      </c>
      <c r="E8" s="1" t="s">
        <v>743</v>
      </c>
      <c r="F8" s="1" t="s">
        <v>744</v>
      </c>
      <c r="G8" s="1" t="s">
        <v>742</v>
      </c>
      <c r="H8" s="1" t="s">
        <v>745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746</v>
      </c>
      <c r="B9" s="1" t="s">
        <v>747</v>
      </c>
      <c r="C9" s="1" t="s">
        <v>735</v>
      </c>
      <c r="D9" s="1" t="s">
        <v>748</v>
      </c>
      <c r="E9" s="1" t="s">
        <v>749</v>
      </c>
      <c r="F9" s="1" t="s">
        <v>750</v>
      </c>
      <c r="G9" s="1" t="s">
        <v>750</v>
      </c>
      <c r="H9" s="1" t="s">
        <v>751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752</v>
      </c>
      <c r="B10" s="1" t="s">
        <v>753</v>
      </c>
      <c r="C10" s="1" t="s">
        <v>753</v>
      </c>
      <c r="D10" s="1" t="s">
        <v>753</v>
      </c>
      <c r="E10" s="1" t="s">
        <v>753</v>
      </c>
      <c r="F10" s="1" t="s">
        <v>750</v>
      </c>
      <c r="G10" s="1" t="s">
        <v>750</v>
      </c>
      <c r="H10" s="1" t="s">
        <v>751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754</v>
      </c>
      <c r="B11" s="1" t="s">
        <v>753</v>
      </c>
      <c r="C11" s="1" t="s">
        <v>753</v>
      </c>
      <c r="D11" s="1" t="s">
        <v>753</v>
      </c>
      <c r="E11" s="1" t="s">
        <v>753</v>
      </c>
      <c r="F11" s="1" t="s">
        <v>755</v>
      </c>
      <c r="G11" s="1" t="s">
        <v>756</v>
      </c>
      <c r="H11" s="1" t="s">
        <v>718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757</v>
      </c>
      <c r="B12" s="1" t="s">
        <v>753</v>
      </c>
      <c r="C12" s="1" t="s">
        <v>753</v>
      </c>
      <c r="D12" s="1" t="s">
        <v>753</v>
      </c>
      <c r="E12" s="1" t="s">
        <v>753</v>
      </c>
      <c r="F12" s="1" t="s">
        <v>758</v>
      </c>
      <c r="G12" s="1" t="s">
        <v>759</v>
      </c>
      <c r="H12" s="1" t="s">
        <v>760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761</v>
      </c>
      <c r="B13" s="1" t="s">
        <v>718</v>
      </c>
      <c r="C13" s="1" t="s">
        <v>718</v>
      </c>
      <c r="D13" s="1" t="s">
        <v>718</v>
      </c>
      <c r="E13" s="1" t="s">
        <v>718</v>
      </c>
      <c r="F13" s="1" t="s">
        <v>718</v>
      </c>
      <c r="G13" s="1" t="s">
        <v>718</v>
      </c>
      <c r="H13" s="1" t="s">
        <v>718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762</v>
      </c>
      <c r="B14" s="1" t="s">
        <v>718</v>
      </c>
      <c r="C14" s="1" t="s">
        <v>718</v>
      </c>
      <c r="D14" s="1" t="s">
        <v>718</v>
      </c>
      <c r="E14" s="1" t="s">
        <v>718</v>
      </c>
      <c r="F14" s="1" t="s">
        <v>718</v>
      </c>
      <c r="G14" s="1" t="s">
        <v>718</v>
      </c>
      <c r="H14" s="1" t="s">
        <v>718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763</v>
      </c>
      <c r="B15" s="1" t="s">
        <v>718</v>
      </c>
      <c r="C15" s="1" t="s">
        <v>718</v>
      </c>
      <c r="D15" s="1" t="s">
        <v>718</v>
      </c>
      <c r="E15" s="1" t="s">
        <v>718</v>
      </c>
      <c r="F15" s="1" t="s">
        <v>718</v>
      </c>
      <c r="G15" s="1" t="s">
        <v>718</v>
      </c>
      <c r="H15" s="1" t="s">
        <v>718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764</v>
      </c>
      <c r="B16" s="1" t="s">
        <v>718</v>
      </c>
      <c r="C16" s="1" t="s">
        <v>718</v>
      </c>
      <c r="D16" s="1" t="s">
        <v>718</v>
      </c>
      <c r="E16" s="1" t="s">
        <v>718</v>
      </c>
      <c r="F16" s="1" t="s">
        <v>718</v>
      </c>
      <c r="G16" s="1" t="s">
        <v>718</v>
      </c>
      <c r="H16" s="1" t="s">
        <v>718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765</v>
      </c>
      <c r="B17" s="1" t="s">
        <v>766</v>
      </c>
      <c r="C17" s="1" t="s">
        <v>146</v>
      </c>
      <c r="D17" s="1" t="s">
        <v>152</v>
      </c>
      <c r="E17" s="1" t="s">
        <v>148</v>
      </c>
      <c r="F17" s="1" t="s">
        <v>767</v>
      </c>
      <c r="G17" s="1" t="s">
        <v>768</v>
      </c>
      <c r="H17" s="1" t="s">
        <v>769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770</v>
      </c>
      <c r="B18" s="1" t="s">
        <v>718</v>
      </c>
      <c r="C18" s="1" t="s">
        <v>718</v>
      </c>
      <c r="D18" s="1" t="s">
        <v>718</v>
      </c>
      <c r="E18" s="1" t="s">
        <v>718</v>
      </c>
      <c r="F18" s="1" t="s">
        <v>718</v>
      </c>
      <c r="G18" s="1" t="s">
        <v>718</v>
      </c>
      <c r="H18" s="1" t="s">
        <v>718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771</v>
      </c>
      <c r="B19" s="1" t="s">
        <v>772</v>
      </c>
      <c r="C19" s="1" t="s">
        <v>773</v>
      </c>
      <c r="D19" s="1" t="s">
        <v>774</v>
      </c>
      <c r="E19" s="1" t="s">
        <v>775</v>
      </c>
      <c r="F19" s="1" t="s">
        <v>776</v>
      </c>
      <c r="G19" s="1" t="s">
        <v>777</v>
      </c>
      <c r="H19" s="1" t="s">
        <v>778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779</v>
      </c>
      <c r="B20" s="1" t="s">
        <v>780</v>
      </c>
      <c r="C20" s="1" t="s">
        <v>781</v>
      </c>
      <c r="D20" s="1" t="s">
        <v>782</v>
      </c>
      <c r="E20" s="1" t="s">
        <v>783</v>
      </c>
      <c r="F20" s="1" t="s">
        <v>784</v>
      </c>
      <c r="G20" s="1" t="s">
        <v>785</v>
      </c>
      <c r="H20" s="1" t="s">
        <v>718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786</v>
      </c>
      <c r="B21" s="1" t="s">
        <v>787</v>
      </c>
      <c r="C21" s="1" t="s">
        <v>788</v>
      </c>
      <c r="D21" s="1" t="s">
        <v>789</v>
      </c>
      <c r="E21" s="1" t="s">
        <v>790</v>
      </c>
      <c r="F21" s="1" t="s">
        <v>791</v>
      </c>
      <c r="G21" s="1" t="s">
        <v>792</v>
      </c>
      <c r="H21" s="1" t="s">
        <v>793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794</v>
      </c>
      <c r="B22" s="1" t="s">
        <v>795</v>
      </c>
      <c r="C22" s="1" t="s">
        <v>796</v>
      </c>
      <c r="D22" s="1" t="s">
        <v>797</v>
      </c>
      <c r="E22" s="1" t="s">
        <v>798</v>
      </c>
      <c r="F22" s="1" t="s">
        <v>799</v>
      </c>
      <c r="G22" s="1" t="s">
        <v>800</v>
      </c>
      <c r="H22" s="1" t="s">
        <v>801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109</v>
      </c>
      <c r="B23" s="1" t="s">
        <v>718</v>
      </c>
      <c r="C23" s="1" t="s">
        <v>718</v>
      </c>
      <c r="D23" s="1" t="s">
        <v>718</v>
      </c>
      <c r="E23" s="1" t="s">
        <v>718</v>
      </c>
      <c r="F23" s="1" t="s">
        <v>718</v>
      </c>
      <c r="G23" s="1" t="s">
        <v>718</v>
      </c>
      <c r="H23" s="1" t="s">
        <v>718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802</v>
      </c>
      <c r="B24" s="1" t="s">
        <v>803</v>
      </c>
      <c r="C24" s="1" t="s">
        <v>804</v>
      </c>
      <c r="D24" s="1" t="s">
        <v>805</v>
      </c>
      <c r="E24" s="1" t="s">
        <v>806</v>
      </c>
      <c r="F24" s="1" t="s">
        <v>807</v>
      </c>
      <c r="G24" s="1" t="s">
        <v>807</v>
      </c>
      <c r="H24" s="1" t="s">
        <v>807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808</v>
      </c>
      <c r="B25" s="1" t="s">
        <v>809</v>
      </c>
      <c r="C25" s="1" t="s">
        <v>810</v>
      </c>
      <c r="D25" s="1" t="s">
        <v>811</v>
      </c>
      <c r="E25" s="1" t="s">
        <v>812</v>
      </c>
      <c r="F25" s="1" t="s">
        <v>813</v>
      </c>
      <c r="G25" s="1" t="s">
        <v>813</v>
      </c>
      <c r="H25" s="1" t="s">
        <v>718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814</v>
      </c>
      <c r="B26" s="1" t="s">
        <v>815</v>
      </c>
      <c r="C26" s="1" t="s">
        <v>816</v>
      </c>
      <c r="D26" s="1" t="s">
        <v>817</v>
      </c>
      <c r="E26" s="1" t="s">
        <v>818</v>
      </c>
      <c r="F26" s="1" t="s">
        <v>718</v>
      </c>
      <c r="G26" s="1" t="s">
        <v>718</v>
      </c>
      <c r="H26" s="1" t="s">
        <v>718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819</v>
      </c>
      <c r="B2" s="1" t="s">
        <v>820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821</v>
      </c>
      <c r="B3" s="1" t="s">
        <v>822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823</v>
      </c>
      <c r="B4" s="1" t="s">
        <v>824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825</v>
      </c>
      <c r="B5" s="1" t="s">
        <v>826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827</v>
      </c>
      <c r="B6" s="1" t="s">
        <v>828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829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830</v>
      </c>
      <c r="B8" s="1" t="s">
        <v>831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832</v>
      </c>
      <c r="B9" s="4" t="s">
        <v>833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834</v>
      </c>
      <c r="B10" s="1" t="s">
        <v>835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836</v>
      </c>
      <c r="B11" s="1" t="s">
        <v>837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838</v>
      </c>
      <c r="B12" s="1" t="s">
        <v>835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839</v>
      </c>
      <c r="B13" s="1" t="s">
        <v>840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841</v>
      </c>
      <c r="B14" s="1" t="s">
        <v>842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843</v>
      </c>
      <c r="B15" s="1" t="s">
        <v>840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844</v>
      </c>
      <c r="B16" s="1" t="s">
        <v>845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846</v>
      </c>
      <c r="B17" s="1">
        <v>497.0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847</v>
      </c>
      <c r="B18" s="1" t="s">
        <v>848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849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850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851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852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853</v>
      </c>
      <c r="B23" s="1">
        <v>6.0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854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855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856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857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858</v>
      </c>
      <c r="B28" s="1">
        <v>8.1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859</v>
      </c>
      <c r="B29" s="1">
        <v>8.07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860</v>
      </c>
      <c r="B30" s="1">
        <v>7.66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861</v>
      </c>
      <c r="B31" s="1">
        <v>8.14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862</v>
      </c>
      <c r="B32" s="1">
        <v>8.1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863</v>
      </c>
      <c r="B33" s="1">
        <v>8.07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864</v>
      </c>
      <c r="B34" s="1">
        <v>7.66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865</v>
      </c>
      <c r="B35" s="1">
        <v>8.14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866</v>
      </c>
      <c r="B36" s="1">
        <v>1.13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867</v>
      </c>
      <c r="B37" s="1">
        <v>10.957747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868</v>
      </c>
      <c r="B38" s="1">
        <v>3.8419752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869</v>
      </c>
      <c r="B39" s="1">
        <v>382122.0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870</v>
      </c>
      <c r="B40" s="1">
        <v>382122.0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871</v>
      </c>
      <c r="B41" s="1">
        <v>315372.0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872</v>
      </c>
      <c r="B42" s="1">
        <v>418310.0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873</v>
      </c>
      <c r="B43" s="1">
        <v>418310.0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874</v>
      </c>
      <c r="B44" s="1">
        <v>7.72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875</v>
      </c>
      <c r="B45" s="1">
        <v>7.82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876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877</v>
      </c>
      <c r="B47" s="1">
        <v>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878</v>
      </c>
      <c r="B48" s="1">
        <v>2.8228096E8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879</v>
      </c>
      <c r="B49" s="1">
        <v>7.6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880</v>
      </c>
      <c r="B50" s="1">
        <v>14.91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881</v>
      </c>
      <c r="B51" s="1">
        <v>0.19317494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882</v>
      </c>
      <c r="B52" s="1">
        <v>10.1096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883</v>
      </c>
      <c r="B53" s="1">
        <v>10.8926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884</v>
      </c>
      <c r="B54" s="1" t="s">
        <v>885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886</v>
      </c>
      <c r="B55" s="1">
        <v>1.026277824E9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887</v>
      </c>
      <c r="B56" s="1">
        <v>0.01824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888</v>
      </c>
      <c r="B57" s="1">
        <v>2.5165082E7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889</v>
      </c>
      <c r="B58" s="1">
        <v>3.62829E7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890</v>
      </c>
      <c r="B59" s="1">
        <v>889932.0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891</v>
      </c>
      <c r="B60" s="1">
        <v>1422128.0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892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893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894</v>
      </c>
      <c r="B63" s="1">
        <v>0.024500001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895</v>
      </c>
      <c r="B64" s="1">
        <v>0.32387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896</v>
      </c>
      <c r="B65" s="1">
        <v>0.53279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897</v>
      </c>
      <c r="B66" s="1">
        <v>2.53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898</v>
      </c>
      <c r="B67" s="1">
        <v>0.878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899</v>
      </c>
      <c r="B68" s="1">
        <v>3.62829E7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900</v>
      </c>
      <c r="B69" s="1">
        <v>18.268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901</v>
      </c>
      <c r="B70" s="1">
        <v>0.42588136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902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903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904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905</v>
      </c>
      <c r="B74" s="1">
        <v>0.292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906</v>
      </c>
      <c r="B75" s="1">
        <v>2.666E7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907</v>
      </c>
      <c r="B76" s="1">
        <v>0.71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908</v>
      </c>
      <c r="B77" s="1">
        <v>1.25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909</v>
      </c>
      <c r="B78" s="1">
        <v>0.702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910</v>
      </c>
      <c r="B79" s="1">
        <v>15.247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911</v>
      </c>
      <c r="B80" s="1">
        <v>-0.37004048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912</v>
      </c>
      <c r="B81" s="1">
        <v>0.22263205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913</v>
      </c>
      <c r="B82" s="1" t="s">
        <v>914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915</v>
      </c>
      <c r="B83" s="1" t="s">
        <v>916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917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918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919</v>
      </c>
      <c r="B86" s="1" t="s">
        <v>920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921</v>
      </c>
      <c r="B87" s="1" t="s">
        <v>920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922</v>
      </c>
      <c r="B88" s="1">
        <v>1.530279E9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923</v>
      </c>
      <c r="B89" s="1" t="s">
        <v>924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925</v>
      </c>
      <c r="B90" s="1" t="s">
        <v>926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927</v>
      </c>
      <c r="B91" s="1" t="s">
        <v>928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929</v>
      </c>
      <c r="B92" s="1" t="s">
        <v>930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931</v>
      </c>
      <c r="B93" s="1">
        <v>-1.8E7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932</v>
      </c>
      <c r="B94" s="1">
        <v>7.78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933</v>
      </c>
      <c r="B95" s="1">
        <v>18.0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934</v>
      </c>
      <c r="B96" s="1">
        <v>12.0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935</v>
      </c>
      <c r="B97" s="1">
        <v>15.25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936</v>
      </c>
      <c r="B98" s="1">
        <v>15.5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937</v>
      </c>
      <c r="B99" s="1" t="s">
        <v>938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939</v>
      </c>
      <c r="B100" s="1">
        <v>4.0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940</v>
      </c>
      <c r="B101" s="1">
        <v>3.2198E7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941</v>
      </c>
      <c r="B102" s="1">
        <v>0.887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942</v>
      </c>
      <c r="B103" s="1">
        <v>6.7312E7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943</v>
      </c>
      <c r="B104" s="1">
        <v>7.58004992E8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944</v>
      </c>
      <c r="B105" s="1">
        <v>0.139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945</v>
      </c>
      <c r="B106" s="1">
        <v>5.018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946</v>
      </c>
      <c r="B107" s="1">
        <v>1.46127104E9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947</v>
      </c>
      <c r="B108" s="1">
        <v>111.304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948</v>
      </c>
      <c r="B109" s="1">
        <v>40.01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949</v>
      </c>
      <c r="B110" s="1">
        <v>0.02368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950</v>
      </c>
      <c r="B111" s="1">
        <v>0.04129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951</v>
      </c>
      <c r="B112" s="1">
        <v>-1.22936624E8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952</v>
      </c>
      <c r="B113" s="1">
        <v>6841000.0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953</v>
      </c>
      <c r="B114" s="1">
        <v>0.364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954</v>
      </c>
      <c r="B115" s="1">
        <v>0.22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955</v>
      </c>
      <c r="B116" s="1">
        <v>0.17111999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956</v>
      </c>
      <c r="B117" s="1">
        <v>0.04606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957</v>
      </c>
      <c r="B118" s="1">
        <v>0.05863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958</v>
      </c>
      <c r="B119" s="1" t="s">
        <v>885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959</v>
      </c>
      <c r="B120" s="1">
        <v>0.3786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54</v>
      </c>
      <c r="B3" s="1">
        <v>0.0</v>
      </c>
      <c r="C3" s="1">
        <v>0.0</v>
      </c>
      <c r="D3" s="1">
        <v>86.0</v>
      </c>
      <c r="E3" s="1">
        <v>-60.0</v>
      </c>
      <c r="F3" s="1">
        <v>-42.0</v>
      </c>
      <c r="G3" s="1">
        <v>-130.0</v>
      </c>
      <c r="H3" s="1">
        <v>-13.0</v>
      </c>
      <c r="I3" s="1">
        <f>IF(H3*FORECAST(I2,B3:H3,B2:H2)&gt;0,FORECAST(I2,B3:H3,B2:H2),H3)*$X$1</f>
        <v>-83.71428571</v>
      </c>
      <c r="J3" s="1">
        <f>IF(I3*FORECAST(J2,B3:I3,B2:I2)&gt;0,FORECAST(J2,B3:I3,B2:I2),I3)*$X$1</f>
        <v>-98.96428571</v>
      </c>
      <c r="K3" s="1">
        <f>IF(J3*FORECAST(K2,B3:J3,B2:J2)&gt;0,FORECAST(K2,B3:J3,B2:J2),J3)*$X$1</f>
        <v>-114.2142857</v>
      </c>
      <c r="L3" s="1">
        <f>IF(K3*FORECAST(L2,B3:K3,B2:K2)&gt;0,FORECAST(L2,B3:K3,B2:K2),K3)*$X$1</f>
        <v>-129.4642857</v>
      </c>
      <c r="M3" s="1">
        <f>IF(L3*FORECAST(M2,B3:L3,B2:L2)&gt;0,FORECAST(M2,B3:L3,B2:L2),L3)*$X$1</f>
        <v>-144.7142857</v>
      </c>
      <c r="N3" s="1">
        <f>IF(M3*FORECAST(N2,B3:M3,B2:M2)&gt;0,FORECAST(N2,B3:M3,B2:M2),M3)*$X$1</f>
        <v>-159.9642857</v>
      </c>
      <c r="O3" s="1">
        <f>IF(N3*FORECAST(O2,B3:N3,B2:N2)&gt;0,FORECAST(O2,B3:N3,B2:N2),N3)*$X$1</f>
        <v>-175.2142857</v>
      </c>
      <c r="P3" s="5">
        <f>IF(O3*FORECAST(P2,B3:O3,B2:O2)&gt;0,FORECAST(P2,B3:O3,B2:O2),O3)*$X$1</f>
        <v>-190.4642857</v>
      </c>
      <c r="Q3" s="5">
        <f>IF(P3*FORECAST(Q2,B3:P3,B2:P2)&gt;0,FORECAST(Q2,B3:P3,B2:P2),P3)*$X$1</f>
        <v>-205.7142857</v>
      </c>
      <c r="R3" s="5">
        <f>IF(Q3*FORECAST(R2,B3:Q3,B2:Q2)&gt;0,FORECAST(R2,B3:Q3,B2:Q2),Q3)*$X$1</f>
        <v>-220.9642857</v>
      </c>
      <c r="S3" s="5">
        <f>IF(R3*FORECAST(S2,B3:R3,B2:R2)&gt;0,FORECAST(S2,B3:R3,B2:R2),R3)*$X$1</f>
        <v>-236.2142857</v>
      </c>
      <c r="T3" s="5">
        <f>IF(S3*FORECAST(T2,B3:S3,B2:S2)&gt;0,FORECAST(T2,B3:S3,B2:S2),S3)*$X$1</f>
        <v>-251.4642857</v>
      </c>
      <c r="U3" s="2"/>
      <c r="V3" s="2"/>
      <c r="W3" s="2"/>
      <c r="X3" s="2"/>
      <c r="Y3" s="2"/>
      <c r="Z3" s="2"/>
    </row>
    <row r="4">
      <c r="A4" s="3" t="s">
        <v>108</v>
      </c>
      <c r="B4" s="1">
        <v>0.0</v>
      </c>
      <c r="C4" s="1">
        <v>91.0</v>
      </c>
      <c r="D4" s="1">
        <v>42.0</v>
      </c>
      <c r="E4" s="1">
        <v>165.0</v>
      </c>
      <c r="F4" s="1">
        <v>131.0</v>
      </c>
      <c r="G4" s="1">
        <v>398.0</v>
      </c>
      <c r="H4" s="1">
        <v>437.0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960</v>
      </c>
      <c r="B5" s="1">
        <v>0.0</v>
      </c>
      <c r="C5" s="1">
        <v>0.0</v>
      </c>
      <c r="D5" s="1">
        <v>0.0</v>
      </c>
      <c r="E5" s="1">
        <v>32.0</v>
      </c>
      <c r="F5" s="1">
        <v>45.0</v>
      </c>
      <c r="G5" s="1">
        <v>42.0</v>
      </c>
      <c r="H5" s="1">
        <v>39.0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961</v>
      </c>
      <c r="L7" s="1">
        <f>IF(T3*FORECAST(T2,B3:T3,B2:T2)&gt;0,FORECAST(T2,B3:T3,B2:T2),S3)*$X$1 * (1+0.02)/(0.0757-0.02)</f>
        <v>-4604.911516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962</v>
      </c>
      <c r="L8" s="6">
        <f t="array" ref="L8">NPV(0.0757,J3:T3)</f>
        <v>-1197.105126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963</v>
      </c>
      <c r="L9" s="6">
        <f t="array" ref="L9">NPV(0.0757,J16:T16)</f>
        <v>-2063.566337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964</v>
      </c>
      <c r="L10" s="6">
        <f>L8 + L9</f>
        <v>-3260.671463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437.0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965</v>
      </c>
      <c r="L12" s="6">
        <f>L10 - L11</f>
        <v>-3697.671463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966</v>
      </c>
      <c r="L13" s="1">
        <v>39.0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-94.8120888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(1+0.02)/(0.0757-0.02)</f>
        <v>-4604.911516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24</v>
      </c>
      <c r="B3" s="1">
        <v>-30.0</v>
      </c>
      <c r="C3" s="1">
        <v>36.0</v>
      </c>
      <c r="D3" s="1">
        <v>22.0</v>
      </c>
      <c r="E3" s="1">
        <v>-9.0</v>
      </c>
      <c r="F3" s="1">
        <v>52.0</v>
      </c>
      <c r="G3" s="1">
        <v>75.0</v>
      </c>
      <c r="H3" s="1">
        <v>32.0</v>
      </c>
      <c r="I3" s="1">
        <f>IF(H3*FORECAST(I2,B3:H3,B2:H2)&gt;0,FORECAST(I2,B3:H3,B2:H2),H3)*$X$1</f>
        <v>67.42857143</v>
      </c>
      <c r="J3" s="1">
        <f>IF(I3*FORECAST(J2,B3:I3,B2:I2)&gt;0,FORECAST(J2,B3:I3,B2:I2),I3)*$X$1</f>
        <v>77.92857143</v>
      </c>
      <c r="K3" s="1">
        <f>IF(J3*FORECAST(K2,B3:J3,B2:J2)&gt;0,FORECAST(K2,B3:J3,B2:J2),J3)*$X$1</f>
        <v>88.42857143</v>
      </c>
      <c r="L3" s="1">
        <f>IF(K3*FORECAST(L2,B3:K3,B2:K2)&gt;0,FORECAST(L2,B3:K3,B2:K2),K3)*$X$1</f>
        <v>98.92857143</v>
      </c>
      <c r="M3" s="1">
        <f>IF(L3*FORECAST(M2,B3:L3,B2:L2)&gt;0,FORECAST(M2,B3:L3,B2:L2),L3)*$X$1</f>
        <v>109.4285714</v>
      </c>
      <c r="N3" s="1">
        <f>IF(M3*FORECAST(N2,B3:M3,B2:M2)&gt;0,FORECAST(N2,B3:M3,B2:M2),M3)*$X$1</f>
        <v>119.9285714</v>
      </c>
      <c r="O3" s="1">
        <f>IF(N3*FORECAST(O2,B3:N3,B2:N2)&gt;0,FORECAST(O2,B3:N3,B2:N2),N3)*$X$1</f>
        <v>130.4285714</v>
      </c>
      <c r="P3" s="5">
        <f>IF(O3*FORECAST(P2,B3:O3,B2:O2)&gt;0,FORECAST(P2,B3:O3,B2:O2),O3)*$X$1</f>
        <v>140.9285714</v>
      </c>
      <c r="Q3" s="5">
        <f>IF(P3*FORECAST(Q2,B3:P3,B2:P2)&gt;0,FORECAST(Q2,B3:P3,B2:P2),P3)*$X$1</f>
        <v>151.4285714</v>
      </c>
      <c r="R3" s="5">
        <f>IF(Q3*FORECAST(R2,B3:Q3,B2:Q2)&gt;0,FORECAST(R2,B3:Q3,B2:Q2),Q3)*$X$1</f>
        <v>161.9285714</v>
      </c>
      <c r="S3" s="5">
        <f>IF(R3*FORECAST(S2,B3:R3,B2:R2)&gt;0,FORECAST(S2,B3:R3,B2:R2),R3)*$X$1</f>
        <v>172.4285714</v>
      </c>
      <c r="T3" s="5">
        <f>IF(S3*FORECAST(T2,B3:S3,B2:S2)&gt;0,FORECAST(T2,B3:S3,B2:S2),S3)*$X$1</f>
        <v>182.9285714</v>
      </c>
      <c r="U3" s="2"/>
      <c r="V3" s="2"/>
      <c r="W3" s="2"/>
      <c r="X3" s="2"/>
      <c r="Y3" s="2"/>
      <c r="Z3" s="2"/>
    </row>
    <row r="4">
      <c r="A4" s="3" t="s">
        <v>108</v>
      </c>
      <c r="B4" s="1">
        <v>0.0</v>
      </c>
      <c r="C4" s="1">
        <v>91.0</v>
      </c>
      <c r="D4" s="1">
        <v>42.0</v>
      </c>
      <c r="E4" s="1">
        <v>165.0</v>
      </c>
      <c r="F4" s="1">
        <v>131.0</v>
      </c>
      <c r="G4" s="1">
        <v>398.0</v>
      </c>
      <c r="H4" s="1">
        <v>437.0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960</v>
      </c>
      <c r="B5" s="1">
        <v>0.0</v>
      </c>
      <c r="C5" s="1">
        <v>0.0</v>
      </c>
      <c r="D5" s="1">
        <v>0.0</v>
      </c>
      <c r="E5" s="1">
        <v>32.0</v>
      </c>
      <c r="F5" s="1">
        <v>45.0</v>
      </c>
      <c r="G5" s="1">
        <v>42.0</v>
      </c>
      <c r="H5" s="1">
        <v>39.0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961</v>
      </c>
      <c r="L7" s="1">
        <f>IF(T3*FORECAST(T2,B3:T3,B2:T2)&gt;0,FORECAST(T2,B3:T3,B2:T2),S3)*$X$1 * (1+0.02)/(0.0757-0.02)</f>
        <v>3349.858938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962</v>
      </c>
      <c r="L8" s="6">
        <f t="array" ref="L8">NPV(0.0757,J3:T3)</f>
        <v>895.6028977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963</v>
      </c>
      <c r="L9" s="6">
        <f t="array" ref="L9">NPV(0.0757,J16:T16)</f>
        <v>1501.148527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964</v>
      </c>
      <c r="L10" s="6">
        <f>L8 + L9</f>
        <v>2396.751425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437.0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965</v>
      </c>
      <c r="L12" s="6">
        <f>L10 - L11</f>
        <v>1959.751425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966</v>
      </c>
      <c r="L13" s="1">
        <v>39.0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50.25003654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(1+0.02)/(0.0757-0.02)</f>
        <v>3349.858938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