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<sst xmlns="http://schemas.openxmlformats.org/spreadsheetml/2006/main" count="672" uniqueCount="582">
  <si>
    <t>ticker</t>
  </si>
  <si>
    <t>LRHC</t>
  </si>
  <si>
    <t>nombre</t>
  </si>
  <si>
    <t>LA ROSA HOLDINGS CORP</t>
  </si>
  <si>
    <t>empresa</t>
  </si>
  <si>
    <t>Real Estate Services</t>
  </si>
  <si>
    <t>Open</t>
  </si>
  <si>
    <t>Target Price</t>
  </si>
  <si>
    <t>Upside</t>
  </si>
  <si>
    <t>-18049.75%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</si>
  <si>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</si>
  <si>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</si>
  <si>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</si>
  <si>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</si>
  <si>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</si>
  <si>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</si>
  <si>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</si>
  <si>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</si>
  <si>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0.00%</t>
  </si>
  <si>
    <t>Total Assets Growth</t>
  </si>
  <si>
    <t>-50.00%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</si>
  <si>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</si>
  <si>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</si>
  <si>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</si>
  <si>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</si>
  <si>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</si>
  <si>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</si>
  <si>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</si>
  <si>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Provision for Credit Losses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</si>
  <si>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</si>
  <si>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</si>
  <si>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</si>
  <si>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</si>
  <si>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</si>
  <si>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</si>
  <si>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</si>
  <si>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</si>
  <si>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</si>
  <si>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</si>
  <si>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</si>
  <si>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</si>
  <si>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</si>
  <si>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</si>
  <si>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</si>
  <si>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</si>
  <si>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</si>
  <si>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</si>
  <si>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</si>
  <si>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</si>
  <si>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</si>
  <si>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</si>
  <si>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</si>
  <si>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</si>
  <si>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</si>
  <si>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</si>
  <si>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</si>
  <si>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</si>
  <si>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</si>
  <si>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</si>
  <si>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</si>
  <si>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</si>
  <si>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</si>
  <si>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</si>
  <si>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</si>
  <si>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Restricted Cash</t>
  </si>
  <si>
    <t>Other Current Assets, Total</t>
  </si>
  <si>
    <t>Total Current Assets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</si>
  <si>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</si>
  <si>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</si>
  <si>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</si>
  <si>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</si>
  <si>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</si>
  <si>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</si>
  <si>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</si>
  <si>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</si>
  <si>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</si>
  <si>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</si>
  <si>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</si>
  <si>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</si>
  <si>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</si>
  <si>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</si>
  <si>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</si>
  <si>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</si>
  <si>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</si>
  <si>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</si>
  <si>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</si>
  <si>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</si>
  <si>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</si>
  <si>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</si>
  <si>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</si>
  <si>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</si>
  <si>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</si>
  <si>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</si>
  <si>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</si>
  <si>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</si>
  <si>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</si>
  <si>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</si>
  <si>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</si>
  <si>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</t>
  </si>
  <si>
    <t>-0.22</t>
  </si>
  <si>
    <t>-0.48</t>
  </si>
  <si>
    <t>0.44</t>
  </si>
  <si>
    <t>Tangible Book Value</t>
  </si>
  <si>
    <t>Tangible Book Value Per Share</t>
  </si>
  <si>
    <t>-0.33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</si>
  <si>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</si>
  <si>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</si>
  <si>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</si>
  <si>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</si>
  <si>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</si>
  <si>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</si>
  <si>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</si>
  <si>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</si>
  <si>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</si>
  <si>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</si>
  <si>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</si>
  <si>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</si>
  <si>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</si>
  <si>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</si>
  <si>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</si>
  <si>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</si>
  <si>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</si>
  <si>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</si>
  <si>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</si>
  <si>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</si>
  <si>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</si>
  <si>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</si>
  <si>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</si>
  <si>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</si>
  <si>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</si>
  <si>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</si>
  <si>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</si>
  <si>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</si>
  <si>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</si>
  <si>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</si>
  <si>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0.02</t>
  </si>
  <si>
    <t>-0.39</t>
  </si>
  <si>
    <t>-1.27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</si>
  <si>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</si>
  <si>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</si>
  <si>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</si>
  <si>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</si>
  <si>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</si>
  <si>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</si>
  <si>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0.01</t>
  </si>
  <si>
    <t>-0.27</t>
  </si>
  <si>
    <t>-0.67</t>
  </si>
  <si>
    <t>Normalized Diluted EPS</t>
  </si>
  <si>
    <t>Payout Ratio</t>
  </si>
  <si>
    <t>416.73</t>
  </si>
  <si>
    <t>621.58</t>
  </si>
  <si>
    <t>-9.89</t>
  </si>
  <si>
    <t>EBITDA</t>
  </si>
  <si>
    <t>EBITA</t>
  </si>
  <si>
    <t>EBIT</t>
  </si>
  <si>
    <t>EBITDAR</t>
  </si>
  <si>
    <t>Effective Tax Rate - (Ratio)</t>
  </si>
  <si>
    <t>60.44</t>
  </si>
  <si>
    <t>6.07</t>
  </si>
  <si>
    <t>Current Domestic Taxes</t>
  </si>
  <si>
    <t>Total Current Taxes</t>
  </si>
  <si>
    <t>Deferred Domestic Taxes</t>
  </si>
  <si>
    <t>0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</si>
  <si>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</si>
  <si>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</si>
  <si>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</si>
  <si>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</si>
  <si>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</si>
  <si>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</si>
  <si>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</si>
  <si>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</si>
  <si>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</si>
  <si>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</si>
  <si>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</si>
  <si>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</si>
  <si>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</si>
  <si>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</si>
  <si>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</si>
  <si>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1.82</t>
  </si>
  <si>
    <t>-37.21</t>
  </si>
  <si>
    <t>-48.68</t>
  </si>
  <si>
    <t>Return on Total Capital</t>
  </si>
  <si>
    <t>12.42</t>
  </si>
  <si>
    <t>194.29</t>
  </si>
  <si>
    <t>-93.36</t>
  </si>
  <si>
    <t>Return On Equity %</t>
  </si>
  <si>
    <t>-7.73</t>
  </si>
  <si>
    <t>110.73</t>
  </si>
  <si>
    <t>-227.14</t>
  </si>
  <si>
    <t>Return on Common Equity</t>
  </si>
  <si>
    <t>-612.86</t>
  </si>
  <si>
    <t>Margin Analysis</t>
  </si>
  <si>
    <t>Gross Profit Margin %</t>
  </si>
  <si>
    <t>12.75</t>
  </si>
  <si>
    <t>12.2</t>
  </si>
  <si>
    <t>9.64</t>
  </si>
  <si>
    <t>8.95</t>
  </si>
  <si>
    <t>SG&amp;A Margin</t>
  </si>
  <si>
    <t>12.22</t>
  </si>
  <si>
    <t>11.98</t>
  </si>
  <si>
    <t>17.29</t>
  </si>
  <si>
    <t>31.28</t>
  </si>
  <si>
    <t>EBITDA Margin %</t>
  </si>
  <si>
    <t>-22.1</t>
  </si>
  <si>
    <t>EBITA Margin %</t>
  </si>
  <si>
    <t>0.53</t>
  </si>
  <si>
    <t>0.22</t>
  </si>
  <si>
    <t>-7.65</t>
  </si>
  <si>
    <t>-22.33</t>
  </si>
  <si>
    <t>EBIT Margin %</t>
  </si>
  <si>
    <t>Income From Continuing Operations Margin %</t>
  </si>
  <si>
    <t>0.56</t>
  </si>
  <si>
    <t>0.34</t>
  </si>
  <si>
    <t>-8.86</t>
  </si>
  <si>
    <t>-24.63</t>
  </si>
  <si>
    <t>Net Income Margin %</t>
  </si>
  <si>
    <t>-24.62</t>
  </si>
  <si>
    <t>Net Avail. For Common Margin %</t>
  </si>
  <si>
    <t>-29.25</t>
  </si>
  <si>
    <t>Normalized Net Income Margin</t>
  </si>
  <si>
    <t>0.35</t>
  </si>
  <si>
    <t>-0.05</t>
  </si>
  <si>
    <t>-6.25</t>
  </si>
  <si>
    <t>-15.38</t>
  </si>
  <si>
    <t>Levered Free Cash Flow Margin</t>
  </si>
  <si>
    <t>1.86</t>
  </si>
  <si>
    <t>4.37</t>
  </si>
  <si>
    <t>-4.17</t>
  </si>
  <si>
    <t>Unlevered Free Cash Flow Margin</t>
  </si>
  <si>
    <t>1.8</t>
  </si>
  <si>
    <t>4.15</t>
  </si>
  <si>
    <t>-5.09</t>
  </si>
  <si>
    <t>Asset Turnover</t>
  </si>
  <si>
    <t>13.32</t>
  </si>
  <si>
    <t>7.78</t>
  </si>
  <si>
    <t>3.49</t>
  </si>
  <si>
    <t>Receivables Turnover (Average Receivables)</t>
  </si>
  <si>
    <t>68.35</t>
  </si>
  <si>
    <t>50.16</t>
  </si>
  <si>
    <t>50.78</t>
  </si>
  <si>
    <t>Short Term Liquidity</t>
  </si>
  <si>
    <t>Current Ratio</t>
  </si>
  <si>
    <t>1.06</t>
  </si>
  <si>
    <t>0.84</t>
  </si>
  <si>
    <t>1.56</t>
  </si>
  <si>
    <t>Quick Ratio</t>
  </si>
  <si>
    <t>0.29</t>
  </si>
  <si>
    <t>0.43</t>
  </si>
  <si>
    <t>0.12</t>
  </si>
  <si>
    <t>0.85</t>
  </si>
  <si>
    <t>Operating Cash Flow to Current Liabilities</t>
  </si>
  <si>
    <t>-0.24</t>
  </si>
  <si>
    <t>0.13</t>
  </si>
  <si>
    <t>-0.25</t>
  </si>
  <si>
    <t>-0.9</t>
  </si>
  <si>
    <t>Days Sales Outstanding (Average Receivables)</t>
  </si>
  <si>
    <t>5.34</t>
  </si>
  <si>
    <t>7.28</t>
  </si>
  <si>
    <t>7.19</t>
  </si>
  <si>
    <t>Average Days Payable Outstanding</t>
  </si>
  <si>
    <t>8.91</t>
  </si>
  <si>
    <t>18.97</t>
  </si>
  <si>
    <t>16.86</t>
  </si>
  <si>
    <t>Long Term Solvency</t>
  </si>
  <si>
    <t>Total Debt/Equity</t>
  </si>
  <si>
    <t>-115.57</t>
  </si>
  <si>
    <t>-133.67</t>
  </si>
  <si>
    <t>-44.6</t>
  </si>
  <si>
    <t>13.55</t>
  </si>
  <si>
    <t>Total Debt / Total Capital</t>
  </si>
  <si>
    <t>742.18</t>
  </si>
  <si>
    <t>396.99</t>
  </si>
  <si>
    <t>-80.51</t>
  </si>
  <si>
    <t>11.93</t>
  </si>
  <si>
    <t>LT Debt/Equity</t>
  </si>
  <si>
    <t>-32.57</t>
  </si>
  <si>
    <t>-26.53</t>
  </si>
  <si>
    <t>-12.54</t>
  </si>
  <si>
    <t>10.01</t>
  </si>
  <si>
    <t>Long-Term Debt / Total Capital</t>
  </si>
  <si>
    <t>209.14</t>
  </si>
  <si>
    <t>78.78</t>
  </si>
  <si>
    <t>-22.64</t>
  </si>
  <si>
    <t>8.82</t>
  </si>
  <si>
    <t>Total Liabilities / Total Assets</t>
  </si>
  <si>
    <t>183.63</t>
  </si>
  <si>
    <t>174.16</t>
  </si>
  <si>
    <t>31.84</t>
  </si>
  <si>
    <t>EBIT / Interest Expense</t>
  </si>
  <si>
    <t>24.12</t>
  </si>
  <si>
    <t>0.51</t>
  </si>
  <si>
    <t>-4.06</t>
  </si>
  <si>
    <t>-6.13</t>
  </si>
  <si>
    <t>EBITDA / Interest Expense</t>
  </si>
  <si>
    <t>-5.77</t>
  </si>
  <si>
    <t>(EBITDA - Capex) / Interest Expense</t>
  </si>
  <si>
    <t>Total Debt / EBITDA</t>
  </si>
  <si>
    <t>Net Debt / EBITDA</t>
  </si>
  <si>
    <t>Total Debt / (EBITDA - Capex)</t>
  </si>
  <si>
    <t>Net Debt / (EBITDA - Capex)</t>
  </si>
  <si>
    <t>Growth Over Prior Year</t>
  </si>
  <si>
    <t>Total Revenues, 1 Yr. Growth %</t>
  </si>
  <si>
    <t>19.35</t>
  </si>
  <si>
    <t>-9.01</t>
  </si>
  <si>
    <t>21.2</t>
  </si>
  <si>
    <t>Gross Profit, 1 Yr. Growth %</t>
  </si>
  <si>
    <t>14.23</t>
  </si>
  <si>
    <t>-28.14</t>
  </si>
  <si>
    <t>12.52</t>
  </si>
  <si>
    <t>EBITA, 1 Yr. Growth %</t>
  </si>
  <si>
    <t>-50.71</t>
  </si>
  <si>
    <t>253.7</t>
  </si>
  <si>
    <t>EBIT, 1 Yr. Growth %</t>
  </si>
  <si>
    <t>Earnings From Cont. Operations, 1 Yr. Growth %</t>
  </si>
  <si>
    <t>-26.91</t>
  </si>
  <si>
    <t>237.14</t>
  </si>
  <si>
    <t>Net Income, 1 Yr. Growth %</t>
  </si>
  <si>
    <t>236.91</t>
  </si>
  <si>
    <t>Normalized Net Income, 1 Yr. Growth %</t>
  </si>
  <si>
    <t>-117.49</t>
  </si>
  <si>
    <t>198.3</t>
  </si>
  <si>
    <t>Diluted EPS Before Extra, 1 Yr. Growth %</t>
  </si>
  <si>
    <t>229.38</t>
  </si>
  <si>
    <t>Accounts Receivable, 1 Yr. Growth %</t>
  </si>
  <si>
    <t>179.01</t>
  </si>
  <si>
    <t>-31.56</t>
  </si>
  <si>
    <t>94.66</t>
  </si>
  <si>
    <t>Total Assets, 1 Yr. Growth %</t>
  </si>
  <si>
    <t>35.89</t>
  </si>
  <si>
    <t>269.23</t>
  </si>
  <si>
    <t>Tangible Book Value, 1 Yr. Growth %</t>
  </si>
  <si>
    <t>7.06</t>
  </si>
  <si>
    <t>119.11</t>
  </si>
  <si>
    <t>53.76</t>
  </si>
  <si>
    <t>Common Equity, 1 Yr. Growth %</t>
  </si>
  <si>
    <t>-305.35</t>
  </si>
  <si>
    <t>Cash From Operations, 1 Yr. Growth %</t>
  </si>
  <si>
    <t>-209.53</t>
  </si>
  <si>
    <t>-424.41</t>
  </si>
  <si>
    <t>60.94</t>
  </si>
  <si>
    <t>Levered Free Cash Flow, 1 Yr. Growth %</t>
  </si>
  <si>
    <t>70.03</t>
  </si>
  <si>
    <t>-217.26</t>
  </si>
  <si>
    <t>Unlevered Free Cash Flow, 1 Yr. Growth %</t>
  </si>
  <si>
    <t>65.87</t>
  </si>
  <si>
    <t>-248.68</t>
  </si>
  <si>
    <t>Compound Annual Growth Rate Over Two Years</t>
  </si>
  <si>
    <t>Total Revenues, 2 Yr. CAGR %</t>
  </si>
  <si>
    <t>4.21</t>
  </si>
  <si>
    <t>5.02</t>
  </si>
  <si>
    <t>Gross Profit, 2 Yr. CAGR %</t>
  </si>
  <si>
    <t>-9.4</t>
  </si>
  <si>
    <t>-10.08</t>
  </si>
  <si>
    <t>EBITA, 2 Yr. CAGR %</t>
  </si>
  <si>
    <t>296.33</t>
  </si>
  <si>
    <t>961.66</t>
  </si>
  <si>
    <t>EBIT, 2 Yr. CAGR %</t>
  </si>
  <si>
    <t>Earnings From Cont. Operations, 2 Yr. CAGR %</t>
  </si>
  <si>
    <t>315.59</t>
  </si>
  <si>
    <t>792.6</t>
  </si>
  <si>
    <t>Net Income, 2 Yr. CAGR %</t>
  </si>
  <si>
    <t>792.3</t>
  </si>
  <si>
    <t>Normalized Net Income, 2 Yr. CAGR %</t>
  </si>
  <si>
    <t>341.58</t>
  </si>
  <si>
    <t>Diluted EPS Before Extra, 2 Yr. CAGR %</t>
  </si>
  <si>
    <t>317.33</t>
  </si>
  <si>
    <t>782.28</t>
  </si>
  <si>
    <t>Accounts Receivable, 2 Yr. CAGR %</t>
  </si>
  <si>
    <t>38.19</t>
  </si>
  <si>
    <t>15.43</t>
  </si>
  <si>
    <t>Total Assets, 2 Yr. CAGR %</t>
  </si>
  <si>
    <t>62.64</t>
  </si>
  <si>
    <t>Tangible Book Value, 2 Yr. CAGR %</t>
  </si>
  <si>
    <t>53.15</t>
  </si>
  <si>
    <t>83.54</t>
  </si>
  <si>
    <t>Common Equity, 2 Yr. CAGR %</t>
  </si>
  <si>
    <t>112.12</t>
  </si>
  <si>
    <t>Cash From Operations, 2 Yr. CAGR %</t>
  </si>
  <si>
    <t>88.5</t>
  </si>
  <si>
    <t>128.49</t>
  </si>
  <si>
    <t>Levered Free Cash Flow, 2 Yr. CAGR %</t>
  </si>
  <si>
    <t>40.18</t>
  </si>
  <si>
    <t>Unlevered Free Cash Flow, 2 Yr. CAGR %</t>
  </si>
  <si>
    <t>57.04</t>
  </si>
  <si>
    <t>Compound Annual Growth Rate Over Three Years</t>
  </si>
  <si>
    <t>Total Revenues, 3 Yr. CAGR %</t>
  </si>
  <si>
    <t>9.59</t>
  </si>
  <si>
    <t>Gross Profit, 3 Yr. CAGR %</t>
  </si>
  <si>
    <t>-2.61</t>
  </si>
  <si>
    <t>EBITA, 3 Yr. CAGR %</t>
  </si>
  <si>
    <t>281.58</t>
  </si>
  <si>
    <t>EBIT, 3 Yr. CAGR %</t>
  </si>
  <si>
    <t>Earnings From Cont. Operations, 3 Yr. CAGR %</t>
  </si>
  <si>
    <t>287.6</t>
  </si>
  <si>
    <t>Net Income, 3 Yr. CAGR %</t>
  </si>
  <si>
    <t>287.51</t>
  </si>
  <si>
    <t>Normalized Net Income, 3 Yr. CAGR %</t>
  </si>
  <si>
    <t>287.46</t>
  </si>
  <si>
    <t>Diluted EPS Before Extra, 3 Yr. CAGR %</t>
  </si>
  <si>
    <t>284.6</t>
  </si>
  <si>
    <t>Accounts Receivable, 3 Yr. CAGR %</t>
  </si>
  <si>
    <t>54.91</t>
  </si>
  <si>
    <t>Total Assets, 3 Yr. CAGR %</t>
  </si>
  <si>
    <t>113.76</t>
  </si>
  <si>
    <t>Tangible Book Value, 3 Yr. CAGR %</t>
  </si>
  <si>
    <t>53.35</t>
  </si>
  <si>
    <t>Common Equity, 3 Yr. CAGR %</t>
  </si>
  <si>
    <t>68.88</t>
  </si>
  <si>
    <t>Cash From Operations, 3 Yr. CAGR %</t>
  </si>
  <si>
    <t>78.82</t>
  </si>
  <si>
    <t>2023</t>
  </si>
  <si>
    <t>Capitalization
                                    1</t>
  </si>
  <si>
    <t>19.18</t>
  </si>
  <si>
    <t>Change</t>
  </si>
  <si>
    <t>-</t>
  </si>
  <si>
    <t>Enterprise Value (EV)
                                    1</t>
  </si>
  <si>
    <t>19.54</t>
  </si>
  <si>
    <t>P/E ratio</t>
  </si>
  <si>
    <t>-1.18x</t>
  </si>
  <si>
    <t>PBR</t>
  </si>
  <si>
    <t>3.4x</t>
  </si>
  <si>
    <t>PEG</t>
  </si>
  <si>
    <t>-0x</t>
  </si>
  <si>
    <t>Capitalization / Revenue</t>
  </si>
  <si>
    <t>0.6x</t>
  </si>
  <si>
    <t>EV / Revenue</t>
  </si>
  <si>
    <t>0.62x</t>
  </si>
  <si>
    <t>EV / EBITDA</t>
  </si>
  <si>
    <t>-2,783,853x</t>
  </si>
  <si>
    <t>EV / EBIT</t>
  </si>
  <si>
    <t>-2.76x</t>
  </si>
  <si>
    <t>EV / FCF</t>
  </si>
  <si>
    <t>-14,765,045x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</si>
  <si>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</si>
  <si>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</si>
  <si>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</si>
  <si>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</si>
  <si>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</si>
  <si>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-1.274</t>
  </si>
  <si>
    <t>Distribution rate</t>
  </si>
  <si>
    <t>Net sales
                                    1</t>
  </si>
  <si>
    <t>31.76</t>
  </si>
  <si>
    <t>-7.019</t>
  </si>
  <si>
    <t>EBIT
                                    1</t>
  </si>
  <si>
    <t>-7.092</t>
  </si>
  <si>
    <t>Net income
                                    1</t>
  </si>
  <si>
    <t>-7.818</t>
  </si>
  <si>
    <t>Net Debt
                                    1</t>
  </si>
  <si>
    <t>0.3635</t>
  </si>
  <si>
    <t>Reference price
                                    2</t>
  </si>
  <si>
    <t>1.5001</t>
  </si>
  <si>
    <t>Nbr of stocks (in thousands)</t>
  </si>
  <si>
    <t>12,784</t>
  </si>
  <si>
    <t>Announcement Date</t>
  </si>
  <si>
    <t>4/16/24</t>
  </si>
  <si>
    <t>address1</t>
  </si>
  <si>
    <t>1420 Celebration Boulevard</t>
  </si>
  <si>
    <t>address2</t>
  </si>
  <si>
    <t>2nd Floor Suite 200</t>
  </si>
  <si>
    <t>city</t>
  </si>
  <si>
    <t>Celebration</t>
  </si>
  <si>
    <t>state</t>
  </si>
  <si>
    <t>FL</t>
  </si>
  <si>
    <t>zip</t>
  </si>
  <si>
    <t>34747</t>
  </si>
  <si>
    <t>country</t>
  </si>
  <si>
    <t>phone</t>
  </si>
  <si>
    <t>321-250-1799</t>
  </si>
  <si>
    <t>website</t>
  </si>
  <si>
    <t>https://www.larosarealty.com</t>
  </si>
  <si>
    <t>industry</t>
  </si>
  <si>
    <t>industryKey</t>
  </si>
  <si>
    <t>real-estate-services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</si>
  <si>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</si>
  <si>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</si>
  <si>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</si>
  <si>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</si>
  <si>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</si>
  <si>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</si>
  <si>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</si>
  <si>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La Rosa Holdings Corp., through its subsidiaries, operates primarily in the residential real estate market in the United States. The company operates through five segments: Real Estate Brokerage Services (Residential), Franchising Services, Coaching Services, Property Management, and Real Estate Brokerage Services (Commercial). It delivers coaching services to its brokers and franchisee's brokers; and franchises real estate brokerage agencies. The company also engages in the residential and commercial real estate brokerage business; and property management services to owners of single-family residential properties. La Rosa Holdings Corp. was founded in 2004 and is based in Celebration, Florida.</t>
  </si>
  <si>
    <t>fullTimeEmployees</t>
  </si>
  <si>
    <t>companyOfficers</t>
  </si>
  <si>
    <t>[{'maxAge': 1, 'name': 'Mr. Joseph  La Rosa', 'age': 46, 'title': 'Founder, Interim CFO, President, CEO &amp; Chairman of the Board', 'yearBorn': 1977, 'fiscalYear': 2023, 'totalPay': 626080, 'exercisedValue': 0, 'unexercisedValue': 0}, {'maxAge': 1, 'name': 'Mr. Alex Sincler Santos', 'age': 40, 'title': 'Chief Technology Officer', 'yearBorn': 1983, 'fiscalYear': 2023, 'totalPay': 192583, 'exercisedValue': 0, 'unexercisedValue': 0}, {'maxAge': 1, 'name': 'Ms. Deana  La Rosa', 'age': 52, 'title': 'Chief Operating Officer', 'yearBorn': 1971,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</si>
  <si>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</si>
  <si>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</si>
  <si>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</si>
  <si>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</si>
  <si>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</si>
  <si>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</si>
  <si>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</si>
  <si>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</si>
  <si>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</si>
  <si>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</si>
  <si>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</si>
  <si>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</si>
  <si>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</si>
  <si>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</si>
  <si>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</si>
  <si>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</si>
  <si>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</si>
  <si>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</si>
  <si>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</si>
  <si>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</si>
  <si>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</si>
  <si>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</si>
  <si>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</si>
  <si>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</si>
  <si>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</si>
  <si>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</si>
  <si>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</si>
  <si>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</si>
  <si>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</si>
  <si>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</si>
  <si>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</si>
  <si>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</si>
  <si>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</si>
  <si>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</si>
  <si>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</si>
  <si>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</si>
  <si>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</si>
  <si>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</si>
  <si>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</si>
  <si>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</si>
  <si>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</si>
  <si>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</si>
  <si>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</si>
  <si>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</si>
  <si>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</si>
  <si>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</si>
  <si>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</si>
  <si>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</si>
  <si>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</si>
  <si>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</si>
  <si>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</si>
  <si>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</si>
  <si>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</si>
  <si>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</si>
  <si>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</si>
  <si>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</si>
  <si>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</si>
  <si>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</si>
  <si>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</si>
  <si>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La Rosa Holdings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</si>
  <si>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</si>
  <si>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</si>
  <si>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</si>
  <si>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</si>
  <si>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</si>
  <si>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</si>
  <si>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</si>
  <si>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69dd1a60-bce5-32c7-993d-ef67223b33c9</t>
  </si>
  <si>
    <t>messageBoardId</t>
  </si>
  <si>
    <t>finmb_1779796540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</si>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</sst>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rosareal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-95.49269441887216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9582425.0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13.0</v>
      </c>
      <c r="C2" s="1">
        <v>9.0</v>
      </c>
      <c r="D2" s="1">
        <v>-2.0</v>
      </c>
      <c r="E2" s="1">
        <v>-7.0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9.0</v>
      </c>
      <c r="D5" s="1">
        <v>36.0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23.0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7.0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-30.0</v>
      </c>
      <c r="D9" s="1">
        <v>-9.0</v>
      </c>
      <c r="E9" s="1">
        <v>-10.0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-5.0</v>
      </c>
      <c r="C10" s="1">
        <v>-39.0</v>
      </c>
      <c r="D10" s="1">
        <v>12.0</v>
      </c>
      <c r="E10" s="1">
        <v>-37.0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-41.0</v>
      </c>
      <c r="C11" s="1">
        <v>64.0</v>
      </c>
      <c r="D11" s="1">
        <v>-11.0</v>
      </c>
      <c r="E11" s="1">
        <v>30.0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15.0</v>
      </c>
      <c r="D12" s="1">
        <v>-15.0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8.0</v>
      </c>
      <c r="D13" s="1">
        <v>70.0</v>
      </c>
      <c r="E13" s="1">
        <v>-12.0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-33.0</v>
      </c>
      <c r="C14" s="1">
        <v>36.0</v>
      </c>
      <c r="D14" s="1">
        <v>-1.0</v>
      </c>
      <c r="E14" s="1">
        <v>-1.0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-14.0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-14.0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22.0</v>
      </c>
      <c r="C17" s="1">
        <v>49.0</v>
      </c>
      <c r="D17" s="1">
        <v>25.0</v>
      </c>
      <c r="E17" s="1">
        <v>33.0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57.0</v>
      </c>
      <c r="C18" s="1">
        <v>25.0</v>
      </c>
      <c r="D18" s="1">
        <v>51.0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79.0</v>
      </c>
      <c r="C19" s="1">
        <v>74.0</v>
      </c>
      <c r="D19" s="1">
        <v>77.0</v>
      </c>
      <c r="E19" s="1">
        <v>33.0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-1.0</v>
      </c>
      <c r="D20" s="1">
        <v>-19.0</v>
      </c>
      <c r="E20" s="1">
        <v>-48.0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-1.0</v>
      </c>
      <c r="C21" s="1">
        <v>-1.0</v>
      </c>
      <c r="D21" s="1">
        <v>0.0</v>
      </c>
      <c r="E21" s="1">
        <v>-53.0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-1.0</v>
      </c>
      <c r="C22" s="1">
        <v>-3.0</v>
      </c>
      <c r="D22" s="1">
        <v>-19.0</v>
      </c>
      <c r="E22" s="1">
        <v>-1.0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-17.0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-56.0</v>
      </c>
      <c r="C26" s="1">
        <v>-61.0</v>
      </c>
      <c r="D26" s="1">
        <v>-23.0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-56.0</v>
      </c>
      <c r="C27" s="1">
        <v>-61.0</v>
      </c>
      <c r="D27" s="1">
        <v>-23.0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-2.0</v>
      </c>
      <c r="D28" s="1">
        <v>72.0</v>
      </c>
      <c r="E28" s="1">
        <v>-2.0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22.0</v>
      </c>
      <c r="C29" s="1">
        <v>7.0</v>
      </c>
      <c r="D29" s="1">
        <v>1.0</v>
      </c>
      <c r="E29" s="1">
        <v>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-10.0</v>
      </c>
      <c r="C30" s="1">
        <v>44.0</v>
      </c>
      <c r="D30" s="1">
        <v>-11.0</v>
      </c>
      <c r="E30" s="1">
        <v>91.0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3.0</v>
      </c>
      <c r="E32" s="1">
        <v>13.0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53.0</v>
      </c>
      <c r="D33" s="1">
        <v>1.0</v>
      </c>
      <c r="E33" s="1">
        <v>-1.0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51.0</v>
      </c>
      <c r="D34" s="1">
        <v>1.0</v>
      </c>
      <c r="E34" s="1">
        <v>-1.0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-47.0</v>
      </c>
      <c r="D35" s="1">
        <v>-2.0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78.0</v>
      </c>
      <c r="C36" s="1">
        <v>71.0</v>
      </c>
      <c r="D36" s="1">
        <v>57.0</v>
      </c>
      <c r="E36" s="1">
        <v>-68.0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17.0</v>
      </c>
      <c r="C3" s="1">
        <v>53.0</v>
      </c>
      <c r="D3" s="1">
        <v>11.0</v>
      </c>
      <c r="E3" s="1">
        <v>96.0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17.0</v>
      </c>
      <c r="C4" s="1">
        <v>53.0</v>
      </c>
      <c r="D4" s="1">
        <v>11.0</v>
      </c>
      <c r="E4" s="1">
        <v>96.0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22.0</v>
      </c>
      <c r="C5" s="1">
        <v>62.0</v>
      </c>
      <c r="D5" s="1">
        <v>42.0</v>
      </c>
      <c r="E5" s="1">
        <v>82.0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22.0</v>
      </c>
      <c r="C6" s="1">
        <v>62.0</v>
      </c>
      <c r="D6" s="1">
        <v>42.0</v>
      </c>
      <c r="E6" s="1">
        <v>82.0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1.0</v>
      </c>
      <c r="C7" s="1">
        <v>1.0</v>
      </c>
      <c r="D7" s="1">
        <v>1.0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3.0</v>
      </c>
      <c r="C8" s="1">
        <v>3.0</v>
      </c>
      <c r="D8" s="1">
        <v>8.0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1.0</v>
      </c>
      <c r="C9" s="1">
        <v>2.0</v>
      </c>
      <c r="D9" s="1">
        <v>2.0</v>
      </c>
      <c r="E9" s="1">
        <v>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0.0</v>
      </c>
      <c r="E10" s="1">
        <v>70.0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0.0</v>
      </c>
      <c r="E11" s="1">
        <v>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54.0</v>
      </c>
      <c r="D13" s="1">
        <v>1.0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1.0</v>
      </c>
      <c r="C14" s="1">
        <v>1.0</v>
      </c>
      <c r="D14" s="1">
        <v>7.0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1.0</v>
      </c>
      <c r="C15" s="1">
        <v>2.0</v>
      </c>
      <c r="D15" s="1">
        <v>3.0</v>
      </c>
      <c r="E15" s="1">
        <v>14.0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29.0</v>
      </c>
      <c r="C17" s="1">
        <v>93.0</v>
      </c>
      <c r="D17" s="1">
        <v>1.0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5.0</v>
      </c>
      <c r="C18" s="1">
        <v>8.0</v>
      </c>
      <c r="D18" s="1">
        <v>52.0</v>
      </c>
      <c r="E18" s="1">
        <v>22.0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84.0</v>
      </c>
      <c r="C19" s="1">
        <v>1.0</v>
      </c>
      <c r="D19" s="1">
        <v>92.0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17.0</v>
      </c>
      <c r="C20" s="1">
        <v>15.0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0.0</v>
      </c>
      <c r="E21" s="1">
        <v>34.0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15.0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7.0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14.0</v>
      </c>
      <c r="D24" s="1">
        <v>1.0</v>
      </c>
      <c r="E24" s="1">
        <v>30.0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1.0</v>
      </c>
      <c r="C25" s="1">
        <v>2.0</v>
      </c>
      <c r="D25" s="1">
        <v>4.0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40.0</v>
      </c>
      <c r="C26" s="1">
        <v>34.0</v>
      </c>
      <c r="D26" s="1">
        <v>36.0</v>
      </c>
      <c r="E26" s="1">
        <v>61.0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36.0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92.0</v>
      </c>
      <c r="C28" s="1">
        <v>1.0</v>
      </c>
      <c r="D28" s="1">
        <v>1.0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2.0</v>
      </c>
      <c r="C29" s="1">
        <v>4.0</v>
      </c>
      <c r="D29" s="1">
        <v>6.0</v>
      </c>
      <c r="E29" s="1">
        <v>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300.0</v>
      </c>
      <c r="C30" s="1">
        <v>300.0</v>
      </c>
      <c r="D30" s="1">
        <v>600.0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42.0</v>
      </c>
      <c r="D31" s="1">
        <v>1.0</v>
      </c>
      <c r="E31" s="1">
        <v>18.0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-1.0</v>
      </c>
      <c r="C32" s="1">
        <v>-1.0</v>
      </c>
      <c r="D32" s="1">
        <v>-4.0</v>
      </c>
      <c r="E32" s="1">
        <v>-12.0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-300.0</v>
      </c>
      <c r="C33" s="1">
        <v>0.0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-1.0</v>
      </c>
      <c r="C34" s="1">
        <v>-1.0</v>
      </c>
      <c r="D34" s="1">
        <v>-2.0</v>
      </c>
      <c r="E34" s="1">
        <v>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3.0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-1.0</v>
      </c>
      <c r="C36" s="1">
        <v>-1.0</v>
      </c>
      <c r="D36" s="1">
        <v>-2.0</v>
      </c>
      <c r="E36" s="1">
        <v>9.0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1.0</v>
      </c>
      <c r="C37" s="1">
        <v>2.0</v>
      </c>
      <c r="D37" s="1">
        <v>3.0</v>
      </c>
      <c r="E37" s="1">
        <v>14.0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6.0</v>
      </c>
      <c r="C39" s="1">
        <v>6.0</v>
      </c>
      <c r="D39" s="1">
        <v>6.0</v>
      </c>
      <c r="E39" s="1">
        <v>14.0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6.0</v>
      </c>
      <c r="C40" s="1">
        <v>6.0</v>
      </c>
      <c r="D40" s="1">
        <v>6.0</v>
      </c>
      <c r="E40" s="1">
        <v>13.0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 t="s">
        <v>98</v>
      </c>
      <c r="C41" s="1" t="s">
        <v>99</v>
      </c>
      <c r="D41" s="1" t="s">
        <v>100</v>
      </c>
      <c r="E41" s="1" t="s">
        <v>101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-1.0</v>
      </c>
      <c r="C42" s="1">
        <v>-1.0</v>
      </c>
      <c r="D42" s="1">
        <v>-2.0</v>
      </c>
      <c r="E42" s="1">
        <v>-4.0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98</v>
      </c>
      <c r="C43" s="1" t="s">
        <v>99</v>
      </c>
      <c r="D43" s="1" t="s">
        <v>100</v>
      </c>
      <c r="E43" s="1" t="s">
        <v>104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1.0</v>
      </c>
      <c r="C44" s="1">
        <v>1.0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1.0</v>
      </c>
      <c r="C45" s="1">
        <v>1.0</v>
      </c>
      <c r="D45" s="1">
        <v>1.0</v>
      </c>
      <c r="E45" s="1">
        <v>36.0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2.0</v>
      </c>
      <c r="C46" s="1">
        <v>1.0</v>
      </c>
      <c r="D46" s="1">
        <v>1.0</v>
      </c>
      <c r="E46" s="1">
        <v>2.0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0.0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3.0</v>
      </c>
      <c r="D48" s="1">
        <v>3.0</v>
      </c>
      <c r="E48" s="1">
        <v>3.0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12.0</v>
      </c>
      <c r="D49" s="1">
        <v>21.0</v>
      </c>
      <c r="E49" s="1">
        <v>42.0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2.0</v>
      </c>
      <c r="D50" s="1">
        <v>5.0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0.0</v>
      </c>
      <c r="D51" s="1">
        <v>0.0</v>
      </c>
      <c r="E51" s="1">
        <v>8.0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24.0</v>
      </c>
      <c r="C2" s="1">
        <v>28.0</v>
      </c>
      <c r="D2" s="1">
        <v>26.0</v>
      </c>
      <c r="E2" s="1">
        <v>31.0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24.0</v>
      </c>
      <c r="C3" s="1">
        <v>28.0</v>
      </c>
      <c r="D3" s="1">
        <v>26.0</v>
      </c>
      <c r="E3" s="1">
        <v>31.0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21.0</v>
      </c>
      <c r="C4" s="1">
        <v>25.0</v>
      </c>
      <c r="D4" s="1">
        <v>23.0</v>
      </c>
      <c r="E4" s="1">
        <v>28.0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3.0</v>
      </c>
      <c r="C5" s="1">
        <v>3.0</v>
      </c>
      <c r="D5" s="1">
        <v>2.0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2.0</v>
      </c>
      <c r="C6" s="1">
        <v>3.0</v>
      </c>
      <c r="D6" s="1">
        <v>4.0</v>
      </c>
      <c r="E6" s="1">
        <v>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2.0</v>
      </c>
      <c r="C7" s="1">
        <v>3.0</v>
      </c>
      <c r="D7" s="1">
        <v>4.0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12.0</v>
      </c>
      <c r="C8" s="1">
        <v>6.0</v>
      </c>
      <c r="D8" s="1">
        <v>-2.0</v>
      </c>
      <c r="E8" s="1">
        <v>-7.0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0.0</v>
      </c>
      <c r="C9" s="1">
        <v>-12.0</v>
      </c>
      <c r="D9" s="1">
        <v>-49.0</v>
      </c>
      <c r="E9" s="1">
        <v>-1.0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0.0</v>
      </c>
      <c r="C10" s="1">
        <v>-12.0</v>
      </c>
      <c r="D10" s="1">
        <v>-49.0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1.0</v>
      </c>
      <c r="C11" s="1">
        <v>3.0</v>
      </c>
      <c r="D11" s="1">
        <v>-12.0</v>
      </c>
      <c r="E11" s="1">
        <v>42.0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13.0</v>
      </c>
      <c r="C12" s="1">
        <v>-2.0</v>
      </c>
      <c r="D12" s="1">
        <v>-2.0</v>
      </c>
      <c r="E12" s="1">
        <v>-7.0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0.0</v>
      </c>
      <c r="C13" s="1">
        <v>27.0</v>
      </c>
      <c r="D13" s="1">
        <v>14.0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13.0</v>
      </c>
      <c r="C14" s="1">
        <v>24.0</v>
      </c>
      <c r="D14" s="1">
        <v>-2.0</v>
      </c>
      <c r="E14" s="1">
        <v>-7.0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0.0</v>
      </c>
      <c r="C15" s="1">
        <v>15.0</v>
      </c>
      <c r="D15" s="1">
        <v>-15.0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13.0</v>
      </c>
      <c r="C16" s="1">
        <v>9.0</v>
      </c>
      <c r="D16" s="1">
        <v>-2.0</v>
      </c>
      <c r="E16" s="1">
        <v>-7.0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13.0</v>
      </c>
      <c r="C17" s="1">
        <v>9.0</v>
      </c>
      <c r="D17" s="1">
        <v>-2.0</v>
      </c>
      <c r="E17" s="1">
        <v>-7.0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92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13.0</v>
      </c>
      <c r="C19" s="1">
        <v>9.0</v>
      </c>
      <c r="D19" s="1">
        <v>-2.0</v>
      </c>
      <c r="E19" s="1">
        <v>-7.0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>
        <v>0.0</v>
      </c>
      <c r="D20" s="1">
        <v>0.0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13.0</v>
      </c>
      <c r="C21" s="1">
        <v>9.0</v>
      </c>
      <c r="D21" s="1">
        <v>-2.0</v>
      </c>
      <c r="E21" s="1">
        <v>-9.0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13.0</v>
      </c>
      <c r="C22" s="1">
        <v>9.0</v>
      </c>
      <c r="D22" s="1">
        <v>-2.0</v>
      </c>
      <c r="E22" s="1">
        <v>-9.0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 t="s">
        <v>135</v>
      </c>
      <c r="C24" s="1" t="s">
        <v>135</v>
      </c>
      <c r="D24" s="1" t="s">
        <v>136</v>
      </c>
      <c r="E24" s="1" t="s">
        <v>137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 t="s">
        <v>135</v>
      </c>
      <c r="C25" s="1" t="s">
        <v>135</v>
      </c>
      <c r="D25" s="1" t="s">
        <v>136</v>
      </c>
      <c r="E25" s="1" t="s">
        <v>137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6.0</v>
      </c>
      <c r="C26" s="1">
        <v>6.0</v>
      </c>
      <c r="D26" s="1">
        <v>6.0</v>
      </c>
      <c r="E26" s="1">
        <v>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 t="s">
        <v>135</v>
      </c>
      <c r="C27" s="1" t="s">
        <v>135</v>
      </c>
      <c r="D27" s="1" t="s">
        <v>136</v>
      </c>
      <c r="E27" s="1" t="s">
        <v>137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135</v>
      </c>
      <c r="C28" s="1" t="s">
        <v>135</v>
      </c>
      <c r="D28" s="1" t="s">
        <v>136</v>
      </c>
      <c r="E28" s="1" t="s">
        <v>137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6.0</v>
      </c>
      <c r="C29" s="1">
        <v>6.0</v>
      </c>
      <c r="D29" s="1">
        <v>6.0</v>
      </c>
      <c r="E29" s="1">
        <v>7.0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144</v>
      </c>
      <c r="C30" s="1">
        <v>0.0</v>
      </c>
      <c r="D30" s="1" t="s">
        <v>145</v>
      </c>
      <c r="E30" s="1" t="s">
        <v>146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144</v>
      </c>
      <c r="C31" s="1">
        <v>0.0</v>
      </c>
      <c r="D31" s="1" t="s">
        <v>145</v>
      </c>
      <c r="E31" s="1" t="s">
        <v>146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149</v>
      </c>
      <c r="C32" s="1" t="s">
        <v>150</v>
      </c>
      <c r="D32" s="1" t="s">
        <v>151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0.0</v>
      </c>
      <c r="C34" s="1">
        <v>0.0</v>
      </c>
      <c r="D34" s="1">
        <v>0.0</v>
      </c>
      <c r="E34" s="1">
        <v>-7.0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12.0</v>
      </c>
      <c r="C35" s="1">
        <v>6.0</v>
      </c>
      <c r="D35" s="1">
        <v>-2.0</v>
      </c>
      <c r="E35" s="1">
        <v>-7.0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1">
        <v>12.0</v>
      </c>
      <c r="C36" s="1">
        <v>6.0</v>
      </c>
      <c r="D36" s="1">
        <v>-2.0</v>
      </c>
      <c r="E36" s="1">
        <v>-7.0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0.0</v>
      </c>
      <c r="C37" s="1">
        <v>0.0</v>
      </c>
      <c r="D37" s="1">
        <v>0.0</v>
      </c>
      <c r="E37" s="1">
        <v>-6.0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0.0</v>
      </c>
      <c r="C38" s="1" t="s">
        <v>157</v>
      </c>
      <c r="D38" s="1" t="s">
        <v>158</v>
      </c>
      <c r="E38" s="1">
        <v>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0.0</v>
      </c>
      <c r="C39" s="1">
        <v>15.0</v>
      </c>
      <c r="D39" s="1">
        <v>-15.0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0.0</v>
      </c>
      <c r="C40" s="1">
        <v>15.0</v>
      </c>
      <c r="D40" s="1">
        <v>-15.0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0.0</v>
      </c>
      <c r="C41" s="1">
        <v>0.0</v>
      </c>
      <c r="D41" s="1" t="s">
        <v>162</v>
      </c>
      <c r="E41" s="1" t="s">
        <v>162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0.0</v>
      </c>
      <c r="D42" s="1" t="s">
        <v>162</v>
      </c>
      <c r="E42" s="1" t="s">
        <v>162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8.0</v>
      </c>
      <c r="C43" s="1">
        <v>-1.0</v>
      </c>
      <c r="D43" s="1">
        <v>-1.0</v>
      </c>
      <c r="E43" s="1">
        <v>-4.0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13.0</v>
      </c>
      <c r="C45" s="1">
        <v>6.0</v>
      </c>
      <c r="D45" s="1">
        <v>8.0</v>
      </c>
      <c r="E45" s="1">
        <v>8.0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25.0</v>
      </c>
      <c r="C46" s="1">
        <v>25.0</v>
      </c>
      <c r="D46" s="1">
        <v>41.0</v>
      </c>
      <c r="E46" s="1">
        <v>36.0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2.0</v>
      </c>
      <c r="C47" s="1">
        <v>2.0</v>
      </c>
      <c r="D47" s="1">
        <v>3.0</v>
      </c>
      <c r="E47" s="1">
        <v>9.0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0.0</v>
      </c>
      <c r="C48" s="1">
        <v>0.0</v>
      </c>
      <c r="D48" s="1">
        <v>0.0</v>
      </c>
      <c r="E48" s="1">
        <v>21.0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26.0</v>
      </c>
      <c r="C49" s="1">
        <v>20.0</v>
      </c>
      <c r="D49" s="1">
        <v>24.0</v>
      </c>
      <c r="E49" s="1">
        <v>34.0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0.0</v>
      </c>
      <c r="C50" s="1">
        <v>12.0</v>
      </c>
      <c r="D50" s="1">
        <v>66.0</v>
      </c>
      <c r="E50" s="1">
        <v>2.0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0.0</v>
      </c>
      <c r="C51" s="1">
        <v>7.0</v>
      </c>
      <c r="D51" s="1">
        <v>-41.0</v>
      </c>
      <c r="E51" s="1">
        <v>-2.0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0.0</v>
      </c>
      <c r="C52" s="1">
        <v>0.0</v>
      </c>
      <c r="D52" s="1">
        <v>0.0</v>
      </c>
      <c r="E52" s="1">
        <v>5.0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174</v>
      </c>
      <c r="B53" s="1">
        <v>0.0</v>
      </c>
      <c r="C53" s="1">
        <v>0.0</v>
      </c>
      <c r="D53" s="1">
        <v>23.0</v>
      </c>
      <c r="E53" s="1">
        <v>0.0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175</v>
      </c>
      <c r="B54" s="1">
        <v>0.0</v>
      </c>
      <c r="C54" s="1">
        <v>0.0</v>
      </c>
      <c r="D54" s="1">
        <v>23.0</v>
      </c>
      <c r="E54" s="1">
        <v>5.0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>
        <v>0.0</v>
      </c>
      <c r="C3" s="1" t="s">
        <v>178</v>
      </c>
      <c r="D3" s="1" t="s">
        <v>179</v>
      </c>
      <c r="E3" s="1" t="s">
        <v>180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1" t="s">
        <v>184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 t="s">
        <v>186</v>
      </c>
      <c r="D5" s="1" t="s">
        <v>187</v>
      </c>
      <c r="E5" s="1" t="s">
        <v>188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186</v>
      </c>
      <c r="D6" s="1" t="s">
        <v>187</v>
      </c>
      <c r="E6" s="1" t="s">
        <v>190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192</v>
      </c>
      <c r="B8" s="1" t="s">
        <v>193</v>
      </c>
      <c r="C8" s="1" t="s">
        <v>194</v>
      </c>
      <c r="D8" s="1" t="s">
        <v>195</v>
      </c>
      <c r="E8" s="1" t="s">
        <v>196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 t="s">
        <v>198</v>
      </c>
      <c r="C9" s="1" t="s">
        <v>199</v>
      </c>
      <c r="D9" s="1" t="s">
        <v>200</v>
      </c>
      <c r="E9" s="1" t="s">
        <v>201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202</v>
      </c>
      <c r="B10" s="1">
        <v>0.0</v>
      </c>
      <c r="C10" s="1">
        <v>0.0</v>
      </c>
      <c r="D10" s="1">
        <v>0.0</v>
      </c>
      <c r="E10" s="1" t="s">
        <v>203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1" t="s">
        <v>205</v>
      </c>
      <c r="C11" s="1" t="s">
        <v>206</v>
      </c>
      <c r="D11" s="1" t="s">
        <v>207</v>
      </c>
      <c r="E11" s="1" t="s">
        <v>208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205</v>
      </c>
      <c r="C12" s="1" t="s">
        <v>206</v>
      </c>
      <c r="D12" s="1" t="s">
        <v>207</v>
      </c>
      <c r="E12" s="1" t="s">
        <v>208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 t="s">
        <v>211</v>
      </c>
      <c r="C13" s="1" t="s">
        <v>212</v>
      </c>
      <c r="D13" s="1" t="s">
        <v>213</v>
      </c>
      <c r="E13" s="1" t="s">
        <v>214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211</v>
      </c>
      <c r="C14" s="1" t="s">
        <v>212</v>
      </c>
      <c r="D14" s="1" t="s">
        <v>213</v>
      </c>
      <c r="E14" s="1" t="s">
        <v>216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 t="s">
        <v>211</v>
      </c>
      <c r="C15" s="1" t="s">
        <v>212</v>
      </c>
      <c r="D15" s="1" t="s">
        <v>213</v>
      </c>
      <c r="E15" s="1" t="s">
        <v>218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219</v>
      </c>
      <c r="B16" s="1" t="s">
        <v>220</v>
      </c>
      <c r="C16" s="1" t="s">
        <v>221</v>
      </c>
      <c r="D16" s="1" t="s">
        <v>222</v>
      </c>
      <c r="E16" s="1" t="s">
        <v>223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224</v>
      </c>
      <c r="B17" s="1">
        <v>0.0</v>
      </c>
      <c r="C17" s="1" t="s">
        <v>225</v>
      </c>
      <c r="D17" s="1" t="s">
        <v>226</v>
      </c>
      <c r="E17" s="1" t="s">
        <v>227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>
        <v>0.0</v>
      </c>
      <c r="C18" s="1" t="s">
        <v>229</v>
      </c>
      <c r="D18" s="1" t="s">
        <v>230</v>
      </c>
      <c r="E18" s="1" t="s">
        <v>231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 t="s">
        <v>233</v>
      </c>
      <c r="D20" s="1" t="s">
        <v>234</v>
      </c>
      <c r="E20" s="1" t="s">
        <v>235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236</v>
      </c>
      <c r="B21" s="1">
        <v>0.0</v>
      </c>
      <c r="C21" s="1" t="s">
        <v>237</v>
      </c>
      <c r="D21" s="1" t="s">
        <v>238</v>
      </c>
      <c r="E21" s="1" t="s">
        <v>239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 t="s">
        <v>242</v>
      </c>
      <c r="C23" s="1" t="s">
        <v>243</v>
      </c>
      <c r="D23" s="1" t="s">
        <v>101</v>
      </c>
      <c r="E23" s="1" t="s">
        <v>244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245</v>
      </c>
      <c r="B24" s="1" t="s">
        <v>246</v>
      </c>
      <c r="C24" s="1" t="s">
        <v>247</v>
      </c>
      <c r="D24" s="1" t="s">
        <v>248</v>
      </c>
      <c r="E24" s="1" t="s">
        <v>249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250</v>
      </c>
      <c r="B25" s="1" t="s">
        <v>251</v>
      </c>
      <c r="C25" s="1" t="s">
        <v>252</v>
      </c>
      <c r="D25" s="1" t="s">
        <v>253</v>
      </c>
      <c r="E25" s="1" t="s">
        <v>254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255</v>
      </c>
      <c r="B26" s="1">
        <v>0.0</v>
      </c>
      <c r="C26" s="1" t="s">
        <v>256</v>
      </c>
      <c r="D26" s="1" t="s">
        <v>257</v>
      </c>
      <c r="E26" s="1" t="s">
        <v>258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259</v>
      </c>
      <c r="B27" s="1">
        <v>0.0</v>
      </c>
      <c r="C27" s="1" t="s">
        <v>260</v>
      </c>
      <c r="D27" s="1" t="s">
        <v>261</v>
      </c>
      <c r="E27" s="1" t="s">
        <v>262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264</v>
      </c>
      <c r="B29" s="1" t="s">
        <v>265</v>
      </c>
      <c r="C29" s="1" t="s">
        <v>266</v>
      </c>
      <c r="D29" s="1" t="s">
        <v>267</v>
      </c>
      <c r="E29" s="1" t="s">
        <v>268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269</v>
      </c>
      <c r="B30" s="1" t="s">
        <v>270</v>
      </c>
      <c r="C30" s="1" t="s">
        <v>271</v>
      </c>
      <c r="D30" s="1" t="s">
        <v>272</v>
      </c>
      <c r="E30" s="1" t="s">
        <v>273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274</v>
      </c>
      <c r="B31" s="1" t="s">
        <v>275</v>
      </c>
      <c r="C31" s="1" t="s">
        <v>276</v>
      </c>
      <c r="D31" s="1" t="s">
        <v>277</v>
      </c>
      <c r="E31" s="1" t="s">
        <v>278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279</v>
      </c>
      <c r="B32" s="1" t="s">
        <v>280</v>
      </c>
      <c r="C32" s="1" t="s">
        <v>281</v>
      </c>
      <c r="D32" s="1" t="s">
        <v>282</v>
      </c>
      <c r="E32" s="1" t="s">
        <v>283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284</v>
      </c>
      <c r="B33" s="1" t="s">
        <v>285</v>
      </c>
      <c r="C33" s="1">
        <v>146.0</v>
      </c>
      <c r="D33" s="1" t="s">
        <v>286</v>
      </c>
      <c r="E33" s="1" t="s">
        <v>287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288</v>
      </c>
      <c r="B34" s="1" t="s">
        <v>289</v>
      </c>
      <c r="C34" s="1" t="s">
        <v>290</v>
      </c>
      <c r="D34" s="1" t="s">
        <v>291</v>
      </c>
      <c r="E34" s="1" t="s">
        <v>292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293</v>
      </c>
      <c r="B35" s="1">
        <v>0.0</v>
      </c>
      <c r="C35" s="1">
        <v>0.0</v>
      </c>
      <c r="D35" s="1">
        <v>0.0</v>
      </c>
      <c r="E35" s="1" t="s">
        <v>294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295</v>
      </c>
      <c r="B36" s="1">
        <v>0.0</v>
      </c>
      <c r="C36" s="1">
        <v>0.0</v>
      </c>
      <c r="D36" s="1">
        <v>0.0</v>
      </c>
      <c r="E36" s="1" t="s">
        <v>294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296</v>
      </c>
      <c r="B37" s="1">
        <v>0.0</v>
      </c>
      <c r="C37" s="1">
        <v>0.0</v>
      </c>
      <c r="D37" s="1">
        <v>0.0</v>
      </c>
      <c r="E37" s="1" t="s">
        <v>98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297</v>
      </c>
      <c r="B38" s="1">
        <v>0.0</v>
      </c>
      <c r="C38" s="1">
        <v>0.0</v>
      </c>
      <c r="D38" s="1">
        <v>0.0</v>
      </c>
      <c r="E38" s="1" t="s">
        <v>221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298</v>
      </c>
      <c r="B39" s="1">
        <v>0.0</v>
      </c>
      <c r="C39" s="1">
        <v>0.0</v>
      </c>
      <c r="D39" s="1">
        <v>0.0</v>
      </c>
      <c r="E39" s="1" t="s">
        <v>98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299</v>
      </c>
      <c r="B40" s="1">
        <v>0.0</v>
      </c>
      <c r="C40" s="1">
        <v>0.0</v>
      </c>
      <c r="D40" s="1">
        <v>0.0</v>
      </c>
      <c r="E40" s="1" t="s">
        <v>221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301</v>
      </c>
      <c r="B42" s="1">
        <v>0.0</v>
      </c>
      <c r="C42" s="1" t="s">
        <v>302</v>
      </c>
      <c r="D42" s="1" t="s">
        <v>303</v>
      </c>
      <c r="E42" s="1" t="s">
        <v>304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305</v>
      </c>
      <c r="B43" s="1">
        <v>0.0</v>
      </c>
      <c r="C43" s="1" t="s">
        <v>306</v>
      </c>
      <c r="D43" s="1" t="s">
        <v>307</v>
      </c>
      <c r="E43" s="1" t="s">
        <v>308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309</v>
      </c>
      <c r="B44" s="1">
        <v>0.0</v>
      </c>
      <c r="C44" s="1" t="s">
        <v>310</v>
      </c>
      <c r="D44" s="1">
        <v>0.0</v>
      </c>
      <c r="E44" s="1" t="s">
        <v>311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312</v>
      </c>
      <c r="B45" s="1">
        <v>0.0</v>
      </c>
      <c r="C45" s="1" t="s">
        <v>310</v>
      </c>
      <c r="D45" s="1">
        <v>0.0</v>
      </c>
      <c r="E45" s="1" t="s">
        <v>311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313</v>
      </c>
      <c r="B46" s="1">
        <v>0.0</v>
      </c>
      <c r="C46" s="1" t="s">
        <v>314</v>
      </c>
      <c r="D46" s="1">
        <v>0.0</v>
      </c>
      <c r="E46" s="1" t="s">
        <v>315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316</v>
      </c>
      <c r="B47" s="1">
        <v>0.0</v>
      </c>
      <c r="C47" s="1" t="s">
        <v>314</v>
      </c>
      <c r="D47" s="1">
        <v>0.0</v>
      </c>
      <c r="E47" s="1" t="s">
        <v>317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318</v>
      </c>
      <c r="B48" s="1">
        <v>0.0</v>
      </c>
      <c r="C48" s="1" t="s">
        <v>319</v>
      </c>
      <c r="D48" s="1">
        <v>1.0</v>
      </c>
      <c r="E48" s="1" t="s">
        <v>320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 t="s">
        <v>314</v>
      </c>
      <c r="D49" s="1">
        <v>0.0</v>
      </c>
      <c r="E49" s="1" t="s">
        <v>322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323</v>
      </c>
      <c r="B50" s="1">
        <v>0.0</v>
      </c>
      <c r="C50" s="1" t="s">
        <v>324</v>
      </c>
      <c r="D50" s="1" t="s">
        <v>325</v>
      </c>
      <c r="E50" s="1" t="s">
        <v>326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327</v>
      </c>
      <c r="B51" s="1">
        <v>0.0</v>
      </c>
      <c r="C51" s="1" t="s">
        <v>326</v>
      </c>
      <c r="D51" s="1" t="s">
        <v>328</v>
      </c>
      <c r="E51" s="1" t="s">
        <v>329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330</v>
      </c>
      <c r="B52" s="1">
        <v>0.0</v>
      </c>
      <c r="C52" s="1" t="s">
        <v>331</v>
      </c>
      <c r="D52" s="1" t="s">
        <v>332</v>
      </c>
      <c r="E52" s="1" t="s">
        <v>333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334</v>
      </c>
      <c r="B53" s="1">
        <v>0.0</v>
      </c>
      <c r="C53" s="1" t="s">
        <v>331</v>
      </c>
      <c r="D53" s="1" t="s">
        <v>332</v>
      </c>
      <c r="E53" s="1" t="s">
        <v>335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336</v>
      </c>
      <c r="B54" s="1">
        <v>0.0</v>
      </c>
      <c r="C54" s="1" t="s">
        <v>337</v>
      </c>
      <c r="D54" s="1" t="s">
        <v>338</v>
      </c>
      <c r="E54" s="1" t="s">
        <v>339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340</v>
      </c>
      <c r="B55" s="1">
        <v>0.0</v>
      </c>
      <c r="C55" s="1">
        <v>0.0</v>
      </c>
      <c r="D55" s="1" t="s">
        <v>341</v>
      </c>
      <c r="E55" s="1" t="s">
        <v>342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343</v>
      </c>
      <c r="B56" s="1">
        <v>0.0</v>
      </c>
      <c r="C56" s="1">
        <v>0.0</v>
      </c>
      <c r="D56" s="1" t="s">
        <v>344</v>
      </c>
      <c r="E56" s="1" t="s">
        <v>345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346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347</v>
      </c>
      <c r="B58" s="1">
        <v>0.0</v>
      </c>
      <c r="C58" s="1">
        <v>0.0</v>
      </c>
      <c r="D58" s="1" t="s">
        <v>348</v>
      </c>
      <c r="E58" s="1" t="s">
        <v>349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350</v>
      </c>
      <c r="B59" s="1">
        <v>0.0</v>
      </c>
      <c r="C59" s="1">
        <v>0.0</v>
      </c>
      <c r="D59" s="1" t="s">
        <v>351</v>
      </c>
      <c r="E59" s="1" t="s">
        <v>352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353</v>
      </c>
      <c r="B60" s="1">
        <v>0.0</v>
      </c>
      <c r="C60" s="1">
        <v>0.0</v>
      </c>
      <c r="D60" s="1" t="s">
        <v>354</v>
      </c>
      <c r="E60" s="1" t="s">
        <v>355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356</v>
      </c>
      <c r="B61" s="1">
        <v>0.0</v>
      </c>
      <c r="C61" s="1">
        <v>0.0</v>
      </c>
      <c r="D61" s="1" t="s">
        <v>354</v>
      </c>
      <c r="E61" s="1" t="s">
        <v>355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357</v>
      </c>
      <c r="B62" s="1">
        <v>0.0</v>
      </c>
      <c r="C62" s="1">
        <v>0.0</v>
      </c>
      <c r="D62" s="1" t="s">
        <v>358</v>
      </c>
      <c r="E62" s="1" t="s">
        <v>359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360</v>
      </c>
      <c r="B63" s="1">
        <v>0.0</v>
      </c>
      <c r="C63" s="1">
        <v>0.0</v>
      </c>
      <c r="D63" s="1" t="s">
        <v>358</v>
      </c>
      <c r="E63" s="1" t="s">
        <v>361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362</v>
      </c>
      <c r="B64" s="1">
        <v>0.0</v>
      </c>
      <c r="C64" s="1">
        <v>0.0</v>
      </c>
      <c r="D64" s="1" t="s">
        <v>363</v>
      </c>
      <c r="E64" s="1">
        <v>0.0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364</v>
      </c>
      <c r="B65" s="1">
        <v>0.0</v>
      </c>
      <c r="C65" s="1">
        <v>0.0</v>
      </c>
      <c r="D65" s="1" t="s">
        <v>365</v>
      </c>
      <c r="E65" s="1" t="s">
        <v>366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367</v>
      </c>
      <c r="B66" s="1">
        <v>0.0</v>
      </c>
      <c r="C66" s="1">
        <v>0.0</v>
      </c>
      <c r="D66" s="1" t="s">
        <v>368</v>
      </c>
      <c r="E66" s="1" t="s">
        <v>369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370</v>
      </c>
      <c r="B67" s="1">
        <v>0.0</v>
      </c>
      <c r="C67" s="1">
        <v>0.0</v>
      </c>
      <c r="D67" s="1" t="s">
        <v>371</v>
      </c>
      <c r="E67" s="1">
        <v>124.0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372</v>
      </c>
      <c r="B68" s="1">
        <v>0.0</v>
      </c>
      <c r="C68" s="1">
        <v>0.0</v>
      </c>
      <c r="D68" s="1" t="s">
        <v>373</v>
      </c>
      <c r="E68" s="1" t="s">
        <v>374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375</v>
      </c>
      <c r="B69" s="1">
        <v>0.0</v>
      </c>
      <c r="C69" s="1">
        <v>0.0</v>
      </c>
      <c r="D69" s="1" t="s">
        <v>373</v>
      </c>
      <c r="E69" s="1" t="s">
        <v>376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377</v>
      </c>
      <c r="B70" s="1">
        <v>0.0</v>
      </c>
      <c r="C70" s="1">
        <v>0.0</v>
      </c>
      <c r="D70" s="1" t="s">
        <v>378</v>
      </c>
      <c r="E70" s="1" t="s">
        <v>379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380</v>
      </c>
      <c r="B71" s="1">
        <v>0.0</v>
      </c>
      <c r="C71" s="1">
        <v>0.0</v>
      </c>
      <c r="D71" s="1">
        <v>0.0</v>
      </c>
      <c r="E71" s="1" t="s">
        <v>381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382</v>
      </c>
      <c r="B72" s="1">
        <v>0.0</v>
      </c>
      <c r="C72" s="1">
        <v>0.0</v>
      </c>
      <c r="D72" s="1">
        <v>0.0</v>
      </c>
      <c r="E72" s="1" t="s">
        <v>383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384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385</v>
      </c>
      <c r="B74" s="1">
        <v>0.0</v>
      </c>
      <c r="C74" s="1">
        <v>0.0</v>
      </c>
      <c r="D74" s="1">
        <v>0.0</v>
      </c>
      <c r="E74" s="1" t="s">
        <v>386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387</v>
      </c>
      <c r="B75" s="1">
        <v>0.0</v>
      </c>
      <c r="C75" s="1">
        <v>0.0</v>
      </c>
      <c r="D75" s="1">
        <v>0.0</v>
      </c>
      <c r="E75" s="1" t="s">
        <v>388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389</v>
      </c>
      <c r="B76" s="1">
        <v>0.0</v>
      </c>
      <c r="C76" s="1">
        <v>0.0</v>
      </c>
      <c r="D76" s="1">
        <v>0.0</v>
      </c>
      <c r="E76" s="1" t="s">
        <v>390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391</v>
      </c>
      <c r="B77" s="1">
        <v>0.0</v>
      </c>
      <c r="C77" s="1">
        <v>0.0</v>
      </c>
      <c r="D77" s="1">
        <v>0.0</v>
      </c>
      <c r="E77" s="1" t="s">
        <v>390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392</v>
      </c>
      <c r="B78" s="1">
        <v>0.0</v>
      </c>
      <c r="C78" s="1">
        <v>0.0</v>
      </c>
      <c r="D78" s="1">
        <v>0.0</v>
      </c>
      <c r="E78" s="1" t="s">
        <v>393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394</v>
      </c>
      <c r="B79" s="1">
        <v>0.0</v>
      </c>
      <c r="C79" s="1">
        <v>0.0</v>
      </c>
      <c r="D79" s="1">
        <v>0.0</v>
      </c>
      <c r="E79" s="1" t="s">
        <v>395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396</v>
      </c>
      <c r="B80" s="1">
        <v>0.0</v>
      </c>
      <c r="C80" s="1">
        <v>0.0</v>
      </c>
      <c r="D80" s="1">
        <v>0.0</v>
      </c>
      <c r="E80" s="1" t="s">
        <v>397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398</v>
      </c>
      <c r="B81" s="1">
        <v>0.0</v>
      </c>
      <c r="C81" s="1">
        <v>0.0</v>
      </c>
      <c r="D81" s="1">
        <v>0.0</v>
      </c>
      <c r="E81" s="1" t="s">
        <v>399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400</v>
      </c>
      <c r="B82" s="1">
        <v>0.0</v>
      </c>
      <c r="C82" s="1">
        <v>0.0</v>
      </c>
      <c r="D82" s="1">
        <v>0.0</v>
      </c>
      <c r="E82" s="1" t="s">
        <v>401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402</v>
      </c>
      <c r="B83" s="1">
        <v>0.0</v>
      </c>
      <c r="C83" s="1">
        <v>0.0</v>
      </c>
      <c r="D83" s="1">
        <v>0.0</v>
      </c>
      <c r="E83" s="1" t="s">
        <v>403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404</v>
      </c>
      <c r="B84" s="1">
        <v>0.0</v>
      </c>
      <c r="C84" s="1">
        <v>0.0</v>
      </c>
      <c r="D84" s="1">
        <v>0.0</v>
      </c>
      <c r="E84" s="1" t="s">
        <v>405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406</v>
      </c>
      <c r="B85" s="1">
        <v>0.0</v>
      </c>
      <c r="C85" s="1">
        <v>0.0</v>
      </c>
      <c r="D85" s="1">
        <v>0.0</v>
      </c>
      <c r="E85" s="1" t="s">
        <v>407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408</v>
      </c>
      <c r="B86" s="1">
        <v>0.0</v>
      </c>
      <c r="C86" s="1">
        <v>0.0</v>
      </c>
      <c r="D86" s="1">
        <v>0.0</v>
      </c>
      <c r="E86" s="1" t="s">
        <v>409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410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411</v>
      </c>
      <c r="B2" s="1" t="s">
        <v>412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413</v>
      </c>
      <c r="B3" s="1" t="s">
        <v>414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415</v>
      </c>
      <c r="B4" s="1" t="s">
        <v>416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413</v>
      </c>
      <c r="B5" s="1" t="s">
        <v>414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417</v>
      </c>
      <c r="B6" s="1" t="s">
        <v>418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419</v>
      </c>
      <c r="B7" s="1" t="s">
        <v>420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421</v>
      </c>
      <c r="B8" s="1" t="s">
        <v>422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423</v>
      </c>
      <c r="B9" s="1" t="s">
        <v>424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425</v>
      </c>
      <c r="B10" s="1" t="s">
        <v>426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427</v>
      </c>
      <c r="B11" s="1" t="s">
        <v>428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429</v>
      </c>
      <c r="B12" s="1" t="s">
        <v>430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431</v>
      </c>
      <c r="B13" s="1" t="s">
        <v>432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433</v>
      </c>
      <c r="B14" s="1" t="s">
        <v>434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435</v>
      </c>
      <c r="B15" s="1" t="s">
        <v>414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436</v>
      </c>
      <c r="B16" s="1" t="s">
        <v>414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437</v>
      </c>
      <c r="B17" s="1" t="s">
        <v>438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439</v>
      </c>
      <c r="B18" s="1" t="s">
        <v>414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440</v>
      </c>
      <c r="B19" s="1" t="s">
        <v>441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 t="s">
        <v>442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443</v>
      </c>
      <c r="B21" s="1" t="s">
        <v>444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445</v>
      </c>
      <c r="B22" s="1" t="s">
        <v>446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447</v>
      </c>
      <c r="B23" s="1" t="s">
        <v>448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449</v>
      </c>
      <c r="B24" s="1" t="s">
        <v>450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451</v>
      </c>
      <c r="B25" s="1" t="s">
        <v>452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453</v>
      </c>
      <c r="B26" s="1" t="s">
        <v>454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455</v>
      </c>
      <c r="B2" s="1" t="s">
        <v>456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457</v>
      </c>
      <c r="B3" s="1" t="s">
        <v>458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459</v>
      </c>
      <c r="B4" s="1" t="s">
        <v>460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461</v>
      </c>
      <c r="B5" s="1" t="s">
        <v>462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463</v>
      </c>
      <c r="B6" s="1" t="s">
        <v>464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465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466</v>
      </c>
      <c r="B8" s="1" t="s">
        <v>467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468</v>
      </c>
      <c r="B9" s="4" t="s">
        <v>469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470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471</v>
      </c>
      <c r="B11" s="1" t="s">
        <v>472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473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474</v>
      </c>
      <c r="B13" s="1" t="s">
        <v>475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476</v>
      </c>
      <c r="B14" s="1" t="s">
        <v>477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478</v>
      </c>
      <c r="B15" s="1" t="s">
        <v>475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479</v>
      </c>
      <c r="B16" s="1" t="s">
        <v>480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481</v>
      </c>
      <c r="B17" s="1">
        <v>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482</v>
      </c>
      <c r="B18" s="1" t="s">
        <v>483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484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485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486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487</v>
      </c>
      <c r="B22" s="1">
        <v>0.5301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488</v>
      </c>
      <c r="B23" s="1">
        <v>0.532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489</v>
      </c>
      <c r="B24" s="1">
        <v>0.451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490</v>
      </c>
      <c r="B25" s="1">
        <v>0.532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491</v>
      </c>
      <c r="B26" s="1">
        <v>0.5301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492</v>
      </c>
      <c r="B27" s="1">
        <v>0.532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493</v>
      </c>
      <c r="B28" s="1">
        <v>0.451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494</v>
      </c>
      <c r="B29" s="1">
        <v>0.532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495</v>
      </c>
      <c r="B30" s="1">
        <v>2041538.0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496</v>
      </c>
      <c r="B31" s="1">
        <v>2041538.0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497</v>
      </c>
      <c r="B32" s="1">
        <v>3567649.0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498</v>
      </c>
      <c r="B33" s="1">
        <v>1636900.0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499</v>
      </c>
      <c r="B34" s="1">
        <v>1636900.0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500</v>
      </c>
      <c r="B35" s="1">
        <v>0.371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501</v>
      </c>
      <c r="B36" s="1">
        <v>0.5872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502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503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504</v>
      </c>
      <c r="B39" s="1">
        <v>9582425.0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505</v>
      </c>
      <c r="B40" s="1">
        <v>0.451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506</v>
      </c>
      <c r="B41" s="1">
        <v>5.5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507</v>
      </c>
      <c r="B42" s="1">
        <v>0.19023556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508</v>
      </c>
      <c r="B43" s="1">
        <v>0.73544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509</v>
      </c>
      <c r="B44" s="1">
        <v>1.098235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510</v>
      </c>
      <c r="B45" s="1" t="s">
        <v>511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512</v>
      </c>
      <c r="B46" s="1">
        <v>1.9591808E7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513</v>
      </c>
      <c r="B47" s="1">
        <v>-0.26493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514</v>
      </c>
      <c r="B48" s="1">
        <v>1.0538862E7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515</v>
      </c>
      <c r="B49" s="1">
        <v>2.02033E7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516</v>
      </c>
      <c r="B50" s="1">
        <v>98410.0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517</v>
      </c>
      <c r="B51" s="1">
        <v>138880.0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518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519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520</v>
      </c>
      <c r="B54" s="1">
        <v>0.0055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521</v>
      </c>
      <c r="B55" s="1">
        <v>0.41435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522</v>
      </c>
      <c r="B56" s="1">
        <v>0.0057300003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523</v>
      </c>
      <c r="B57" s="1">
        <v>0.01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524</v>
      </c>
      <c r="B58" s="1">
        <v>0.0342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525</v>
      </c>
      <c r="B59" s="1">
        <v>2.25802E7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526</v>
      </c>
      <c r="B60" s="1">
        <v>0.441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527</v>
      </c>
      <c r="B61" s="1">
        <v>1.0755101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528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529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530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531</v>
      </c>
      <c r="B65" s="1">
        <v>-1.5048041E7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532</v>
      </c>
      <c r="B66" s="1">
        <v>-1.68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533</v>
      </c>
      <c r="B67" s="1">
        <v>0.389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534</v>
      </c>
      <c r="B68" s="1">
        <v>-0.6638298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535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536</v>
      </c>
      <c r="B70" s="1" t="s">
        <v>537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538</v>
      </c>
      <c r="B71" s="1" t="s">
        <v>539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542</v>
      </c>
      <c r="B74" s="1" t="s">
        <v>543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544</v>
      </c>
      <c r="B75" s="1" t="s">
        <v>543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545</v>
      </c>
      <c r="B76" s="1">
        <v>1.6968582E9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546</v>
      </c>
      <c r="B77" s="1" t="s">
        <v>547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548</v>
      </c>
      <c r="B78" s="1" t="s">
        <v>549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550</v>
      </c>
      <c r="B79" s="1" t="s">
        <v>551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552</v>
      </c>
      <c r="B80" s="1" t="s">
        <v>553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555</v>
      </c>
      <c r="B82" s="1">
        <v>0.4743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556</v>
      </c>
      <c r="B83" s="1" t="s">
        <v>557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558</v>
      </c>
      <c r="B84" s="1">
        <v>1551135.0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559</v>
      </c>
      <c r="B85" s="1">
        <v>0.097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560</v>
      </c>
      <c r="B86" s="1">
        <v>3572614.0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561</v>
      </c>
      <c r="B87" s="1">
        <v>0.439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562</v>
      </c>
      <c r="B88" s="1">
        <v>0.756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563</v>
      </c>
      <c r="B89" s="1">
        <v>5.0371368E7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564</v>
      </c>
      <c r="B90" s="1">
        <v>35.497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565</v>
      </c>
      <c r="B91" s="1">
        <v>4.409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566</v>
      </c>
      <c r="B92" s="1">
        <v>-0.69571996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567</v>
      </c>
      <c r="B93" s="1">
        <v>-2.95978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568</v>
      </c>
      <c r="B94" s="1">
        <v>1138429.0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569</v>
      </c>
      <c r="B95" s="1">
        <v>-3078436.0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570</v>
      </c>
      <c r="B96" s="1">
        <v>1.545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571</v>
      </c>
      <c r="B97" s="1">
        <v>0.085260004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572</v>
      </c>
      <c r="B98" s="1">
        <v>-0.096599996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573</v>
      </c>
      <c r="B99" s="1" t="s">
        <v>511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574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51.0</v>
      </c>
      <c r="D3" s="1">
        <v>1.0</v>
      </c>
      <c r="E3" s="1">
        <v>-1.0</v>
      </c>
      <c r="F3" s="1">
        <f>IF(E3*FORECAST(F2,B3:E3,B2:E2)&gt;0,FORECAST(F2,B3:E3,B2:E2),E3)*$X$1</f>
        <v>-0.5</v>
      </c>
      <c r="G3" s="1">
        <f>IF(F3*FORECAST(G2,B3:F3,B2:F2)&gt;0,FORECAST(G2,B3:F3,B2:F2),F3)*$X$1</f>
        <v>-5.8</v>
      </c>
      <c r="H3" s="1">
        <f>IF(G3*FORECAST(H2,B3:G3,B2:G2)&gt;0,FORECAST(H2,B3:G3,B2:G2),G3)*$X$1</f>
        <v>-11.1</v>
      </c>
      <c r="I3" s="1">
        <f>IF(H3*FORECAST(I2,B3:H3,B2:H2)&gt;0,FORECAST(I2,B3:H3,B2:H2),H3)*$X$1</f>
        <v>-16.4</v>
      </c>
      <c r="J3" s="1">
        <f>IF(I3*FORECAST(J2,B3:I3,B2:I2)&gt;0,FORECAST(J2,B3:I3,B2:I2),I3)*$X$1</f>
        <v>-21.7</v>
      </c>
      <c r="K3" s="1">
        <f>IF(J3*FORECAST(K2,B3:J3,B2:J2)&gt;0,FORECAST(K2,B3:J3,B2:J2),J3)*$X$1</f>
        <v>-27</v>
      </c>
      <c r="L3" s="1">
        <f>IF(K3*FORECAST(L2,B3:K3,B2:K2)&gt;0,FORECAST(L2,B3:K3,B2:K2),K3)*$X$1</f>
        <v>-32.3</v>
      </c>
      <c r="M3" s="5">
        <f>IF(L3*FORECAST(M2,B3:L3,B2:L2)&gt;0,FORECAST(M2,B3:L3,B2:L2),L3)*$X$1</f>
        <v>-37.6</v>
      </c>
      <c r="N3" s="5">
        <f>IF(M3*FORECAST(N2,B3:M3,B2:M2)&gt;0,FORECAST(N2,B3:M3,B2:M2),M3)*$X$1</f>
        <v>-42.9</v>
      </c>
      <c r="O3" s="5">
        <f>IF(N3*FORECAST(O2,B3:N3,B2:N2)&gt;0,FORECAST(O2,B3:N3,B2:N2),N3)*$X$1</f>
        <v>-48.2</v>
      </c>
      <c r="P3" s="5">
        <f>IF(O3*FORECAST(P2,B3:O3,B2:O2)&gt;0,FORECAST(P2,B3:O3,B2:O2),O3)*$X$1</f>
        <v>-53.5</v>
      </c>
      <c r="Q3" s="5">
        <f>IF(P3*FORECAST(Q2,B3:P3,B2:P2)&gt;0,FORECAST(Q2,B3:P3,B2:P2),P3)*$X$1</f>
        <v>-58.8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1.0</v>
      </c>
      <c r="C4" s="1">
        <v>1.0</v>
      </c>
      <c r="D4" s="1">
        <v>1.0</v>
      </c>
      <c r="E4" s="1">
        <v>36.0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575</v>
      </c>
      <c r="B5" s="1">
        <v>6.0</v>
      </c>
      <c r="C5" s="1">
        <v>6.0</v>
      </c>
      <c r="D5" s="1">
        <v>6.0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576</v>
      </c>
      <c r="L7" s="1">
        <f>IF(Q3*FORECAST(Q2,B3:Q3,B2:Q2)&gt;0,FORECAST(Q2,B3:Q3,B2:Q2),P3)*$X$1 * (1+0.02)/(0.0765-0.02)</f>
        <v>-1061.522124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577</v>
      </c>
      <c r="L8" s="6">
        <f t="array" ref="L8">NPV(0.0765,G3:Q3)</f>
        <v>-206.4933263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578</v>
      </c>
      <c r="L9" s="6">
        <f t="array" ref="L9">NPV(0.0765,G16:Q16)</f>
        <v>-471.8181835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579</v>
      </c>
      <c r="L10" s="6">
        <f>L8 + L9</f>
        <v>-678.3115099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580</v>
      </c>
      <c r="L12" s="6">
        <f>L10 - L11</f>
        <v>-714.3115099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581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-102.0445014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(1+0.02)/(0.0765-0.02)</f>
        <v>-1061.522124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13.0</v>
      </c>
      <c r="C3" s="1">
        <v>9.0</v>
      </c>
      <c r="D3" s="1">
        <v>-2.0</v>
      </c>
      <c r="E3" s="1">
        <v>-7.0</v>
      </c>
      <c r="F3" s="1">
        <f>IF(E3*FORECAST(F2,B3:E3,B2:E2)&gt;0,FORECAST(F2,B3:E3,B2:E2),E3)*$X$1</f>
        <v>-14.5</v>
      </c>
      <c r="G3" s="1">
        <f>IF(F3*FORECAST(G2,B3:F3,B2:F2)&gt;0,FORECAST(G2,B3:F3,B2:F2),F3)*$X$1</f>
        <v>-21.6</v>
      </c>
      <c r="H3" s="1">
        <f>IF(G3*FORECAST(H2,B3:G3,B2:G2)&gt;0,FORECAST(H2,B3:G3,B2:G2),G3)*$X$1</f>
        <v>-28.7</v>
      </c>
      <c r="I3" s="1">
        <f>IF(H3*FORECAST(I2,B3:H3,B2:H2)&gt;0,FORECAST(I2,B3:H3,B2:H2),H3)*$X$1</f>
        <v>-35.8</v>
      </c>
      <c r="J3" s="1">
        <f>IF(I3*FORECAST(J2,B3:I3,B2:I2)&gt;0,FORECAST(J2,B3:I3,B2:I2),I3)*$X$1</f>
        <v>-42.9</v>
      </c>
      <c r="K3" s="1">
        <f>IF(J3*FORECAST(K2,B3:J3,B2:J2)&gt;0,FORECAST(K2,B3:J3,B2:J2),J3)*$X$1</f>
        <v>-50</v>
      </c>
      <c r="L3" s="1">
        <f>IF(K3*FORECAST(L2,B3:K3,B2:K2)&gt;0,FORECAST(L2,B3:K3,B2:K2),K3)*$X$1</f>
        <v>-57.1</v>
      </c>
      <c r="M3" s="5">
        <f>IF(L3*FORECAST(M2,B3:L3,B2:L2)&gt;0,FORECAST(M2,B3:L3,B2:L2),L3)*$X$1</f>
        <v>-64.2</v>
      </c>
      <c r="N3" s="5">
        <f>IF(M3*FORECAST(N2,B3:M3,B2:M2)&gt;0,FORECAST(N2,B3:M3,B2:M2),M3)*$X$1</f>
        <v>-71.3</v>
      </c>
      <c r="O3" s="5">
        <f>IF(N3*FORECAST(O2,B3:N3,B2:N2)&gt;0,FORECAST(O2,B3:N3,B2:N2),N3)*$X$1</f>
        <v>-78.4</v>
      </c>
      <c r="P3" s="5">
        <f>IF(O3*FORECAST(P2,B3:O3,B2:O2)&gt;0,FORECAST(P2,B3:O3,B2:O2),O3)*$X$1</f>
        <v>-85.5</v>
      </c>
      <c r="Q3" s="5">
        <f>IF(P3*FORECAST(Q2,B3:P3,B2:P2)&gt;0,FORECAST(Q2,B3:P3,B2:P2),P3)*$X$1</f>
        <v>-92.6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1.0</v>
      </c>
      <c r="C4" s="1">
        <v>1.0</v>
      </c>
      <c r="D4" s="1">
        <v>1.0</v>
      </c>
      <c r="E4" s="1">
        <v>36.0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575</v>
      </c>
      <c r="B5" s="1">
        <v>6.0</v>
      </c>
      <c r="C5" s="1">
        <v>6.0</v>
      </c>
      <c r="D5" s="1">
        <v>6.0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576</v>
      </c>
      <c r="L7" s="1">
        <f>IF(Q3*FORECAST(Q2,B3:Q3,B2:Q2)&gt;0,FORECAST(Q2,B3:Q3,B2:Q2),P3)*$X$1 * (1+0.02)/(0.0765-0.02)</f>
        <v>-1671.716814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577</v>
      </c>
      <c r="L8" s="6">
        <f t="array" ref="L8">NPV(0.0765,G3:Q3)</f>
        <v>-377.0550285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578</v>
      </c>
      <c r="L9" s="6">
        <f t="array" ref="L9">NPV(0.0765,G16:Q16)</f>
        <v>-743.0333979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579</v>
      </c>
      <c r="L10" s="6">
        <f>L8 + L9</f>
        <v>-1120.088426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580</v>
      </c>
      <c r="L12" s="6">
        <f>L10 - L11</f>
        <v>-1156.088426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581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-165.1554895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(1+0.02)/(0.0765-0.02)</f>
        <v>-1671.716814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