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<sst xmlns="http://schemas.openxmlformats.org/spreadsheetml/2006/main" count="803" uniqueCount="620">
  <si>
    <t>ticker</t>
  </si>
  <si>
    <t>LIPO</t>
  </si>
  <si>
    <t>nombre</t>
  </si>
  <si>
    <t>LIPELLA PHARMACEUTICALS I</t>
  </si>
  <si>
    <t>empresa</t>
  </si>
  <si>
    <t>Biotechnology &amp; Medical Research</t>
  </si>
  <si>
    <t>Open</t>
  </si>
  <si>
    <t>Target Price</t>
  </si>
  <si>
    <t>Upside</t>
  </si>
  <si>
    <t>-1074.21%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</si>
  <si>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</si>
  <si>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</si>
  <si>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</si>
  <si>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</si>
  <si>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</si>
  <si>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</si>
  <si>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</si>
  <si>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</si>
  <si>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-131.82%</t>
  </si>
  <si>
    <t>Total Assets Growth</t>
  </si>
  <si>
    <t>-88.42%</t>
  </si>
  <si>
    <t>Net Property, Plant and Equipment Growth</t>
  </si>
  <si>
    <t>-100.00%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</si>
  <si>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</si>
  <si>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</si>
  <si>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</si>
  <si>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</si>
  <si>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</si>
  <si>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</si>
  <si>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</si>
  <si>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</si>
  <si>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</si>
  <si>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</si>
  <si>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</si>
  <si>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</si>
  <si>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</si>
  <si>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</si>
  <si>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</si>
  <si>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</si>
  <si>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</si>
  <si>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</si>
  <si>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</si>
  <si>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</si>
  <si>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</si>
  <si>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</si>
  <si>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</si>
  <si>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</si>
  <si>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</si>
  <si>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</si>
  <si>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</si>
  <si>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</si>
  <si>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</si>
  <si>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</si>
  <si>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</si>
  <si>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</si>
  <si>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</si>
  <si>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</si>
  <si>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</si>
  <si>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</si>
  <si>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</si>
  <si>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</si>
  <si>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</si>
  <si>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</si>
  <si>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</si>
  <si>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</si>
  <si>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</si>
  <si>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</si>
  <si>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</si>
  <si>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</si>
  <si>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</si>
  <si>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</si>
  <si>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</si>
  <si>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</si>
  <si>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</si>
  <si>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</si>
  <si>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</si>
  <si>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</si>
  <si>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</si>
  <si>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</si>
  <si>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</si>
  <si>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</si>
  <si>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</si>
  <si>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</si>
  <si>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</si>
  <si>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-0.46</t>
  </si>
  <si>
    <t>1.61</t>
  </si>
  <si>
    <t>2.94</t>
  </si>
  <si>
    <t>6.51</t>
  </si>
  <si>
    <t>4.16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</si>
  <si>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</si>
  <si>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</si>
  <si>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</si>
  <si>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</si>
  <si>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</si>
  <si>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</si>
  <si>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</si>
  <si>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</si>
  <si>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</si>
  <si>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</si>
  <si>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</si>
  <si>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</si>
  <si>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</si>
  <si>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</si>
  <si>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</si>
  <si>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</si>
  <si>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</si>
  <si>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</si>
  <si>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</si>
  <si>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</si>
  <si>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</si>
  <si>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</si>
  <si>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</si>
  <si>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</si>
  <si>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</si>
  <si>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</si>
  <si>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</si>
  <si>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</si>
  <si>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</si>
  <si>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</si>
  <si>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-0.24</t>
  </si>
  <si>
    <t>-0.23</t>
  </si>
  <si>
    <t>-4.37</t>
  </si>
  <si>
    <t>-5.12</t>
  </si>
  <si>
    <t>-6.16</t>
  </si>
  <si>
    <t>Basic EPS - Continuing Operations</t>
  </si>
  <si>
    <t>Basic Weighted Average Shares Outstanding</t>
  </si>
  <si>
    <t>Net EPS - Diluted</t>
  </si>
  <si>
    <t>-4.4</t>
  </si>
  <si>
    <t>Diluted EPS - Continuing Operations</t>
  </si>
  <si>
    <t>Diluted Weighted Average Shares Outstanding</t>
  </si>
  <si>
    <t>Normalized Basic EPS</t>
  </si>
  <si>
    <t>-0.15</t>
  </si>
  <si>
    <t>-0.14</t>
  </si>
  <si>
    <t>-2.81</t>
  </si>
  <si>
    <t>-3.2</t>
  </si>
  <si>
    <t>-3.85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</si>
  <si>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</si>
  <si>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</si>
  <si>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</si>
  <si>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</si>
  <si>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</si>
  <si>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</si>
  <si>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</si>
  <si>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</si>
  <si>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</si>
  <si>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</si>
  <si>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</si>
  <si>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</si>
  <si>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</si>
  <si>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</si>
  <si>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</si>
  <si>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</si>
  <si>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</si>
  <si>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</si>
  <si>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-6.62</t>
  </si>
  <si>
    <t>-80.69</t>
  </si>
  <si>
    <t>-40.65</t>
  </si>
  <si>
    <t>-62.27</t>
  </si>
  <si>
    <t>Return on Total Capital</t>
  </si>
  <si>
    <t>-8.56</t>
  </si>
  <si>
    <t>-95.73</t>
  </si>
  <si>
    <t>-47.52</t>
  </si>
  <si>
    <t>-70.74</t>
  </si>
  <si>
    <t>Return On Equity %</t>
  </si>
  <si>
    <t>-35.75</t>
  </si>
  <si>
    <t>-197.73</t>
  </si>
  <si>
    <t>-85.18</t>
  </si>
  <si>
    <t>-118.13</t>
  </si>
  <si>
    <t>Return on Common Equity</t>
  </si>
  <si>
    <t>-35.78</t>
  </si>
  <si>
    <t>-197.77</t>
  </si>
  <si>
    <t>Margin Analysis</t>
  </si>
  <si>
    <t>Gross Profit Margin %</t>
  </si>
  <si>
    <t>1.71</t>
  </si>
  <si>
    <t>-1.48</t>
  </si>
  <si>
    <t>-461.71</t>
  </si>
  <si>
    <t>-575.87</t>
  </si>
  <si>
    <t>SG&amp;A Margin</t>
  </si>
  <si>
    <t>9.45</t>
  </si>
  <si>
    <t>4.43</t>
  </si>
  <si>
    <t>122.83</t>
  </si>
  <si>
    <t>479.68</t>
  </si>
  <si>
    <t>EBITDA Margin %</t>
  </si>
  <si>
    <t>EBITA Margin %</t>
  </si>
  <si>
    <t>-7.74</t>
  </si>
  <si>
    <t>-5.91</t>
  </si>
  <si>
    <t>-738.71</t>
  </si>
  <si>
    <t>EBIT Margin %</t>
  </si>
  <si>
    <t>Income From Continuing Operations Margin %</t>
  </si>
  <si>
    <t>-8.9</t>
  </si>
  <si>
    <t>-6.41</t>
  </si>
  <si>
    <t>-719.3</t>
  </si>
  <si>
    <t>Net Income Margin %</t>
  </si>
  <si>
    <t>Net Avail. For Common Margin %</t>
  </si>
  <si>
    <t>Normalized Net Income Margin</t>
  </si>
  <si>
    <t>-5.56</t>
  </si>
  <si>
    <t>-4.01</t>
  </si>
  <si>
    <t>-463.31</t>
  </si>
  <si>
    <t>-881.62</t>
  </si>
  <si>
    <t>-642.07</t>
  </si>
  <si>
    <t>Levered Free Cash Flow Margin</t>
  </si>
  <si>
    <t>-1.81</t>
  </si>
  <si>
    <t>-127.91</t>
  </si>
  <si>
    <t>-484.4</t>
  </si>
  <si>
    <t>-337.26</t>
  </si>
  <si>
    <t>Unlevered Free Cash Flow Margin</t>
  </si>
  <si>
    <t>-1.3</t>
  </si>
  <si>
    <t>-126.26</t>
  </si>
  <si>
    <t>-481.14</t>
  </si>
  <si>
    <t>-335.76</t>
  </si>
  <si>
    <t>Asset Turnover</t>
  </si>
  <si>
    <t>1.79</t>
  </si>
  <si>
    <t>0.17</t>
  </si>
  <si>
    <t>0.05</t>
  </si>
  <si>
    <t>0.09</t>
  </si>
  <si>
    <t>Fixed Assets Turnover</t>
  </si>
  <si>
    <t>1.13</t>
  </si>
  <si>
    <t>1.04</t>
  </si>
  <si>
    <t>3.01</t>
  </si>
  <si>
    <t>Short Term Liquidity</t>
  </si>
  <si>
    <t>Current Ratio</t>
  </si>
  <si>
    <t>0.72</t>
  </si>
  <si>
    <t>3.37</t>
  </si>
  <si>
    <t>5.31</t>
  </si>
  <si>
    <t>4.92</t>
  </si>
  <si>
    <t>8.9</t>
  </si>
  <si>
    <t>Quick Ratio</t>
  </si>
  <si>
    <t>0.66</t>
  </si>
  <si>
    <t>3.25</t>
  </si>
  <si>
    <t>5.03</t>
  </si>
  <si>
    <t>4.44</t>
  </si>
  <si>
    <t>8.63</t>
  </si>
  <si>
    <t>Operating Cash Flow to Current Liabilities</t>
  </si>
  <si>
    <t>-2.9</t>
  </si>
  <si>
    <t>-1.55</t>
  </si>
  <si>
    <t>-8.17</t>
  </si>
  <si>
    <t>Average Days Payable Outstanding</t>
  </si>
  <si>
    <t>13.85</t>
  </si>
  <si>
    <t>8.95</t>
  </si>
  <si>
    <t>30.89</t>
  </si>
  <si>
    <t>31.37</t>
  </si>
  <si>
    <t>Long Term Solvency</t>
  </si>
  <si>
    <t>Total Debt/Equity</t>
  </si>
  <si>
    <t>-84.5</t>
  </si>
  <si>
    <t>83.08</t>
  </si>
  <si>
    <t>19.88</t>
  </si>
  <si>
    <t>9.19</t>
  </si>
  <si>
    <t>4.34</t>
  </si>
  <si>
    <t>Total Debt / Total Capital</t>
  </si>
  <si>
    <t>-545.2</t>
  </si>
  <si>
    <t>45.38</t>
  </si>
  <si>
    <t>16.58</t>
  </si>
  <si>
    <t>8.41</t>
  </si>
  <si>
    <t>LT Debt/Equity</t>
  </si>
  <si>
    <t>-42.25</t>
  </si>
  <si>
    <t>55.68</t>
  </si>
  <si>
    <t>15.34</t>
  </si>
  <si>
    <t>2.06</t>
  </si>
  <si>
    <t>1.51</t>
  </si>
  <si>
    <t>Long-Term Debt / Total Capital</t>
  </si>
  <si>
    <t>-272.6</t>
  </si>
  <si>
    <t>30.41</t>
  </si>
  <si>
    <t>12.8</t>
  </si>
  <si>
    <t>1.89</t>
  </si>
  <si>
    <t>1.44</t>
  </si>
  <si>
    <t>Total Liabilities / Total Assets</t>
  </si>
  <si>
    <t>199.52</t>
  </si>
  <si>
    <t>51.49</t>
  </si>
  <si>
    <t>29.28</t>
  </si>
  <si>
    <t>21.42</t>
  </si>
  <si>
    <t>12.1</t>
  </si>
  <si>
    <t>EBIT / Interest Expense</t>
  </si>
  <si>
    <t>-7.14</t>
  </si>
  <si>
    <t>-280.34</t>
  </si>
  <si>
    <t>-269.42</t>
  </si>
  <si>
    <t>-437.5</t>
  </si>
  <si>
    <t>EBITDA / Interest Expense</t>
  </si>
  <si>
    <t>-1.22</t>
  </si>
  <si>
    <t>-270.74</t>
  </si>
  <si>
    <t>-235.72</t>
  </si>
  <si>
    <t>-395.58</t>
  </si>
  <si>
    <t>(EBITDA - Capex) / Interest Expense</t>
  </si>
  <si>
    <t>-396.91</t>
  </si>
  <si>
    <t>Total Debt / EBITDA</t>
  </si>
  <si>
    <t>-39.67</t>
  </si>
  <si>
    <t>-0.19</t>
  </si>
  <si>
    <t>-0.03</t>
  </si>
  <si>
    <t>Net Debt / EBITDA</t>
  </si>
  <si>
    <t>22.86</t>
  </si>
  <si>
    <t>0.77</t>
  </si>
  <si>
    <t>2.07</t>
  </si>
  <si>
    <t>0.74</t>
  </si>
  <si>
    <t>Total Debt / (EBITDA - Capex)</t>
  </si>
  <si>
    <t>Net Debt / (EBITDA - Capex)</t>
  </si>
  <si>
    <t>0.73</t>
  </si>
  <si>
    <t>Growth Over Prior Year</t>
  </si>
  <si>
    <t>Total Revenues, 1 Yr. Growth %</t>
  </si>
  <si>
    <t>38.42</t>
  </si>
  <si>
    <t>-73.03</t>
  </si>
  <si>
    <t>-28.99</t>
  </si>
  <si>
    <t>144.15</t>
  </si>
  <si>
    <t>Gross Profit, 1 Yr. Growth %</t>
  </si>
  <si>
    <t>-220.41</t>
  </si>
  <si>
    <t>97.38</t>
  </si>
  <si>
    <t>9.55</t>
  </si>
  <si>
    <t>EBITA, 1 Yr. Growth %</t>
  </si>
  <si>
    <t>5.71</t>
  </si>
  <si>
    <t>35.17</t>
  </si>
  <si>
    <t>83.26</t>
  </si>
  <si>
    <t>EBIT, 1 Yr. Growth %</t>
  </si>
  <si>
    <t>Earnings From Cont. Operations, 1 Yr. Growth %</t>
  </si>
  <si>
    <t>-0.31</t>
  </si>
  <si>
    <t>39.25</t>
  </si>
  <si>
    <t>77.81</t>
  </si>
  <si>
    <t>Net Income, 1 Yr. Growth %</t>
  </si>
  <si>
    <t>Normalized Net Income, 1 Yr. Growth %</t>
  </si>
  <si>
    <t>35.12</t>
  </si>
  <si>
    <t>Diluted EPS Before Extra, 1 Yr. Growth %</t>
  </si>
  <si>
    <t>-2.71</t>
  </si>
  <si>
    <t>16.36</t>
  </si>
  <si>
    <t>20.31</t>
  </si>
  <si>
    <t>Net Property, Plant and Equip., 1 Yr. Growth %</t>
  </si>
  <si>
    <t>-19.87</t>
  </si>
  <si>
    <t>-26.36</t>
  </si>
  <si>
    <t>-1.94</t>
  </si>
  <si>
    <t>Total Assets, 1 Yr. Growth %</t>
  </si>
  <si>
    <t>703.1</t>
  </si>
  <si>
    <t>110.77</t>
  </si>
  <si>
    <t>195.6</t>
  </si>
  <si>
    <t>-39.88</t>
  </si>
  <si>
    <t>Tangible Book Value, 1 Yr. Growth %</t>
  </si>
  <si>
    <t>-490.85</t>
  </si>
  <si>
    <t>207.32</t>
  </si>
  <si>
    <t>228.48</t>
  </si>
  <si>
    <t>-32.75</t>
  </si>
  <si>
    <t>Common Equity, 1 Yr. Growth %</t>
  </si>
  <si>
    <t>Cash From Operations, 1 Yr. Growth %</t>
  </si>
  <si>
    <t>-26.94</t>
  </si>
  <si>
    <t>85.1</t>
  </si>
  <si>
    <t>72.03</t>
  </si>
  <si>
    <t>Levered Free Cash Flow, 1 Yr. Growth %</t>
  </si>
  <si>
    <t>168.92</t>
  </si>
  <si>
    <t>69.99</t>
  </si>
  <si>
    <t>Unlevered Free Cash Flow, 1 Yr. Growth %</t>
  </si>
  <si>
    <t>-906.88</t>
  </si>
  <si>
    <t>170.59</t>
  </si>
  <si>
    <t>70.38</t>
  </si>
  <si>
    <t>Compound Annual Growth Rate Over Two Years</t>
  </si>
  <si>
    <t>Total Revenues, 2 Yr. CAGR %</t>
  </si>
  <si>
    <t>-38.9</t>
  </si>
  <si>
    <t>-56.24</t>
  </si>
  <si>
    <t>31.67</t>
  </si>
  <si>
    <t>Gross Profit, 2 Yr. CAGR %</t>
  </si>
  <si>
    <t>904.94</t>
  </si>
  <si>
    <t>47.05</t>
  </si>
  <si>
    <t>EBITA, 2 Yr. CAGR %</t>
  </si>
  <si>
    <t>496.79</t>
  </si>
  <si>
    <t>574.86</t>
  </si>
  <si>
    <t>57.39</t>
  </si>
  <si>
    <t>EBIT, 2 Yr. CAGR %</t>
  </si>
  <si>
    <t>Earnings From Cont. Operations, 2 Yr. CAGR %</t>
  </si>
  <si>
    <t>449.2</t>
  </si>
  <si>
    <t>549.09</t>
  </si>
  <si>
    <t>57.35</t>
  </si>
  <si>
    <t>Net Income, 2 Yr. CAGR %</t>
  </si>
  <si>
    <t>Normalized Net Income, 2 Yr. CAGR %</t>
  </si>
  <si>
    <t>457.53</t>
  </si>
  <si>
    <t>Diluted EPS Before Extra, 2 Yr. CAGR %</t>
  </si>
  <si>
    <t>330.08</t>
  </si>
  <si>
    <t>370.34</t>
  </si>
  <si>
    <t>18.32</t>
  </si>
  <si>
    <t>Net Property, Plant and Equip., 2 Yr. CAGR %</t>
  </si>
  <si>
    <t>-23.18</t>
  </si>
  <si>
    <t>-15.02</t>
  </si>
  <si>
    <t>Total Assets, 2 Yr. CAGR %</t>
  </si>
  <si>
    <t>311.42</t>
  </si>
  <si>
    <t>149.61</t>
  </si>
  <si>
    <t>33.31</t>
  </si>
  <si>
    <t>Tangible Book Value, 2 Yr. CAGR %</t>
  </si>
  <si>
    <t>246.58</t>
  </si>
  <si>
    <t>217.73</t>
  </si>
  <si>
    <t>48.63</t>
  </si>
  <si>
    <t>Common Equity, 2 Yr. CAGR %</t>
  </si>
  <si>
    <t>Cash From Operations, 2 Yr. CAGR %</t>
  </si>
  <si>
    <t>402.89</t>
  </si>
  <si>
    <t>700.49</t>
  </si>
  <si>
    <t>78.45</t>
  </si>
  <si>
    <t>Levered Free Cash Flow, 2 Yr. CAGR %</t>
  </si>
  <si>
    <t>400.55</t>
  </si>
  <si>
    <t>113.81</t>
  </si>
  <si>
    <t>Unlevered Free Cash Flow, 2 Yr. CAGR %</t>
  </si>
  <si>
    <t>367.26</t>
  </si>
  <si>
    <t>114.71</t>
  </si>
  <si>
    <t>Compound Annual Growth Rate Over Three Years</t>
  </si>
  <si>
    <t>Total Revenues, 3 Yr. CAGR %</t>
  </si>
  <si>
    <t>-35.76</t>
  </si>
  <si>
    <t>-22.39</t>
  </si>
  <si>
    <t>Gross Profit, 3 Yr. CAGR %</t>
  </si>
  <si>
    <t>484.16</t>
  </si>
  <si>
    <t>466.04</t>
  </si>
  <si>
    <t>EBITA, 3 Yr. CAGR %</t>
  </si>
  <si>
    <t>263.79</t>
  </si>
  <si>
    <t>337.02</t>
  </si>
  <si>
    <t>EBIT, 3 Yr. CAGR %</t>
  </si>
  <si>
    <t>Earnings From Cont. Operations, 3 Yr. CAGR %</t>
  </si>
  <si>
    <t>247.61</t>
  </si>
  <si>
    <t>321.56</t>
  </si>
  <si>
    <t>Net Income, 3 Yr. CAGR %</t>
  </si>
  <si>
    <t>Normalized Net Income, 3 Yr. CAGR %</t>
  </si>
  <si>
    <t>Diluted EPS Before Extra, 3 Yr. CAGR %</t>
  </si>
  <si>
    <t>178.17</t>
  </si>
  <si>
    <t>198.57</t>
  </si>
  <si>
    <t>Net Property, Plant and Equip., 3 Yr. CAGR %</t>
  </si>
  <si>
    <t>-16.67</t>
  </si>
  <si>
    <t>Total Assets, 3 Yr. CAGR %</t>
  </si>
  <si>
    <t>268.49</t>
  </si>
  <si>
    <t>55.3</t>
  </si>
  <si>
    <t>Tangible Book Value, 3 Yr. CAGR %</t>
  </si>
  <si>
    <t>240.44</t>
  </si>
  <si>
    <t>89.35</t>
  </si>
  <si>
    <t>Common Equity, 3 Yr. CAGR %</t>
  </si>
  <si>
    <t>Cash From Operations, 3 Yr. CAGR %</t>
  </si>
  <si>
    <t>260.4</t>
  </si>
  <si>
    <t>379.48</t>
  </si>
  <si>
    <t>Levered Free Cash Flow, 3 Yr. CAGR %</t>
  </si>
  <si>
    <t>249.22</t>
  </si>
  <si>
    <t>Unlevered Free Cash Flow, 3 Yr. CAGR %</t>
  </si>
  <si>
    <t>233.82</t>
  </si>
  <si>
    <t>2023</t>
  </si>
  <si>
    <t>2024</t>
  </si>
  <si>
    <t>2025</t>
  </si>
  <si>
    <t>2026</t>
  </si>
  <si>
    <t>Capitalization
                                    1</t>
  </si>
  <si>
    <t>5.92</t>
  </si>
  <si>
    <t>3.506</t>
  </si>
  <si>
    <t>-</t>
  </si>
  <si>
    <t>Change</t>
  </si>
  <si>
    <t>-40.78%</t>
  </si>
  <si>
    <t>0%</t>
  </si>
  <si>
    <t>Enterprise Value (EV)</t>
  </si>
  <si>
    <t>P/E ratio</t>
  </si>
  <si>
    <t>-1.32x</t>
  </si>
  <si>
    <t>-0.37x</t>
  </si>
  <si>
    <t>-0.56x</t>
  </si>
  <si>
    <t>-0.17x</t>
  </si>
  <si>
    <t>PBR</t>
  </si>
  <si>
    <t>PEG</t>
  </si>
  <si>
    <t>-0x</t>
  </si>
  <si>
    <t>0x</t>
  </si>
  <si>
    <t>Capitalization / Revenue</t>
  </si>
  <si>
    <t>9.66x</t>
  </si>
  <si>
    <t>EV / Revenue</t>
  </si>
  <si>
    <t>EV / EBITDA</t>
  </si>
  <si>
    <t>EV / EBIT</t>
  </si>
  <si>
    <t>-0.64x</t>
  </si>
  <si>
    <t>-0.42x</t>
  </si>
  <si>
    <t>-0.28x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</si>
  <si>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</si>
  <si>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</si>
  <si>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</si>
  <si>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</si>
  <si>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</si>
  <si>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-7.85</t>
  </si>
  <si>
    <t>-5.2</t>
  </si>
  <si>
    <t>-17.42</t>
  </si>
  <si>
    <t>Distribution rate</t>
  </si>
  <si>
    <t>Net sales
                                    1</t>
  </si>
  <si>
    <t>0.363</t>
  </si>
  <si>
    <t>EBIT
                                    1</t>
  </si>
  <si>
    <t>-5.488</t>
  </si>
  <si>
    <t>-8.388</t>
  </si>
  <si>
    <t>-12.58</t>
  </si>
  <si>
    <t>Net income
                                    1</t>
  </si>
  <si>
    <t>-4.619</t>
  </si>
  <si>
    <t>-5.433</t>
  </si>
  <si>
    <t>Reference price
                                    2</t>
  </si>
  <si>
    <t>8.160</t>
  </si>
  <si>
    <t>2.900</t>
  </si>
  <si>
    <t>Nbr of stocks (in thousands)</t>
  </si>
  <si>
    <t>725</t>
  </si>
  <si>
    <t>1,209</t>
  </si>
  <si>
    <t>Announcement Date</t>
  </si>
  <si>
    <t>2/27/24</t>
  </si>
  <si>
    <t>address1</t>
  </si>
  <si>
    <t>7800 Susquehanna St.</t>
  </si>
  <si>
    <t>address2</t>
  </si>
  <si>
    <t>Suite 505</t>
  </si>
  <si>
    <t>city</t>
  </si>
  <si>
    <t>Pittsburgh</t>
  </si>
  <si>
    <t>state</t>
  </si>
  <si>
    <t>PA</t>
  </si>
  <si>
    <t>zip</t>
  </si>
  <si>
    <t>15208</t>
  </si>
  <si>
    <t>country</t>
  </si>
  <si>
    <t>phone</t>
  </si>
  <si>
    <t>412-901-0315</t>
  </si>
  <si>
    <t>website</t>
  </si>
  <si>
    <t>https://www.lipella.com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</si>
  <si>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</si>
  <si>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</si>
  <si>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</si>
  <si>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</si>
  <si>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</si>
  <si>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</si>
  <si>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</si>
  <si>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</si>
  <si>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</si>
  <si>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</si>
  <si>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</si>
  <si>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Lipella Pharmaceuticals Inc., a biotechnology company, focuses on developing drugs by reformulating the active agents in existing generic drugs and optimizing these reformulations for various applications. The company develops LP-10, a formulation of tacrolimus that has completed Phase 2a clinical trial for patients with radiation-induced hemorrhagic cystitis; LP-310, a formulation of tacrolimus for the treatment of oral lichen planus; and LP-410, an oral liposomal formulation of tacrolimus for the treatment of oral graft-versus-host disease (GVHD). Lipella Pharmaceuticals Inc. was incorporated in 2005 and is headquartered in Pittsburgh, Pennsylvania.</t>
  </si>
  <si>
    <t>fullTimeEmployees</t>
  </si>
  <si>
    <t>companyOfficers</t>
  </si>
  <si>
    <t>[{'maxAge': 1, 'name': 'Dr. Jonathan  Kaufman M.B.A., Ph.D.', 'age': 57, 'title': 'Co-Founder, Chairman, CEO, President, Secretary &amp; Treasurer', 'yearBorn': 1966, 'fiscalYear': 2023, 'totalPay': 204133, 'exercisedValue': 0, 'unexercisedValue': 0}, {'maxAge': 1, 'name': 'Dr. Michael B. Chancellor M.D.', 'age': 65, 'title': 'Co-Founder, Chief Medical Officer &amp; Director', 'yearBorn': 1958, 'fiscalYear': 2023, 'totalPay': 195833, 'exercisedValue': 0, 'unexercisedValue': 0}, {'maxAge': 1, 'name': 'Mr. Douglas  Johnston CPA', 'age': 38, 'title': 'Chief Financial Officer', 'yearBorn': 1985, 'fiscalYear': 2023, 'totalPay': 185000, 'exercisedValue': 0, 'unexercisedValue': 0}, {'maxAge': 1, 'name': 'Ms. Michele  Gruber', 'title': 'Director of Operations', 'fiscalYear': 2023, 'exercisedValue': 0, 'unexercisedValue': 0}, {'maxAge': 1, 'name': 'Katie  Johnston', 'title': 'Controller',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</si>
  <si>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</si>
  <si>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</si>
  <si>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</si>
  <si>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</si>
  <si>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</si>
  <si>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</si>
  <si>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</si>
  <si>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</si>
  <si>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</si>
  <si>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</si>
  <si>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</si>
  <si>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</si>
  <si>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</si>
  <si>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</si>
  <si>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</si>
  <si>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</si>
  <si>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</si>
  <si>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</si>
  <si>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</si>
  <si>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</si>
  <si>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</si>
  <si>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</si>
  <si>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</si>
  <si>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</si>
  <si>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</si>
  <si>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</si>
  <si>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</si>
  <si>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</si>
  <si>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</si>
  <si>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</si>
  <si>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</si>
  <si>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</si>
  <si>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</si>
  <si>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</si>
  <si>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</si>
  <si>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</si>
  <si>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</si>
  <si>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</si>
  <si>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</si>
  <si>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</si>
  <si>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</si>
  <si>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</si>
  <si>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</si>
  <si>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</si>
  <si>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</si>
  <si>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</si>
  <si>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</si>
  <si>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</si>
  <si>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</si>
  <si>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</si>
  <si>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</si>
  <si>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1:8</t>
  </si>
  <si>
    <t>lastSplitDate</t>
  </si>
  <si>
    <t>enterpriseToRevenue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</si>
  <si>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</si>
  <si>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</si>
  <si>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</si>
  <si>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</si>
  <si>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</si>
  <si>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</si>
  <si>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</si>
  <si>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</si>
  <si>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</si>
  <si>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Lipella Pharmaceuticals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</si>
  <si>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</si>
  <si>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</si>
  <si>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</si>
  <si>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</si>
  <si>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</si>
  <si>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</si>
  <si>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</si>
  <si>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d39a1b66-6fea-3b6c-8773-cda09b9e9d93</t>
  </si>
  <si>
    <t>messageBoardId</t>
  </si>
  <si>
    <t>finmb_35907207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</si>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</sst>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ipell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-29.2263054976502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3505868.0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4.155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-0.90625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-6.0</v>
      </c>
      <c r="C2" s="1">
        <v>-6.0</v>
      </c>
      <c r="D2" s="1">
        <v>-1.0</v>
      </c>
      <c r="E2" s="1">
        <v>-2.0</v>
      </c>
      <c r="F2" s="1">
        <v>-4.0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6.0</v>
      </c>
      <c r="D5" s="1">
        <v>72.0</v>
      </c>
      <c r="E5" s="1">
        <v>74.0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-5.0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3.0</v>
      </c>
      <c r="C7" s="1">
        <v>-2.0</v>
      </c>
      <c r="D7" s="1">
        <v>2.0</v>
      </c>
      <c r="E7" s="1">
        <v>33.0</v>
      </c>
      <c r="F7" s="1">
        <v>-24.0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-1.0</v>
      </c>
      <c r="C8" s="1">
        <v>0.0</v>
      </c>
      <c r="D8" s="1">
        <v>17.0</v>
      </c>
      <c r="E8" s="1">
        <v>-32.0</v>
      </c>
      <c r="F8" s="1">
        <v>23.0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-3.0</v>
      </c>
      <c r="C9" s="1">
        <v>-2.0</v>
      </c>
      <c r="D9" s="1">
        <v>-98.0</v>
      </c>
      <c r="E9" s="1">
        <v>-1.0</v>
      </c>
      <c r="F9" s="1">
        <v>-3.0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0.0</v>
      </c>
      <c r="E10" s="1">
        <v>0.0</v>
      </c>
      <c r="F10" s="1">
        <v>-1.0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-30.0</v>
      </c>
      <c r="E11" s="1">
        <v>30.0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-30.0</v>
      </c>
      <c r="E12" s="1">
        <v>30.0</v>
      </c>
      <c r="F12" s="1">
        <v>-1.0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5.0</v>
      </c>
      <c r="D13" s="1">
        <v>0.0</v>
      </c>
      <c r="E13" s="1">
        <v>27.0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2.0</v>
      </c>
      <c r="C14" s="1">
        <v>0.0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2.0</v>
      </c>
      <c r="C15" s="1">
        <v>5.0</v>
      </c>
      <c r="D15" s="1">
        <v>0.0</v>
      </c>
      <c r="E15" s="1">
        <v>27.0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0.0</v>
      </c>
      <c r="F16" s="1">
        <v>-27.0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0.0</v>
      </c>
      <c r="E17" s="1">
        <v>0.0</v>
      </c>
      <c r="F17" s="1">
        <v>-27.0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55.0</v>
      </c>
      <c r="D18" s="1">
        <v>2.0</v>
      </c>
      <c r="E18" s="1">
        <v>4.0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0.0</v>
      </c>
      <c r="F19" s="1">
        <v>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2.0</v>
      </c>
      <c r="C20" s="1">
        <v>60.0</v>
      </c>
      <c r="D20" s="1">
        <v>2.0</v>
      </c>
      <c r="E20" s="1">
        <v>5.0</v>
      </c>
      <c r="F20" s="1">
        <v>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-1.0</v>
      </c>
      <c r="C21" s="1">
        <v>58.0</v>
      </c>
      <c r="D21" s="1">
        <v>80.0</v>
      </c>
      <c r="E21" s="1">
        <v>3.0</v>
      </c>
      <c r="F21" s="1">
        <v>-1.0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0.0</v>
      </c>
      <c r="E23" s="1">
        <v>0.0</v>
      </c>
      <c r="F23" s="1">
        <v>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-1.0</v>
      </c>
      <c r="D24" s="1">
        <v>-33.0</v>
      </c>
      <c r="E24" s="1">
        <v>-89.0</v>
      </c>
      <c r="F24" s="1">
        <v>-1.0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-1.0</v>
      </c>
      <c r="D25" s="1">
        <v>-32.0</v>
      </c>
      <c r="E25" s="1">
        <v>-88.0</v>
      </c>
      <c r="F25" s="1">
        <v>-1.0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3.0</v>
      </c>
      <c r="D26" s="1">
        <v>-14.0</v>
      </c>
      <c r="E26" s="1">
        <v>1.0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2.0</v>
      </c>
      <c r="C27" s="1">
        <v>5.0</v>
      </c>
      <c r="D27" s="1">
        <v>0.0</v>
      </c>
      <c r="E27" s="1">
        <v>27.0</v>
      </c>
      <c r="F27" s="1">
        <v>-27.0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2.0</v>
      </c>
      <c r="C3" s="1">
        <v>60.0</v>
      </c>
      <c r="D3" s="1">
        <v>1.0</v>
      </c>
      <c r="E3" s="1">
        <v>5.0</v>
      </c>
      <c r="F3" s="1">
        <v>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0.0</v>
      </c>
      <c r="C4" s="1">
        <v>0.0</v>
      </c>
      <c r="D4" s="1">
        <v>30.0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2.0</v>
      </c>
      <c r="C5" s="1">
        <v>60.0</v>
      </c>
      <c r="D5" s="1">
        <v>1.0</v>
      </c>
      <c r="E5" s="1">
        <v>5.0</v>
      </c>
      <c r="F5" s="1">
        <v>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8.0</v>
      </c>
      <c r="C6" s="1">
        <v>6.0</v>
      </c>
      <c r="D6" s="1">
        <v>0.0</v>
      </c>
      <c r="E6" s="1">
        <v>11.0</v>
      </c>
      <c r="F6" s="1">
        <v>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8.0</v>
      </c>
      <c r="C7" s="1">
        <v>6.0</v>
      </c>
      <c r="D7" s="1">
        <v>0.0</v>
      </c>
      <c r="E7" s="1">
        <v>11.0</v>
      </c>
      <c r="F7" s="1">
        <v>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0.0</v>
      </c>
      <c r="C8" s="1">
        <v>2.0</v>
      </c>
      <c r="D8" s="1">
        <v>9.0</v>
      </c>
      <c r="E8" s="1">
        <v>56.0</v>
      </c>
      <c r="F8" s="1">
        <v>10.0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11.0</v>
      </c>
      <c r="C9" s="1">
        <v>69.0</v>
      </c>
      <c r="D9" s="1">
        <v>1.0</v>
      </c>
      <c r="E9" s="1">
        <v>5.0</v>
      </c>
      <c r="F9" s="1">
        <v>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0.0</v>
      </c>
      <c r="C10" s="1">
        <v>0.0</v>
      </c>
      <c r="D10" s="1">
        <v>0.0</v>
      </c>
      <c r="E10" s="1">
        <v>0.0</v>
      </c>
      <c r="F10" s="1">
        <v>27.0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0.0</v>
      </c>
      <c r="C11" s="1">
        <v>0.0</v>
      </c>
      <c r="D11" s="1">
        <v>0.0</v>
      </c>
      <c r="E11" s="1">
        <v>0.0</v>
      </c>
      <c r="F11" s="1">
        <v>-12.0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0.0</v>
      </c>
      <c r="C12" s="1">
        <v>25.0</v>
      </c>
      <c r="D12" s="1">
        <v>20.0</v>
      </c>
      <c r="E12" s="1">
        <v>15.0</v>
      </c>
      <c r="F12" s="1">
        <v>14.0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11.0</v>
      </c>
      <c r="C13" s="1">
        <v>95.0</v>
      </c>
      <c r="D13" s="1">
        <v>2.0</v>
      </c>
      <c r="E13" s="1">
        <v>5.0</v>
      </c>
      <c r="F13" s="1">
        <v>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4.0</v>
      </c>
      <c r="C15" s="1">
        <v>2.0</v>
      </c>
      <c r="D15" s="1">
        <v>4.0</v>
      </c>
      <c r="E15" s="1">
        <v>38.0</v>
      </c>
      <c r="F15" s="1">
        <v>13.0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6.0</v>
      </c>
      <c r="C16" s="1">
        <v>5.0</v>
      </c>
      <c r="D16" s="1">
        <v>22.0</v>
      </c>
      <c r="E16" s="1">
        <v>46.0</v>
      </c>
      <c r="F16" s="1">
        <v>15.0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5.0</v>
      </c>
      <c r="C17" s="1">
        <v>7.0</v>
      </c>
      <c r="D17" s="1">
        <v>2.0</v>
      </c>
      <c r="E17" s="1">
        <v>27.0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0.0</v>
      </c>
      <c r="C18" s="1">
        <v>4.0</v>
      </c>
      <c r="D18" s="1">
        <v>3.0</v>
      </c>
      <c r="E18" s="1">
        <v>5.0</v>
      </c>
      <c r="F18" s="1">
        <v>8.0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16.0</v>
      </c>
      <c r="C20" s="1">
        <v>20.0</v>
      </c>
      <c r="D20" s="1">
        <v>34.0</v>
      </c>
      <c r="E20" s="1">
        <v>1.0</v>
      </c>
      <c r="F20" s="1">
        <v>38.0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5.0</v>
      </c>
      <c r="C21" s="1">
        <v>5.0</v>
      </c>
      <c r="D21" s="1">
        <v>5.0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0.0</v>
      </c>
      <c r="C22" s="1">
        <v>20.0</v>
      </c>
      <c r="D22" s="1">
        <v>16.0</v>
      </c>
      <c r="E22" s="1">
        <v>9.0</v>
      </c>
      <c r="F22" s="1">
        <v>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2.0</v>
      </c>
      <c r="C23" s="1">
        <v>2.0</v>
      </c>
      <c r="D23" s="1">
        <v>3.0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23.0</v>
      </c>
      <c r="C24" s="1">
        <v>49.0</v>
      </c>
      <c r="D24" s="1">
        <v>58.0</v>
      </c>
      <c r="E24" s="1">
        <v>1.0</v>
      </c>
      <c r="F24" s="1">
        <v>43.0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159.0</v>
      </c>
      <c r="C25" s="1">
        <v>159.0</v>
      </c>
      <c r="D25" s="1">
        <v>159.0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159.0</v>
      </c>
      <c r="C26" s="1">
        <v>159.0</v>
      </c>
      <c r="D26" s="1">
        <v>159.0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520.0</v>
      </c>
      <c r="C27" s="1">
        <v>574.0</v>
      </c>
      <c r="D27" s="1">
        <v>967.0</v>
      </c>
      <c r="E27" s="1">
        <v>574.0</v>
      </c>
      <c r="F27" s="1">
        <v>605.0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1.0</v>
      </c>
      <c r="C28" s="1">
        <v>1.0</v>
      </c>
      <c r="D28" s="1">
        <v>4.0</v>
      </c>
      <c r="E28" s="1">
        <v>10.0</v>
      </c>
      <c r="F28" s="1">
        <v>13.0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-1.0</v>
      </c>
      <c r="C29" s="1">
        <v>-1.0</v>
      </c>
      <c r="D29" s="1">
        <v>-3.0</v>
      </c>
      <c r="E29" s="1">
        <v>-5.0</v>
      </c>
      <c r="F29" s="1">
        <v>-10.0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-11.0</v>
      </c>
      <c r="C30" s="1">
        <v>46.0</v>
      </c>
      <c r="D30" s="1">
        <v>1.0</v>
      </c>
      <c r="E30" s="1">
        <v>4.0</v>
      </c>
      <c r="F30" s="1">
        <v>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-11.0</v>
      </c>
      <c r="C31" s="1">
        <v>46.0</v>
      </c>
      <c r="D31" s="1">
        <v>1.0</v>
      </c>
      <c r="E31" s="1">
        <v>4.0</v>
      </c>
      <c r="F31" s="1">
        <v>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11.0</v>
      </c>
      <c r="C32" s="1">
        <v>95.0</v>
      </c>
      <c r="D32" s="1">
        <v>2.0</v>
      </c>
      <c r="E32" s="1">
        <v>5.0</v>
      </c>
      <c r="F32" s="1">
        <v>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26.0</v>
      </c>
      <c r="C34" s="1">
        <v>48.0</v>
      </c>
      <c r="D34" s="1">
        <v>48.0</v>
      </c>
      <c r="E34" s="1">
        <v>71.0</v>
      </c>
      <c r="F34" s="1">
        <v>78.0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26.0</v>
      </c>
      <c r="C35" s="1">
        <v>28.0</v>
      </c>
      <c r="D35" s="1">
        <v>48.0</v>
      </c>
      <c r="E35" s="1">
        <v>71.0</v>
      </c>
      <c r="F35" s="1">
        <v>75.0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 t="s">
        <v>84</v>
      </c>
      <c r="C36" s="1" t="s">
        <v>85</v>
      </c>
      <c r="D36" s="1" t="s">
        <v>86</v>
      </c>
      <c r="E36" s="1" t="s">
        <v>87</v>
      </c>
      <c r="F36" s="1" t="s">
        <v>88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-11.0</v>
      </c>
      <c r="C37" s="1">
        <v>46.0</v>
      </c>
      <c r="D37" s="1">
        <v>1.0</v>
      </c>
      <c r="E37" s="1">
        <v>4.0</v>
      </c>
      <c r="F37" s="1">
        <v>3.0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 t="s">
        <v>84</v>
      </c>
      <c r="C38" s="1" t="s">
        <v>85</v>
      </c>
      <c r="D38" s="1" t="s">
        <v>86</v>
      </c>
      <c r="E38" s="1" t="s">
        <v>87</v>
      </c>
      <c r="F38" s="1" t="s">
        <v>88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10.0</v>
      </c>
      <c r="C39" s="1">
        <v>38.0</v>
      </c>
      <c r="D39" s="1">
        <v>28.0</v>
      </c>
      <c r="E39" s="1">
        <v>43.0</v>
      </c>
      <c r="F39" s="1">
        <v>13.0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7.0</v>
      </c>
      <c r="C40" s="1">
        <v>-22.0</v>
      </c>
      <c r="D40" s="1">
        <v>-1.0</v>
      </c>
      <c r="E40" s="1">
        <v>-4.0</v>
      </c>
      <c r="F40" s="1">
        <v>-3.0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13.0</v>
      </c>
      <c r="C41" s="1">
        <v>37.0</v>
      </c>
      <c r="D41" s="1">
        <v>52.0</v>
      </c>
      <c r="E41" s="1">
        <v>2.0</v>
      </c>
      <c r="F41" s="1">
        <v>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0.0</v>
      </c>
      <c r="C42" s="1">
        <v>3.0</v>
      </c>
      <c r="D42" s="1">
        <v>3.0</v>
      </c>
      <c r="E42" s="1">
        <v>3.0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0.0</v>
      </c>
      <c r="C43" s="1">
        <v>0.0</v>
      </c>
      <c r="D43" s="1">
        <v>0.0</v>
      </c>
      <c r="E43" s="1">
        <v>0.0</v>
      </c>
      <c r="F43" s="1">
        <v>14.0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0.0</v>
      </c>
      <c r="C44" s="1">
        <v>4.0</v>
      </c>
      <c r="D44" s="1">
        <v>4.0</v>
      </c>
      <c r="E44" s="1">
        <v>5.0</v>
      </c>
      <c r="F44" s="1">
        <v>5.0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0.0</v>
      </c>
      <c r="C45" s="1">
        <v>1.0</v>
      </c>
      <c r="D45" s="1">
        <v>1.0</v>
      </c>
      <c r="E45" s="1">
        <v>2.0</v>
      </c>
      <c r="F45" s="1">
        <v>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</v>
      </c>
      <c r="B2" s="1">
        <v>69.0</v>
      </c>
      <c r="C2" s="1">
        <v>96.0</v>
      </c>
      <c r="D2" s="1">
        <v>25.0</v>
      </c>
      <c r="E2" s="1">
        <v>18.0</v>
      </c>
      <c r="F2" s="1">
        <v>45.0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99</v>
      </c>
      <c r="B3" s="1">
        <v>69.0</v>
      </c>
      <c r="C3" s="1">
        <v>96.0</v>
      </c>
      <c r="D3" s="1">
        <v>25.0</v>
      </c>
      <c r="E3" s="1">
        <v>18.0</v>
      </c>
      <c r="F3" s="1">
        <v>45.0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100</v>
      </c>
      <c r="B4" s="1">
        <v>68.0</v>
      </c>
      <c r="C4" s="1">
        <v>97.0</v>
      </c>
      <c r="D4" s="1">
        <v>1.0</v>
      </c>
      <c r="E4" s="1">
        <v>2.0</v>
      </c>
      <c r="F4" s="1">
        <v>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101</v>
      </c>
      <c r="B5" s="1">
        <v>1.0</v>
      </c>
      <c r="C5" s="1">
        <v>-1.0</v>
      </c>
      <c r="D5" s="1">
        <v>-1.0</v>
      </c>
      <c r="E5" s="1">
        <v>-2.0</v>
      </c>
      <c r="F5" s="1">
        <v>-2.0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102</v>
      </c>
      <c r="B6" s="1">
        <v>6.0</v>
      </c>
      <c r="C6" s="1">
        <v>4.0</v>
      </c>
      <c r="D6" s="1">
        <v>71.0</v>
      </c>
      <c r="E6" s="1">
        <v>22.0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103</v>
      </c>
      <c r="B7" s="1">
        <v>6.0</v>
      </c>
      <c r="C7" s="1">
        <v>4.0</v>
      </c>
      <c r="D7" s="1">
        <v>71.0</v>
      </c>
      <c r="E7" s="1">
        <v>22.0</v>
      </c>
      <c r="F7" s="1">
        <v>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104</v>
      </c>
      <c r="B8" s="1">
        <v>-5.0</v>
      </c>
      <c r="C8" s="1">
        <v>-5.0</v>
      </c>
      <c r="D8" s="1">
        <v>-1.0</v>
      </c>
      <c r="E8" s="1">
        <v>-2.0</v>
      </c>
      <c r="F8" s="1">
        <v>-4.0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105</v>
      </c>
      <c r="B9" s="1">
        <v>0.0</v>
      </c>
      <c r="C9" s="1">
        <v>0.0</v>
      </c>
      <c r="D9" s="1">
        <v>0.0</v>
      </c>
      <c r="E9" s="1">
        <v>0.0</v>
      </c>
      <c r="F9" s="1">
        <v>-1.0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106</v>
      </c>
      <c r="B10" s="1">
        <v>334.0</v>
      </c>
      <c r="C10" s="1">
        <v>0.0</v>
      </c>
      <c r="D10" s="1">
        <v>104.0</v>
      </c>
      <c r="E10" s="1">
        <v>0.0</v>
      </c>
      <c r="F10" s="1">
        <v>13.0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107</v>
      </c>
      <c r="B11" s="1">
        <v>0.0</v>
      </c>
      <c r="C11" s="1">
        <v>0.0</v>
      </c>
      <c r="D11" s="1">
        <v>0.0</v>
      </c>
      <c r="E11" s="1">
        <v>0.0</v>
      </c>
      <c r="F11" s="1">
        <v>12.0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108</v>
      </c>
      <c r="B12" s="1">
        <v>0.0</v>
      </c>
      <c r="C12" s="1">
        <v>0.0</v>
      </c>
      <c r="D12" s="1">
        <v>45.0</v>
      </c>
      <c r="E12" s="1">
        <v>-45.0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109</v>
      </c>
      <c r="B13" s="1">
        <v>-6.0</v>
      </c>
      <c r="C13" s="1">
        <v>-6.0</v>
      </c>
      <c r="D13" s="1">
        <v>-1.0</v>
      </c>
      <c r="E13" s="1">
        <v>-2.0</v>
      </c>
      <c r="F13" s="1">
        <v>-4.0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110</v>
      </c>
      <c r="B14" s="1">
        <v>0.0</v>
      </c>
      <c r="C14" s="1">
        <v>0.0</v>
      </c>
      <c r="D14" s="1">
        <v>5.0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</v>
      </c>
      <c r="B15" s="1">
        <v>-6.0</v>
      </c>
      <c r="C15" s="1">
        <v>-6.0</v>
      </c>
      <c r="D15" s="1">
        <v>-1.0</v>
      </c>
      <c r="E15" s="1">
        <v>-2.0</v>
      </c>
      <c r="F15" s="1">
        <v>-4.0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112</v>
      </c>
      <c r="B16" s="1">
        <v>-6.0</v>
      </c>
      <c r="C16" s="1">
        <v>-6.0</v>
      </c>
      <c r="D16" s="1">
        <v>-1.0</v>
      </c>
      <c r="E16" s="1">
        <v>-2.0</v>
      </c>
      <c r="F16" s="1">
        <v>-4.0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113</v>
      </c>
      <c r="B17" s="1">
        <v>-6.0</v>
      </c>
      <c r="C17" s="1">
        <v>-6.0</v>
      </c>
      <c r="D17" s="1">
        <v>-1.0</v>
      </c>
      <c r="E17" s="1">
        <v>-2.0</v>
      </c>
      <c r="F17" s="1">
        <v>-4.0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114</v>
      </c>
      <c r="B18" s="1">
        <v>-6.0</v>
      </c>
      <c r="C18" s="1">
        <v>-6.0</v>
      </c>
      <c r="D18" s="1">
        <v>-1.0</v>
      </c>
      <c r="E18" s="1">
        <v>-2.0</v>
      </c>
      <c r="F18" s="1">
        <v>-4.0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115</v>
      </c>
      <c r="B19" s="1">
        <v>-6.0</v>
      </c>
      <c r="C19" s="1">
        <v>-6.0</v>
      </c>
      <c r="D19" s="1">
        <v>-1.0</v>
      </c>
      <c r="E19" s="1">
        <v>-2.0</v>
      </c>
      <c r="F19" s="1">
        <v>-4.0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116</v>
      </c>
      <c r="B20" s="1">
        <v>-6.0</v>
      </c>
      <c r="C20" s="1">
        <v>-6.0</v>
      </c>
      <c r="D20" s="1">
        <v>-1.0</v>
      </c>
      <c r="E20" s="1">
        <v>-2.0</v>
      </c>
      <c r="F20" s="1">
        <v>-4.0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118</v>
      </c>
      <c r="B22" s="1" t="s">
        <v>119</v>
      </c>
      <c r="C22" s="1" t="s">
        <v>120</v>
      </c>
      <c r="D22" s="1" t="s">
        <v>121</v>
      </c>
      <c r="E22" s="1" t="s">
        <v>122</v>
      </c>
      <c r="F22" s="1" t="s">
        <v>123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 t="s">
        <v>119</v>
      </c>
      <c r="C23" s="1" t="s">
        <v>120</v>
      </c>
      <c r="D23" s="1" t="s">
        <v>121</v>
      </c>
      <c r="E23" s="1" t="s">
        <v>122</v>
      </c>
      <c r="F23" s="1" t="s">
        <v>123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>
        <v>26.0</v>
      </c>
      <c r="C24" s="1">
        <v>26.0</v>
      </c>
      <c r="D24" s="1">
        <v>42.0</v>
      </c>
      <c r="E24" s="1">
        <v>50.0</v>
      </c>
      <c r="F24" s="1">
        <v>75.0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1" t="s">
        <v>119</v>
      </c>
      <c r="C25" s="1" t="s">
        <v>120</v>
      </c>
      <c r="D25" s="1" t="s">
        <v>127</v>
      </c>
      <c r="E25" s="1" t="s">
        <v>122</v>
      </c>
      <c r="F25" s="1" t="s">
        <v>123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128</v>
      </c>
      <c r="B26" s="1" t="s">
        <v>119</v>
      </c>
      <c r="C26" s="1" t="s">
        <v>120</v>
      </c>
      <c r="D26" s="1" t="s">
        <v>127</v>
      </c>
      <c r="E26" s="1" t="s">
        <v>122</v>
      </c>
      <c r="F26" s="1" t="s">
        <v>123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129</v>
      </c>
      <c r="B27" s="1">
        <v>26.0</v>
      </c>
      <c r="C27" s="1">
        <v>26.0</v>
      </c>
      <c r="D27" s="1">
        <v>42.0</v>
      </c>
      <c r="E27" s="1">
        <v>50.0</v>
      </c>
      <c r="F27" s="1">
        <v>75.0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130</v>
      </c>
      <c r="B28" s="1" t="s">
        <v>131</v>
      </c>
      <c r="C28" s="1" t="s">
        <v>132</v>
      </c>
      <c r="D28" s="1" t="s">
        <v>133</v>
      </c>
      <c r="E28" s="1" t="s">
        <v>134</v>
      </c>
      <c r="F28" s="1" t="s">
        <v>135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136</v>
      </c>
      <c r="B29" s="1" t="s">
        <v>131</v>
      </c>
      <c r="C29" s="1" t="s">
        <v>132</v>
      </c>
      <c r="D29" s="1" t="s">
        <v>133</v>
      </c>
      <c r="E29" s="1" t="s">
        <v>134</v>
      </c>
      <c r="F29" s="1" t="s">
        <v>135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137</v>
      </c>
      <c r="B31" s="1">
        <v>0.0</v>
      </c>
      <c r="C31" s="1">
        <v>0.0</v>
      </c>
      <c r="D31" s="1">
        <v>0.0</v>
      </c>
      <c r="E31" s="1">
        <v>0.0</v>
      </c>
      <c r="F31" s="1">
        <v>-4.0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138</v>
      </c>
      <c r="B32" s="1">
        <v>-5.0</v>
      </c>
      <c r="C32" s="1">
        <v>-5.0</v>
      </c>
      <c r="D32" s="1">
        <v>-1.0</v>
      </c>
      <c r="E32" s="1">
        <v>-2.0</v>
      </c>
      <c r="F32" s="1">
        <v>-4.0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139</v>
      </c>
      <c r="B33" s="1">
        <v>-5.0</v>
      </c>
      <c r="C33" s="1">
        <v>-5.0</v>
      </c>
      <c r="D33" s="1">
        <v>-1.0</v>
      </c>
      <c r="E33" s="1">
        <v>-2.0</v>
      </c>
      <c r="F33" s="1">
        <v>-4.0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140</v>
      </c>
      <c r="B34" s="1">
        <v>0.0</v>
      </c>
      <c r="C34" s="1">
        <v>0.0</v>
      </c>
      <c r="D34" s="1">
        <v>0.0</v>
      </c>
      <c r="E34" s="1">
        <v>0.0</v>
      </c>
      <c r="F34" s="1">
        <v>-4.0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141</v>
      </c>
      <c r="B35" s="1">
        <v>69.0</v>
      </c>
      <c r="C35" s="1">
        <v>96.0</v>
      </c>
      <c r="D35" s="1">
        <v>25.0</v>
      </c>
      <c r="E35" s="1">
        <v>18.0</v>
      </c>
      <c r="F35" s="1">
        <v>45.0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142</v>
      </c>
      <c r="B36" s="1">
        <v>-3.0</v>
      </c>
      <c r="C36" s="1">
        <v>-3.0</v>
      </c>
      <c r="D36" s="1">
        <v>-1.0</v>
      </c>
      <c r="E36" s="1">
        <v>-1.0</v>
      </c>
      <c r="F36" s="1">
        <v>-2.0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144</v>
      </c>
      <c r="B38" s="1">
        <v>6.0</v>
      </c>
      <c r="C38" s="1">
        <v>4.0</v>
      </c>
      <c r="D38" s="1">
        <v>71.0</v>
      </c>
      <c r="E38" s="1">
        <v>22.0</v>
      </c>
      <c r="F38" s="1">
        <v>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145</v>
      </c>
      <c r="B39" s="1">
        <v>68.0</v>
      </c>
      <c r="C39" s="1">
        <v>97.0</v>
      </c>
      <c r="D39" s="1">
        <v>1.0</v>
      </c>
      <c r="E39" s="1">
        <v>2.0</v>
      </c>
      <c r="F39" s="1">
        <v>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146</v>
      </c>
      <c r="B40" s="1">
        <v>1.0</v>
      </c>
      <c r="C40" s="1">
        <v>4.0</v>
      </c>
      <c r="D40" s="1">
        <v>6.0</v>
      </c>
      <c r="E40" s="1">
        <v>32.0</v>
      </c>
      <c r="F40" s="1">
        <v>45.0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147</v>
      </c>
      <c r="B41" s="1">
        <v>0.0</v>
      </c>
      <c r="C41" s="1">
        <v>1.0</v>
      </c>
      <c r="D41" s="1">
        <v>1.0</v>
      </c>
      <c r="E41" s="1">
        <v>6.0</v>
      </c>
      <c r="F41" s="1">
        <v>13.0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148</v>
      </c>
      <c r="B42" s="1">
        <v>0.0</v>
      </c>
      <c r="C42" s="1">
        <v>3.0</v>
      </c>
      <c r="D42" s="1">
        <v>5.0</v>
      </c>
      <c r="E42" s="1">
        <v>25.0</v>
      </c>
      <c r="F42" s="1">
        <v>31.0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149</v>
      </c>
      <c r="B43" s="1">
        <v>0.0</v>
      </c>
      <c r="C43" s="1">
        <v>0.0</v>
      </c>
      <c r="D43" s="1">
        <v>23.0</v>
      </c>
      <c r="E43" s="1">
        <v>69.0</v>
      </c>
      <c r="F43" s="1">
        <v>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150</v>
      </c>
      <c r="B44" s="1">
        <v>0.0</v>
      </c>
      <c r="C44" s="1">
        <v>5.0</v>
      </c>
      <c r="D44" s="1">
        <v>49.0</v>
      </c>
      <c r="E44" s="1">
        <v>4.0</v>
      </c>
      <c r="F44" s="1">
        <v>46.0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151</v>
      </c>
      <c r="B45" s="1">
        <v>0.0</v>
      </c>
      <c r="C45" s="1">
        <v>5.0</v>
      </c>
      <c r="D45" s="1">
        <v>72.0</v>
      </c>
      <c r="E45" s="1">
        <v>74.0</v>
      </c>
      <c r="F45" s="1">
        <v>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153</v>
      </c>
      <c r="B3" s="1">
        <v>0.0</v>
      </c>
      <c r="C3" s="1" t="s">
        <v>154</v>
      </c>
      <c r="D3" s="1" t="s">
        <v>155</v>
      </c>
      <c r="E3" s="1" t="s">
        <v>156</v>
      </c>
      <c r="F3" s="1" t="s">
        <v>157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158</v>
      </c>
      <c r="B4" s="1">
        <v>0.0</v>
      </c>
      <c r="C4" s="1" t="s">
        <v>159</v>
      </c>
      <c r="D4" s="1" t="s">
        <v>160</v>
      </c>
      <c r="E4" s="1" t="s">
        <v>161</v>
      </c>
      <c r="F4" s="1" t="s">
        <v>162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163</v>
      </c>
      <c r="B5" s="1">
        <v>0.0</v>
      </c>
      <c r="C5" s="1" t="s">
        <v>164</v>
      </c>
      <c r="D5" s="1" t="s">
        <v>165</v>
      </c>
      <c r="E5" s="1" t="s">
        <v>166</v>
      </c>
      <c r="F5" s="1" t="s">
        <v>167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168</v>
      </c>
      <c r="B6" s="1">
        <v>0.0</v>
      </c>
      <c r="C6" s="1" t="s">
        <v>169</v>
      </c>
      <c r="D6" s="1" t="s">
        <v>170</v>
      </c>
      <c r="E6" s="1" t="s">
        <v>166</v>
      </c>
      <c r="F6" s="1" t="s">
        <v>167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172</v>
      </c>
      <c r="B8" s="1" t="s">
        <v>173</v>
      </c>
      <c r="C8" s="1" t="s">
        <v>174</v>
      </c>
      <c r="D8" s="1" t="s">
        <v>175</v>
      </c>
      <c r="E8" s="1">
        <v>0.0</v>
      </c>
      <c r="F8" s="1" t="s">
        <v>176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177</v>
      </c>
      <c r="B9" s="1" t="s">
        <v>178</v>
      </c>
      <c r="C9" s="1" t="s">
        <v>179</v>
      </c>
      <c r="D9" s="1">
        <v>277.0</v>
      </c>
      <c r="E9" s="1" t="s">
        <v>180</v>
      </c>
      <c r="F9" s="1" t="s">
        <v>181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183</v>
      </c>
      <c r="B11" s="1" t="s">
        <v>184</v>
      </c>
      <c r="C11" s="1" t="s">
        <v>185</v>
      </c>
      <c r="D11" s="1" t="s">
        <v>186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187</v>
      </c>
      <c r="B12" s="1" t="s">
        <v>184</v>
      </c>
      <c r="C12" s="1" t="s">
        <v>185</v>
      </c>
      <c r="D12" s="1" t="s">
        <v>186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188</v>
      </c>
      <c r="B13" s="1" t="s">
        <v>189</v>
      </c>
      <c r="C13" s="1" t="s">
        <v>190</v>
      </c>
      <c r="D13" s="1" t="s">
        <v>191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192</v>
      </c>
      <c r="B14" s="1" t="s">
        <v>189</v>
      </c>
      <c r="C14" s="1" t="s">
        <v>190</v>
      </c>
      <c r="D14" s="1" t="s">
        <v>191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193</v>
      </c>
      <c r="B15" s="1" t="s">
        <v>189</v>
      </c>
      <c r="C15" s="1" t="s">
        <v>190</v>
      </c>
      <c r="D15" s="1" t="s">
        <v>191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194</v>
      </c>
      <c r="B16" s="1" t="s">
        <v>195</v>
      </c>
      <c r="C16" s="1" t="s">
        <v>196</v>
      </c>
      <c r="D16" s="1" t="s">
        <v>197</v>
      </c>
      <c r="E16" s="1" t="s">
        <v>198</v>
      </c>
      <c r="F16" s="1" t="s">
        <v>199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200</v>
      </c>
      <c r="B17" s="1">
        <v>0.0</v>
      </c>
      <c r="C17" s="1" t="s">
        <v>201</v>
      </c>
      <c r="D17" s="1" t="s">
        <v>202</v>
      </c>
      <c r="E17" s="1" t="s">
        <v>203</v>
      </c>
      <c r="F17" s="1" t="s">
        <v>204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205</v>
      </c>
      <c r="B18" s="1">
        <v>0.0</v>
      </c>
      <c r="C18" s="1" t="s">
        <v>206</v>
      </c>
      <c r="D18" s="1" t="s">
        <v>207</v>
      </c>
      <c r="E18" s="1" t="s">
        <v>208</v>
      </c>
      <c r="F18" s="1" t="s">
        <v>209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210</v>
      </c>
      <c r="B20" s="1">
        <v>0.0</v>
      </c>
      <c r="C20" s="1" t="s">
        <v>211</v>
      </c>
      <c r="D20" s="1" t="s">
        <v>212</v>
      </c>
      <c r="E20" s="1" t="s">
        <v>213</v>
      </c>
      <c r="F20" s="1" t="s">
        <v>214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215</v>
      </c>
      <c r="B21" s="1">
        <v>0.0</v>
      </c>
      <c r="C21" s="1">
        <v>0.0</v>
      </c>
      <c r="D21" s="1" t="s">
        <v>216</v>
      </c>
      <c r="E21" s="1" t="s">
        <v>217</v>
      </c>
      <c r="F21" s="1" t="s">
        <v>218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220</v>
      </c>
      <c r="B23" s="1" t="s">
        <v>221</v>
      </c>
      <c r="C23" s="1" t="s">
        <v>222</v>
      </c>
      <c r="D23" s="1" t="s">
        <v>223</v>
      </c>
      <c r="E23" s="1" t="s">
        <v>224</v>
      </c>
      <c r="F23" s="1" t="s">
        <v>225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226</v>
      </c>
      <c r="B24" s="1" t="s">
        <v>227</v>
      </c>
      <c r="C24" s="1" t="s">
        <v>228</v>
      </c>
      <c r="D24" s="1" t="s">
        <v>229</v>
      </c>
      <c r="E24" s="1" t="s">
        <v>230</v>
      </c>
      <c r="F24" s="1" t="s">
        <v>231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232</v>
      </c>
      <c r="B25" s="1" t="s">
        <v>119</v>
      </c>
      <c r="C25" s="1" t="s">
        <v>132</v>
      </c>
      <c r="D25" s="1" t="s">
        <v>233</v>
      </c>
      <c r="E25" s="1" t="s">
        <v>234</v>
      </c>
      <c r="F25" s="1" t="s">
        <v>235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236</v>
      </c>
      <c r="B26" s="1">
        <v>0.0</v>
      </c>
      <c r="C26" s="1" t="s">
        <v>237</v>
      </c>
      <c r="D26" s="1" t="s">
        <v>238</v>
      </c>
      <c r="E26" s="1" t="s">
        <v>239</v>
      </c>
      <c r="F26" s="1" t="s">
        <v>240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242</v>
      </c>
      <c r="B28" s="1" t="s">
        <v>243</v>
      </c>
      <c r="C28" s="1" t="s">
        <v>244</v>
      </c>
      <c r="D28" s="1" t="s">
        <v>245</v>
      </c>
      <c r="E28" s="1" t="s">
        <v>246</v>
      </c>
      <c r="F28" s="1" t="s">
        <v>247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248</v>
      </c>
      <c r="B29" s="1" t="s">
        <v>249</v>
      </c>
      <c r="C29" s="1" t="s">
        <v>250</v>
      </c>
      <c r="D29" s="1" t="s">
        <v>251</v>
      </c>
      <c r="E29" s="1" t="s">
        <v>252</v>
      </c>
      <c r="F29" s="1" t="s">
        <v>88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253</v>
      </c>
      <c r="B30" s="1" t="s">
        <v>254</v>
      </c>
      <c r="C30" s="1" t="s">
        <v>255</v>
      </c>
      <c r="D30" s="1" t="s">
        <v>256</v>
      </c>
      <c r="E30" s="1" t="s">
        <v>257</v>
      </c>
      <c r="F30" s="1" t="s">
        <v>258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259</v>
      </c>
      <c r="B31" s="1" t="s">
        <v>260</v>
      </c>
      <c r="C31" s="1" t="s">
        <v>261</v>
      </c>
      <c r="D31" s="1" t="s">
        <v>262</v>
      </c>
      <c r="E31" s="1" t="s">
        <v>263</v>
      </c>
      <c r="F31" s="1" t="s">
        <v>264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265</v>
      </c>
      <c r="B32" s="1" t="s">
        <v>266</v>
      </c>
      <c r="C32" s="1" t="s">
        <v>267</v>
      </c>
      <c r="D32" s="1" t="s">
        <v>268</v>
      </c>
      <c r="E32" s="1" t="s">
        <v>269</v>
      </c>
      <c r="F32" s="1" t="s">
        <v>270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271</v>
      </c>
      <c r="B33" s="1" t="s">
        <v>190</v>
      </c>
      <c r="C33" s="1" t="s">
        <v>272</v>
      </c>
      <c r="D33" s="1" t="s">
        <v>273</v>
      </c>
      <c r="E33" s="1" t="s">
        <v>274</v>
      </c>
      <c r="F33" s="1" t="s">
        <v>275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276</v>
      </c>
      <c r="B34" s="1">
        <v>0.0</v>
      </c>
      <c r="C34" s="1" t="s">
        <v>277</v>
      </c>
      <c r="D34" s="1" t="s">
        <v>278</v>
      </c>
      <c r="E34" s="1" t="s">
        <v>279</v>
      </c>
      <c r="F34" s="1" t="s">
        <v>280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281</v>
      </c>
      <c r="B35" s="1">
        <v>0.0</v>
      </c>
      <c r="C35" s="1" t="s">
        <v>277</v>
      </c>
      <c r="D35" s="1" t="s">
        <v>278</v>
      </c>
      <c r="E35" s="1" t="s">
        <v>279</v>
      </c>
      <c r="F35" s="1" t="s">
        <v>282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283</v>
      </c>
      <c r="B36" s="1">
        <v>0.0</v>
      </c>
      <c r="C36" s="1" t="s">
        <v>284</v>
      </c>
      <c r="D36" s="1" t="s">
        <v>131</v>
      </c>
      <c r="E36" s="1" t="s">
        <v>285</v>
      </c>
      <c r="F36" s="1" t="s">
        <v>286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287</v>
      </c>
      <c r="B37" s="1">
        <v>0.0</v>
      </c>
      <c r="C37" s="1" t="s">
        <v>288</v>
      </c>
      <c r="D37" s="1" t="s">
        <v>289</v>
      </c>
      <c r="E37" s="1" t="s">
        <v>290</v>
      </c>
      <c r="F37" s="1" t="s">
        <v>291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292</v>
      </c>
      <c r="B38" s="1">
        <v>0.0</v>
      </c>
      <c r="C38" s="1" t="s">
        <v>284</v>
      </c>
      <c r="D38" s="1" t="s">
        <v>131</v>
      </c>
      <c r="E38" s="1" t="s">
        <v>285</v>
      </c>
      <c r="F38" s="1" t="s">
        <v>286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293</v>
      </c>
      <c r="B39" s="1">
        <v>0.0</v>
      </c>
      <c r="C39" s="1" t="s">
        <v>288</v>
      </c>
      <c r="D39" s="1" t="s">
        <v>289</v>
      </c>
      <c r="E39" s="1" t="s">
        <v>290</v>
      </c>
      <c r="F39" s="1" t="s">
        <v>294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296</v>
      </c>
      <c r="B41" s="1">
        <v>0.0</v>
      </c>
      <c r="C41" s="1" t="s">
        <v>297</v>
      </c>
      <c r="D41" s="1" t="s">
        <v>298</v>
      </c>
      <c r="E41" s="1" t="s">
        <v>299</v>
      </c>
      <c r="F41" s="1" t="s">
        <v>300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301</v>
      </c>
      <c r="B42" s="1">
        <v>0.0</v>
      </c>
      <c r="C42" s="1" t="s">
        <v>302</v>
      </c>
      <c r="D42" s="1">
        <v>0.0</v>
      </c>
      <c r="E42" s="1" t="s">
        <v>303</v>
      </c>
      <c r="F42" s="1" t="s">
        <v>304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305</v>
      </c>
      <c r="B43" s="1">
        <v>0.0</v>
      </c>
      <c r="C43" s="1" t="s">
        <v>306</v>
      </c>
      <c r="D43" s="1">
        <v>0.0</v>
      </c>
      <c r="E43" s="1" t="s">
        <v>307</v>
      </c>
      <c r="F43" s="1" t="s">
        <v>308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309</v>
      </c>
      <c r="B44" s="1">
        <v>0.0</v>
      </c>
      <c r="C44" s="1" t="s">
        <v>306</v>
      </c>
      <c r="D44" s="1">
        <v>0.0</v>
      </c>
      <c r="E44" s="1" t="s">
        <v>307</v>
      </c>
      <c r="F44" s="1" t="s">
        <v>308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310</v>
      </c>
      <c r="B45" s="1">
        <v>0.0</v>
      </c>
      <c r="C45" s="1" t="s">
        <v>311</v>
      </c>
      <c r="D45" s="1">
        <v>0.0</v>
      </c>
      <c r="E45" s="1" t="s">
        <v>312</v>
      </c>
      <c r="F45" s="1" t="s">
        <v>313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314</v>
      </c>
      <c r="B46" s="1">
        <v>0.0</v>
      </c>
      <c r="C46" s="1" t="s">
        <v>311</v>
      </c>
      <c r="D46" s="1">
        <v>0.0</v>
      </c>
      <c r="E46" s="1" t="s">
        <v>312</v>
      </c>
      <c r="F46" s="1" t="s">
        <v>313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315</v>
      </c>
      <c r="B47" s="1">
        <v>0.0</v>
      </c>
      <c r="C47" s="1" t="s">
        <v>311</v>
      </c>
      <c r="D47" s="1">
        <v>0.0</v>
      </c>
      <c r="E47" s="1" t="s">
        <v>316</v>
      </c>
      <c r="F47" s="1" t="s">
        <v>313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317</v>
      </c>
      <c r="B48" s="1">
        <v>0.0</v>
      </c>
      <c r="C48" s="1" t="s">
        <v>318</v>
      </c>
      <c r="D48" s="1">
        <v>0.0</v>
      </c>
      <c r="E48" s="1" t="s">
        <v>319</v>
      </c>
      <c r="F48" s="1" t="s">
        <v>320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321</v>
      </c>
      <c r="B49" s="1">
        <v>0.0</v>
      </c>
      <c r="C49" s="1">
        <v>0.0</v>
      </c>
      <c r="D49" s="1" t="s">
        <v>322</v>
      </c>
      <c r="E49" s="1" t="s">
        <v>323</v>
      </c>
      <c r="F49" s="1" t="s">
        <v>324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325</v>
      </c>
      <c r="B50" s="1">
        <v>0.0</v>
      </c>
      <c r="C50" s="1" t="s">
        <v>326</v>
      </c>
      <c r="D50" s="1" t="s">
        <v>327</v>
      </c>
      <c r="E50" s="1" t="s">
        <v>328</v>
      </c>
      <c r="F50" s="1" t="s">
        <v>329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330</v>
      </c>
      <c r="B51" s="1">
        <v>0.0</v>
      </c>
      <c r="C51" s="1" t="s">
        <v>331</v>
      </c>
      <c r="D51" s="1" t="s">
        <v>332</v>
      </c>
      <c r="E51" s="1" t="s">
        <v>333</v>
      </c>
      <c r="F51" s="1" t="s">
        <v>334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335</v>
      </c>
      <c r="B52" s="1">
        <v>0.0</v>
      </c>
      <c r="C52" s="1" t="s">
        <v>331</v>
      </c>
      <c r="D52" s="1" t="s">
        <v>332</v>
      </c>
      <c r="E52" s="1" t="s">
        <v>333</v>
      </c>
      <c r="F52" s="1" t="s">
        <v>334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336</v>
      </c>
      <c r="B53" s="1">
        <v>0.0</v>
      </c>
      <c r="C53" s="1" t="s">
        <v>337</v>
      </c>
      <c r="D53" s="1">
        <v>0.0</v>
      </c>
      <c r="E53" s="1" t="s">
        <v>338</v>
      </c>
      <c r="F53" s="1" t="s">
        <v>339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340</v>
      </c>
      <c r="B54" s="1">
        <v>0.0</v>
      </c>
      <c r="C54" s="1">
        <v>0.0</v>
      </c>
      <c r="D54" s="1">
        <v>0.0</v>
      </c>
      <c r="E54" s="1" t="s">
        <v>341</v>
      </c>
      <c r="F54" s="1" t="s">
        <v>342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343</v>
      </c>
      <c r="B55" s="1">
        <v>0.0</v>
      </c>
      <c r="C55" s="1">
        <v>0.0</v>
      </c>
      <c r="D55" s="1" t="s">
        <v>344</v>
      </c>
      <c r="E55" s="1" t="s">
        <v>345</v>
      </c>
      <c r="F55" s="1" t="s">
        <v>346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347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348</v>
      </c>
      <c r="B57" s="1">
        <v>0.0</v>
      </c>
      <c r="C57" s="1">
        <v>0.0</v>
      </c>
      <c r="D57" s="1" t="s">
        <v>349</v>
      </c>
      <c r="E57" s="1" t="s">
        <v>350</v>
      </c>
      <c r="F57" s="1" t="s">
        <v>351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352</v>
      </c>
      <c r="B58" s="1">
        <v>0.0</v>
      </c>
      <c r="C58" s="1">
        <v>0.0</v>
      </c>
      <c r="D58" s="1" t="s">
        <v>353</v>
      </c>
      <c r="E58" s="1">
        <v>0.0</v>
      </c>
      <c r="F58" s="1" t="s">
        <v>354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355</v>
      </c>
      <c r="B59" s="1">
        <v>0.0</v>
      </c>
      <c r="C59" s="1">
        <v>0.0</v>
      </c>
      <c r="D59" s="1" t="s">
        <v>356</v>
      </c>
      <c r="E59" s="1" t="s">
        <v>357</v>
      </c>
      <c r="F59" s="1" t="s">
        <v>358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359</v>
      </c>
      <c r="B60" s="1">
        <v>0.0</v>
      </c>
      <c r="C60" s="1">
        <v>0.0</v>
      </c>
      <c r="D60" s="1" t="s">
        <v>356</v>
      </c>
      <c r="E60" s="1" t="s">
        <v>357</v>
      </c>
      <c r="F60" s="1" t="s">
        <v>358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360</v>
      </c>
      <c r="B61" s="1">
        <v>0.0</v>
      </c>
      <c r="C61" s="1">
        <v>0.0</v>
      </c>
      <c r="D61" s="1" t="s">
        <v>361</v>
      </c>
      <c r="E61" s="1" t="s">
        <v>362</v>
      </c>
      <c r="F61" s="1" t="s">
        <v>363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364</v>
      </c>
      <c r="B62" s="1">
        <v>0.0</v>
      </c>
      <c r="C62" s="1">
        <v>0.0</v>
      </c>
      <c r="D62" s="1" t="s">
        <v>361</v>
      </c>
      <c r="E62" s="1" t="s">
        <v>362</v>
      </c>
      <c r="F62" s="1" t="s">
        <v>363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365</v>
      </c>
      <c r="B63" s="1">
        <v>0.0</v>
      </c>
      <c r="C63" s="1">
        <v>0.0</v>
      </c>
      <c r="D63" s="1" t="s">
        <v>366</v>
      </c>
      <c r="E63" s="1" t="s">
        <v>362</v>
      </c>
      <c r="F63" s="1">
        <v>55.0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367</v>
      </c>
      <c r="B64" s="1">
        <v>0.0</v>
      </c>
      <c r="C64" s="1">
        <v>0.0</v>
      </c>
      <c r="D64" s="1" t="s">
        <v>368</v>
      </c>
      <c r="E64" s="1" t="s">
        <v>369</v>
      </c>
      <c r="F64" s="1" t="s">
        <v>370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371</v>
      </c>
      <c r="B65" s="1">
        <v>0.0</v>
      </c>
      <c r="C65" s="1">
        <v>0.0</v>
      </c>
      <c r="D65" s="1">
        <v>0.0</v>
      </c>
      <c r="E65" s="1" t="s">
        <v>372</v>
      </c>
      <c r="F65" s="1" t="s">
        <v>373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374</v>
      </c>
      <c r="B66" s="1">
        <v>0.0</v>
      </c>
      <c r="C66" s="1">
        <v>0.0</v>
      </c>
      <c r="D66" s="1" t="s">
        <v>375</v>
      </c>
      <c r="E66" s="1" t="s">
        <v>376</v>
      </c>
      <c r="F66" s="1" t="s">
        <v>377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378</v>
      </c>
      <c r="B67" s="1">
        <v>0.0</v>
      </c>
      <c r="C67" s="1">
        <v>0.0</v>
      </c>
      <c r="D67" s="1" t="s">
        <v>379</v>
      </c>
      <c r="E67" s="1" t="s">
        <v>380</v>
      </c>
      <c r="F67" s="1" t="s">
        <v>381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382</v>
      </c>
      <c r="B68" s="1">
        <v>0.0</v>
      </c>
      <c r="C68" s="1">
        <v>0.0</v>
      </c>
      <c r="D68" s="1" t="s">
        <v>379</v>
      </c>
      <c r="E68" s="1" t="s">
        <v>380</v>
      </c>
      <c r="F68" s="1" t="s">
        <v>381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383</v>
      </c>
      <c r="B69" s="1">
        <v>0.0</v>
      </c>
      <c r="C69" s="1">
        <v>0.0</v>
      </c>
      <c r="D69" s="1" t="s">
        <v>384</v>
      </c>
      <c r="E69" s="1" t="s">
        <v>385</v>
      </c>
      <c r="F69" s="1" t="s">
        <v>386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387</v>
      </c>
      <c r="B70" s="1">
        <v>0.0</v>
      </c>
      <c r="C70" s="1">
        <v>0.0</v>
      </c>
      <c r="D70" s="1">
        <v>0.0</v>
      </c>
      <c r="E70" s="1" t="s">
        <v>388</v>
      </c>
      <c r="F70" s="1" t="s">
        <v>389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390</v>
      </c>
      <c r="B71" s="1">
        <v>0.0</v>
      </c>
      <c r="C71" s="1">
        <v>0.0</v>
      </c>
      <c r="D71" s="1">
        <v>0.0</v>
      </c>
      <c r="E71" s="1" t="s">
        <v>391</v>
      </c>
      <c r="F71" s="1" t="s">
        <v>392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393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394</v>
      </c>
      <c r="B73" s="1">
        <v>0.0</v>
      </c>
      <c r="C73" s="1">
        <v>0.0</v>
      </c>
      <c r="D73" s="1">
        <v>0.0</v>
      </c>
      <c r="E73" s="1" t="s">
        <v>395</v>
      </c>
      <c r="F73" s="1" t="s">
        <v>396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397</v>
      </c>
      <c r="B74" s="1">
        <v>0.0</v>
      </c>
      <c r="C74" s="1">
        <v>0.0</v>
      </c>
      <c r="D74" s="1">
        <v>0.0</v>
      </c>
      <c r="E74" s="1" t="s">
        <v>398</v>
      </c>
      <c r="F74" s="1" t="s">
        <v>399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400</v>
      </c>
      <c r="B75" s="1">
        <v>0.0</v>
      </c>
      <c r="C75" s="1">
        <v>0.0</v>
      </c>
      <c r="D75" s="1">
        <v>0.0</v>
      </c>
      <c r="E75" s="1" t="s">
        <v>401</v>
      </c>
      <c r="F75" s="1" t="s">
        <v>402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403</v>
      </c>
      <c r="B76" s="1">
        <v>0.0</v>
      </c>
      <c r="C76" s="1">
        <v>0.0</v>
      </c>
      <c r="D76" s="1">
        <v>0.0</v>
      </c>
      <c r="E76" s="1" t="s">
        <v>401</v>
      </c>
      <c r="F76" s="1" t="s">
        <v>402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404</v>
      </c>
      <c r="B77" s="1">
        <v>0.0</v>
      </c>
      <c r="C77" s="1">
        <v>0.0</v>
      </c>
      <c r="D77" s="1">
        <v>0.0</v>
      </c>
      <c r="E77" s="1" t="s">
        <v>405</v>
      </c>
      <c r="F77" s="1" t="s">
        <v>406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407</v>
      </c>
      <c r="B78" s="1">
        <v>0.0</v>
      </c>
      <c r="C78" s="1">
        <v>0.0</v>
      </c>
      <c r="D78" s="1">
        <v>0.0</v>
      </c>
      <c r="E78" s="1" t="s">
        <v>405</v>
      </c>
      <c r="F78" s="1" t="s">
        <v>406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408</v>
      </c>
      <c r="B79" s="1">
        <v>0.0</v>
      </c>
      <c r="C79" s="1">
        <v>0.0</v>
      </c>
      <c r="D79" s="1">
        <v>0.0</v>
      </c>
      <c r="E79" s="1" t="s">
        <v>405</v>
      </c>
      <c r="F79" s="1" t="s">
        <v>406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409</v>
      </c>
      <c r="B80" s="1">
        <v>0.0</v>
      </c>
      <c r="C80" s="1">
        <v>0.0</v>
      </c>
      <c r="D80" s="1">
        <v>0.0</v>
      </c>
      <c r="E80" s="1" t="s">
        <v>410</v>
      </c>
      <c r="F80" s="1" t="s">
        <v>411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412</v>
      </c>
      <c r="B81" s="1">
        <v>0.0</v>
      </c>
      <c r="C81" s="1">
        <v>0.0</v>
      </c>
      <c r="D81" s="1">
        <v>0.0</v>
      </c>
      <c r="E81" s="1">
        <v>0.0</v>
      </c>
      <c r="F81" s="1" t="s">
        <v>413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414</v>
      </c>
      <c r="B82" s="1">
        <v>0.0</v>
      </c>
      <c r="C82" s="1">
        <v>0.0</v>
      </c>
      <c r="D82" s="1">
        <v>0.0</v>
      </c>
      <c r="E82" s="1" t="s">
        <v>415</v>
      </c>
      <c r="F82" s="1" t="s">
        <v>416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417</v>
      </c>
      <c r="B83" s="1">
        <v>0.0</v>
      </c>
      <c r="C83" s="1">
        <v>0.0</v>
      </c>
      <c r="D83" s="1">
        <v>0.0</v>
      </c>
      <c r="E83" s="1" t="s">
        <v>418</v>
      </c>
      <c r="F83" s="1" t="s">
        <v>419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420</v>
      </c>
      <c r="B84" s="1">
        <v>0.0</v>
      </c>
      <c r="C84" s="1">
        <v>0.0</v>
      </c>
      <c r="D84" s="1">
        <v>0.0</v>
      </c>
      <c r="E84" s="1" t="s">
        <v>418</v>
      </c>
      <c r="F84" s="1" t="s">
        <v>419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421</v>
      </c>
      <c r="B85" s="1">
        <v>0.0</v>
      </c>
      <c r="C85" s="1">
        <v>0.0</v>
      </c>
      <c r="D85" s="1">
        <v>0.0</v>
      </c>
      <c r="E85" s="1" t="s">
        <v>422</v>
      </c>
      <c r="F85" s="1" t="s">
        <v>423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424</v>
      </c>
      <c r="B86" s="1">
        <v>0.0</v>
      </c>
      <c r="C86" s="1">
        <v>0.0</v>
      </c>
      <c r="D86" s="1">
        <v>0.0</v>
      </c>
      <c r="E86" s="1">
        <v>0.0</v>
      </c>
      <c r="F86" s="1" t="s">
        <v>425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426</v>
      </c>
      <c r="B87" s="1">
        <v>0.0</v>
      </c>
      <c r="C87" s="1">
        <v>0.0</v>
      </c>
      <c r="D87" s="1">
        <v>0.0</v>
      </c>
      <c r="E87" s="1">
        <v>0.0</v>
      </c>
      <c r="F87" s="1" t="s">
        <v>427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428</v>
      </c>
      <c r="C1" s="1" t="s">
        <v>429</v>
      </c>
      <c r="D1" s="1" t="s">
        <v>430</v>
      </c>
      <c r="E1" s="1" t="s">
        <v>431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432</v>
      </c>
      <c r="B2" s="1" t="s">
        <v>433</v>
      </c>
      <c r="C2" s="1" t="s">
        <v>434</v>
      </c>
      <c r="D2" s="1" t="s">
        <v>434</v>
      </c>
      <c r="E2" s="1" t="s">
        <v>435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436</v>
      </c>
      <c r="B3" s="1" t="s">
        <v>435</v>
      </c>
      <c r="C3" s="1" t="s">
        <v>437</v>
      </c>
      <c r="D3" s="1" t="s">
        <v>438</v>
      </c>
      <c r="E3" s="1" t="s">
        <v>435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439</v>
      </c>
      <c r="B4" s="1" t="s">
        <v>433</v>
      </c>
      <c r="C4" s="1" t="s">
        <v>434</v>
      </c>
      <c r="D4" s="1" t="s">
        <v>434</v>
      </c>
      <c r="E4" s="1" t="s">
        <v>434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436</v>
      </c>
      <c r="B5" s="1" t="s">
        <v>435</v>
      </c>
      <c r="C5" s="1" t="s">
        <v>437</v>
      </c>
      <c r="D5" s="1" t="s">
        <v>438</v>
      </c>
      <c r="E5" s="1" t="s">
        <v>438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440</v>
      </c>
      <c r="B6" s="1" t="s">
        <v>441</v>
      </c>
      <c r="C6" s="1" t="s">
        <v>442</v>
      </c>
      <c r="D6" s="1" t="s">
        <v>443</v>
      </c>
      <c r="E6" s="1" t="s">
        <v>444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445</v>
      </c>
      <c r="B7" s="1" t="s">
        <v>435</v>
      </c>
      <c r="C7" s="1" t="s">
        <v>435</v>
      </c>
      <c r="D7" s="1" t="s">
        <v>435</v>
      </c>
      <c r="E7" s="1" t="s">
        <v>435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446</v>
      </c>
      <c r="B8" s="1" t="s">
        <v>435</v>
      </c>
      <c r="C8" s="1" t="s">
        <v>447</v>
      </c>
      <c r="D8" s="1" t="s">
        <v>448</v>
      </c>
      <c r="E8" s="1" t="s">
        <v>447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449</v>
      </c>
      <c r="B9" s="1" t="s">
        <v>435</v>
      </c>
      <c r="C9" s="1" t="s">
        <v>450</v>
      </c>
      <c r="D9" s="1" t="s">
        <v>435</v>
      </c>
      <c r="E9" s="1" t="s">
        <v>435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451</v>
      </c>
      <c r="B10" s="1" t="s">
        <v>435</v>
      </c>
      <c r="C10" s="1" t="s">
        <v>450</v>
      </c>
      <c r="D10" s="1" t="s">
        <v>435</v>
      </c>
      <c r="E10" s="1" t="s">
        <v>435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452</v>
      </c>
      <c r="B11" s="1" t="s">
        <v>435</v>
      </c>
      <c r="C11" s="1" t="s">
        <v>435</v>
      </c>
      <c r="D11" s="1" t="s">
        <v>435</v>
      </c>
      <c r="E11" s="1" t="s">
        <v>435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453</v>
      </c>
      <c r="B12" s="1" t="s">
        <v>435</v>
      </c>
      <c r="C12" s="1" t="s">
        <v>454</v>
      </c>
      <c r="D12" s="1" t="s">
        <v>455</v>
      </c>
      <c r="E12" s="1" t="s">
        <v>456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457</v>
      </c>
      <c r="B13" s="1" t="s">
        <v>435</v>
      </c>
      <c r="C13" s="1" t="s">
        <v>435</v>
      </c>
      <c r="D13" s="1" t="s">
        <v>435</v>
      </c>
      <c r="E13" s="1" t="s">
        <v>435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458</v>
      </c>
      <c r="B14" s="1" t="s">
        <v>435</v>
      </c>
      <c r="C14" s="1" t="s">
        <v>435</v>
      </c>
      <c r="D14" s="1" t="s">
        <v>435</v>
      </c>
      <c r="E14" s="1" t="s">
        <v>435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459</v>
      </c>
      <c r="B15" s="1" t="s">
        <v>435</v>
      </c>
      <c r="C15" s="1" t="s">
        <v>435</v>
      </c>
      <c r="D15" s="1" t="s">
        <v>435</v>
      </c>
      <c r="E15" s="1" t="s">
        <v>435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460</v>
      </c>
      <c r="B16" s="1" t="s">
        <v>435</v>
      </c>
      <c r="C16" s="1" t="s">
        <v>435</v>
      </c>
      <c r="D16" s="1" t="s">
        <v>435</v>
      </c>
      <c r="E16" s="1" t="s">
        <v>435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461</v>
      </c>
      <c r="B17" s="1" t="s">
        <v>123</v>
      </c>
      <c r="C17" s="1" t="s">
        <v>462</v>
      </c>
      <c r="D17" s="1" t="s">
        <v>463</v>
      </c>
      <c r="E17" s="1" t="s">
        <v>464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465</v>
      </c>
      <c r="B18" s="1" t="s">
        <v>435</v>
      </c>
      <c r="C18" s="1" t="s">
        <v>435</v>
      </c>
      <c r="D18" s="1" t="s">
        <v>435</v>
      </c>
      <c r="E18" s="1" t="s">
        <v>435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466</v>
      </c>
      <c r="B19" s="1" t="s">
        <v>435</v>
      </c>
      <c r="C19" s="1" t="s">
        <v>467</v>
      </c>
      <c r="D19" s="1" t="s">
        <v>435</v>
      </c>
      <c r="E19" s="1" t="s">
        <v>435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 t="s">
        <v>435</v>
      </c>
      <c r="C20" s="1" t="s">
        <v>435</v>
      </c>
      <c r="D20" s="1" t="s">
        <v>435</v>
      </c>
      <c r="E20" s="1" t="s">
        <v>435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468</v>
      </c>
      <c r="B21" s="1" t="s">
        <v>435</v>
      </c>
      <c r="C21" s="1" t="s">
        <v>469</v>
      </c>
      <c r="D21" s="1" t="s">
        <v>470</v>
      </c>
      <c r="E21" s="1" t="s">
        <v>471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472</v>
      </c>
      <c r="B22" s="1" t="s">
        <v>473</v>
      </c>
      <c r="C22" s="1" t="s">
        <v>474</v>
      </c>
      <c r="D22" s="1" t="s">
        <v>470</v>
      </c>
      <c r="E22" s="1" t="s">
        <v>471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92</v>
      </c>
      <c r="B23" s="1" t="s">
        <v>435</v>
      </c>
      <c r="C23" s="1" t="s">
        <v>435</v>
      </c>
      <c r="D23" s="1" t="s">
        <v>435</v>
      </c>
      <c r="E23" s="1" t="s">
        <v>435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475</v>
      </c>
      <c r="B24" s="1" t="s">
        <v>476</v>
      </c>
      <c r="C24" s="1" t="s">
        <v>477</v>
      </c>
      <c r="D24" s="1" t="s">
        <v>477</v>
      </c>
      <c r="E24" s="1" t="s">
        <v>477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478</v>
      </c>
      <c r="B25" s="1" t="s">
        <v>479</v>
      </c>
      <c r="C25" s="1" t="s">
        <v>480</v>
      </c>
      <c r="D25" s="1" t="s">
        <v>480</v>
      </c>
      <c r="E25" s="1" t="s">
        <v>435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481</v>
      </c>
      <c r="B26" s="1" t="s">
        <v>482</v>
      </c>
      <c r="C26" s="1" t="s">
        <v>435</v>
      </c>
      <c r="D26" s="1" t="s">
        <v>435</v>
      </c>
      <c r="E26" s="1" t="s">
        <v>435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483</v>
      </c>
      <c r="B2" s="1" t="s">
        <v>484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485</v>
      </c>
      <c r="B3" s="1" t="s">
        <v>486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487</v>
      </c>
      <c r="B4" s="1" t="s">
        <v>488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489</v>
      </c>
      <c r="B5" s="1" t="s">
        <v>490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491</v>
      </c>
      <c r="B6" s="1" t="s">
        <v>492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493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494</v>
      </c>
      <c r="B8" s="1" t="s">
        <v>495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496</v>
      </c>
      <c r="B9" s="4" t="s">
        <v>497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498</v>
      </c>
      <c r="B10" s="1" t="s">
        <v>499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500</v>
      </c>
      <c r="B11" s="1" t="s">
        <v>501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502</v>
      </c>
      <c r="B12" s="1" t="s">
        <v>499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503</v>
      </c>
      <c r="B13" s="1" t="s">
        <v>504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505</v>
      </c>
      <c r="B14" s="1" t="s">
        <v>506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507</v>
      </c>
      <c r="B15" s="1" t="s">
        <v>504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508</v>
      </c>
      <c r="B16" s="1" t="s">
        <v>509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510</v>
      </c>
      <c r="B17" s="1">
        <v>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511</v>
      </c>
      <c r="B18" s="1" t="s">
        <v>512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513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514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515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516</v>
      </c>
      <c r="B22" s="1">
        <v>3.17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517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518</v>
      </c>
      <c r="B24" s="1">
        <v>2.7801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519</v>
      </c>
      <c r="B25" s="1">
        <v>3.171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520</v>
      </c>
      <c r="B26" s="1">
        <v>3.17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521</v>
      </c>
      <c r="B27" s="1">
        <v>3.0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522</v>
      </c>
      <c r="B28" s="1">
        <v>2.7801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523</v>
      </c>
      <c r="B29" s="1">
        <v>3.171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524</v>
      </c>
      <c r="B30" s="1">
        <v>-0.90625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525</v>
      </c>
      <c r="B31" s="1">
        <v>68513.0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526</v>
      </c>
      <c r="B32" s="1">
        <v>68513.0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527</v>
      </c>
      <c r="B33" s="1">
        <v>205953.0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528</v>
      </c>
      <c r="B34" s="1">
        <v>110450.0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529</v>
      </c>
      <c r="B35" s="1">
        <v>110450.0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530</v>
      </c>
      <c r="B36" s="1">
        <v>2.79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531</v>
      </c>
      <c r="B37" s="1">
        <v>3.06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532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533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534</v>
      </c>
      <c r="B40" s="1">
        <v>3505868.0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535</v>
      </c>
      <c r="B41" s="1">
        <v>2.21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536</v>
      </c>
      <c r="B42" s="1">
        <v>12.0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537</v>
      </c>
      <c r="B43" s="1">
        <v>6.9121456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538</v>
      </c>
      <c r="B44" s="1">
        <v>2.88518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539</v>
      </c>
      <c r="B45" s="1">
        <v>4.101295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540</v>
      </c>
      <c r="B46" s="1" t="s">
        <v>541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542</v>
      </c>
      <c r="B47" s="1">
        <v>1335580.0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543</v>
      </c>
      <c r="B48" s="1">
        <v>650777.0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544</v>
      </c>
      <c r="B49" s="1">
        <v>1208920.0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545</v>
      </c>
      <c r="B50" s="1">
        <v>2273.0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546</v>
      </c>
      <c r="B51" s="1">
        <v>22482.0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547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548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549</v>
      </c>
      <c r="B54" s="1">
        <v>0.0019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550</v>
      </c>
      <c r="B55" s="1">
        <v>0.29374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551</v>
      </c>
      <c r="B56" s="1">
        <v>0.00877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552</v>
      </c>
      <c r="B57" s="1">
        <v>0.01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553</v>
      </c>
      <c r="B58" s="1">
        <v>0.0026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554</v>
      </c>
      <c r="B59" s="1">
        <v>1321470.0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555</v>
      </c>
      <c r="B60" s="1">
        <v>4.155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556</v>
      </c>
      <c r="B61" s="1">
        <v>0.69795424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557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558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559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560</v>
      </c>
      <c r="B65" s="1">
        <v>-4142409.0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561</v>
      </c>
      <c r="B66" s="1">
        <v>-4.29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562</v>
      </c>
      <c r="B67" s="1">
        <v>-3.2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563</v>
      </c>
      <c r="B68" s="1" t="s">
        <v>564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565</v>
      </c>
      <c r="B69" s="1">
        <v>1.731024E9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566</v>
      </c>
      <c r="B70" s="1">
        <v>2.633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567</v>
      </c>
      <c r="B71" s="1">
        <v>-0.6480583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568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569</v>
      </c>
      <c r="B73" s="1" t="s">
        <v>570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571</v>
      </c>
      <c r="B74" s="1" t="s">
        <v>572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573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574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575</v>
      </c>
      <c r="B77" s="1" t="s">
        <v>576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577</v>
      </c>
      <c r="B78" s="1" t="s">
        <v>576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578</v>
      </c>
      <c r="B79" s="1">
        <v>1.6714602E9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579</v>
      </c>
      <c r="B80" s="1" t="s">
        <v>580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581</v>
      </c>
      <c r="B81" s="1" t="s">
        <v>582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583</v>
      </c>
      <c r="B82" s="1" t="s">
        <v>584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585</v>
      </c>
      <c r="B83" s="1" t="s">
        <v>586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587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588</v>
      </c>
      <c r="B85" s="1">
        <v>2.9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589</v>
      </c>
      <c r="B86" s="1">
        <v>10.0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590</v>
      </c>
      <c r="B87" s="1">
        <v>10.0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591</v>
      </c>
      <c r="B88" s="1">
        <v>10.0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592</v>
      </c>
      <c r="B89" s="1">
        <v>10.0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593</v>
      </c>
      <c r="B90" s="1" t="s">
        <v>594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595</v>
      </c>
      <c r="B91" s="1">
        <v>1.0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596</v>
      </c>
      <c r="B92" s="1">
        <v>1186506.0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597</v>
      </c>
      <c r="B93" s="1">
        <v>1.186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598</v>
      </c>
      <c r="B94" s="1">
        <v>93679.0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599</v>
      </c>
      <c r="B95" s="1">
        <v>2.544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600</v>
      </c>
      <c r="B96" s="1">
        <v>4.332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601</v>
      </c>
      <c r="B97" s="1">
        <v>507204.0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602</v>
      </c>
      <c r="B98" s="1">
        <v>5.498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603</v>
      </c>
      <c r="B99" s="1">
        <v>0.592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604</v>
      </c>
      <c r="B100" s="1">
        <v>-0.9377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605</v>
      </c>
      <c r="B101" s="1">
        <v>-1.71559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606</v>
      </c>
      <c r="B102" s="1">
        <v>-2284414.0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607</v>
      </c>
      <c r="B103" s="1">
        <v>-2254496.0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608</v>
      </c>
      <c r="B104" s="1">
        <v>-3724304.0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609</v>
      </c>
      <c r="B105" s="1">
        <v>0.279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610</v>
      </c>
      <c r="B106" s="1">
        <v>-6.97927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611</v>
      </c>
      <c r="B107" s="1" t="s">
        <v>541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612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47</v>
      </c>
      <c r="B3" s="1">
        <v>0.0</v>
      </c>
      <c r="C3" s="1">
        <v>-1.0</v>
      </c>
      <c r="D3" s="1">
        <v>-32.0</v>
      </c>
      <c r="E3" s="1">
        <v>-88.0</v>
      </c>
      <c r="F3" s="1">
        <v>-1.0</v>
      </c>
      <c r="G3" s="1">
        <f>IF(F3*FORECAST(G2,B3:F3,B2:F2)&gt;0,FORECAST(G2,B3:F3,B2:F2),F3)*$X$1</f>
        <v>-51.1</v>
      </c>
      <c r="H3" s="1">
        <f>IF(G3*FORECAST(H2,B3:G3,B2:G2)&gt;0,FORECAST(H2,B3:G3,B2:G2),G3)*$X$1</f>
        <v>-60</v>
      </c>
      <c r="I3" s="1">
        <f>IF(H3*FORECAST(I2,B3:H3,B2:H2)&gt;0,FORECAST(I2,B3:H3,B2:H2),H3)*$X$1</f>
        <v>-68.9</v>
      </c>
      <c r="J3" s="1">
        <f>IF(I3*FORECAST(J2,B3:I3,B2:I2)&gt;0,FORECAST(J2,B3:I3,B2:I2),I3)*$X$1</f>
        <v>-77.8</v>
      </c>
      <c r="K3" s="1">
        <f>IF(J3*FORECAST(K2,B3:J3,B2:J2)&gt;0,FORECAST(K2,B3:J3,B2:J2),J3)*$X$1</f>
        <v>-86.7</v>
      </c>
      <c r="L3" s="1">
        <f>IF(K3*FORECAST(L2,B3:K3,B2:K2)&gt;0,FORECAST(L2,B3:K3,B2:K2),K3)*$X$1</f>
        <v>-95.6</v>
      </c>
      <c r="M3" s="1">
        <f>IF(L3*FORECAST(M2,B3:L3,B2:L2)&gt;0,FORECAST(M2,B3:L3,B2:L2),L3)*$X$1</f>
        <v>-104.5</v>
      </c>
      <c r="N3" s="5">
        <f>IF(M3*FORECAST(N2,B3:M3,B2:M2)&gt;0,FORECAST(N2,B3:M3,B2:M2),M3)*$X$1</f>
        <v>-113.4</v>
      </c>
      <c r="O3" s="5">
        <f>IF(N3*FORECAST(O2,B3:N3,B2:N2)&gt;0,FORECAST(O2,B3:N3,B2:N2),N3)*$X$1</f>
        <v>-122.3</v>
      </c>
      <c r="P3" s="5">
        <f>IF(O3*FORECAST(P2,B3:O3,B2:O2)&gt;0,FORECAST(P2,B3:O3,B2:O2),O3)*$X$1</f>
        <v>-131.2</v>
      </c>
      <c r="Q3" s="5">
        <f>IF(P3*FORECAST(Q2,B3:P3,B2:P2)&gt;0,FORECAST(Q2,B3:P3,B2:P2),P3)*$X$1</f>
        <v>-140.1</v>
      </c>
      <c r="R3" s="5">
        <f>IF(Q3*FORECAST(R2,B3:Q3,B2:Q2)&gt;0,FORECAST(R2,B3:Q3,B2:Q2),Q3)*$X$1</f>
        <v>-149</v>
      </c>
      <c r="S3" s="2"/>
      <c r="T3" s="2"/>
      <c r="U3" s="2"/>
      <c r="V3" s="2"/>
      <c r="W3" s="2"/>
      <c r="X3" s="2"/>
      <c r="Y3" s="2"/>
      <c r="Z3" s="2"/>
    </row>
    <row r="4">
      <c r="A4" s="3" t="s">
        <v>91</v>
      </c>
      <c r="B4" s="1">
        <v>7.0</v>
      </c>
      <c r="C4" s="1">
        <v>-22.0</v>
      </c>
      <c r="D4" s="1">
        <v>-1.0</v>
      </c>
      <c r="E4" s="1">
        <v>-4.0</v>
      </c>
      <c r="F4" s="1">
        <v>-3.0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613</v>
      </c>
      <c r="B5" s="1">
        <v>26.0</v>
      </c>
      <c r="C5" s="1">
        <v>26.0</v>
      </c>
      <c r="D5" s="1">
        <v>42.0</v>
      </c>
      <c r="E5" s="1">
        <v>50.0</v>
      </c>
      <c r="F5" s="1">
        <v>75.0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614</v>
      </c>
      <c r="L7" s="1">
        <f>IF(R3*FORECAST(R2,B3:R3,B2:R2)&gt;0,FORECAST(R2,B3:R3,B2:R2),Q3)*$X$1 * (1+0.02)/(0.0874-0.02)</f>
        <v>-2254.896142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615</v>
      </c>
      <c r="L8" s="6">
        <f t="array" ref="L8">NPV(0.0874,H3:R3)</f>
        <v>-669.3053737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616</v>
      </c>
      <c r="L9" s="6">
        <f t="array" ref="L9">NPV(0.0874,H16:R16)</f>
        <v>-897.106345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617</v>
      </c>
      <c r="L10" s="6">
        <f>L8 + L9</f>
        <v>-1566.411719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92</v>
      </c>
      <c r="L11" s="1">
        <v>-3.0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618</v>
      </c>
      <c r="L12" s="6">
        <f>L10 - L11</f>
        <v>-1563.411719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619</v>
      </c>
      <c r="L13" s="1">
        <v>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-20.84548958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-2254.896142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-6.0</v>
      </c>
      <c r="C3" s="1">
        <v>-6.0</v>
      </c>
      <c r="D3" s="1">
        <v>-1.0</v>
      </c>
      <c r="E3" s="1">
        <v>-2.0</v>
      </c>
      <c r="F3" s="1">
        <v>-4.0</v>
      </c>
      <c r="G3" s="1">
        <f>IF(F3*FORECAST(G2,B3:F3,B2:F2)&gt;0,FORECAST(G2,B3:F3,B2:F2),F3)*$X$1</f>
        <v>-1.4</v>
      </c>
      <c r="H3" s="1">
        <f>IF(G3*FORECAST(H2,B3:G3,B2:G2)&gt;0,FORECAST(H2,B3:G3,B2:G2),G3)*$X$1</f>
        <v>-0.6</v>
      </c>
      <c r="I3" s="1">
        <f>IF(H3*FORECAST(I2,B3:H3,B2:H2)&gt;0,FORECAST(I2,B3:H3,B2:H2),H3)*$X$1</f>
        <v>-0.6</v>
      </c>
      <c r="J3" s="1">
        <f>IF(I3*FORECAST(J2,B3:I3,B2:I2)&gt;0,FORECAST(J2,B3:I3,B2:I2),I3)*$X$1</f>
        <v>-0.6</v>
      </c>
      <c r="K3" s="1">
        <f>IF(J3*FORECAST(K2,B3:J3,B2:J2)&gt;0,FORECAST(K2,B3:J3,B2:J2),J3)*$X$1</f>
        <v>-0.6</v>
      </c>
      <c r="L3" s="1">
        <f>IF(K3*FORECAST(L2,B3:K3,B2:K2)&gt;0,FORECAST(L2,B3:K3,B2:K2),K3)*$X$1</f>
        <v>-0.6</v>
      </c>
      <c r="M3" s="1">
        <f>IF(L3*FORECAST(M2,B3:L3,B2:L2)&gt;0,FORECAST(M2,B3:L3,B2:L2),L3)*$X$1</f>
        <v>-0.6</v>
      </c>
      <c r="N3" s="5">
        <f>IF(M3*FORECAST(N2,B3:M3,B2:M2)&gt;0,FORECAST(N2,B3:M3,B2:M2),M3)*$X$1</f>
        <v>-0.6</v>
      </c>
      <c r="O3" s="5">
        <f>IF(N3*FORECAST(O2,B3:N3,B2:N2)&gt;0,FORECAST(O2,B3:N3,B2:N2),N3)*$X$1</f>
        <v>-0.6</v>
      </c>
      <c r="P3" s="5">
        <f>IF(O3*FORECAST(P2,B3:O3,B2:O2)&gt;0,FORECAST(P2,B3:O3,B2:O2),O3)*$X$1</f>
        <v>-0.6</v>
      </c>
      <c r="Q3" s="5">
        <f>IF(P3*FORECAST(Q2,B3:P3,B2:P2)&gt;0,FORECAST(Q2,B3:P3,B2:P2),P3)*$X$1</f>
        <v>-0.6</v>
      </c>
      <c r="R3" s="5">
        <f>IF(Q3*FORECAST(R2,B3:Q3,B2:Q2)&gt;0,FORECAST(R2,B3:Q3,B2:Q2),Q3)*$X$1</f>
        <v>-0.6</v>
      </c>
      <c r="S3" s="2"/>
      <c r="T3" s="2"/>
      <c r="U3" s="2"/>
      <c r="V3" s="2"/>
      <c r="W3" s="2"/>
      <c r="X3" s="2"/>
      <c r="Y3" s="2"/>
      <c r="Z3" s="2"/>
    </row>
    <row r="4">
      <c r="A4" s="3" t="s">
        <v>91</v>
      </c>
      <c r="B4" s="1">
        <v>7.0</v>
      </c>
      <c r="C4" s="1">
        <v>-22.0</v>
      </c>
      <c r="D4" s="1">
        <v>-1.0</v>
      </c>
      <c r="E4" s="1">
        <v>-4.0</v>
      </c>
      <c r="F4" s="1">
        <v>-3.0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613</v>
      </c>
      <c r="B5" s="1">
        <v>26.0</v>
      </c>
      <c r="C5" s="1">
        <v>26.0</v>
      </c>
      <c r="D5" s="1">
        <v>42.0</v>
      </c>
      <c r="E5" s="1">
        <v>50.0</v>
      </c>
      <c r="F5" s="1">
        <v>75.0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614</v>
      </c>
      <c r="L7" s="1">
        <f>IF(R3*FORECAST(R2,B3:R3,B2:R2)&gt;0,FORECAST(R2,B3:R3,B2:R2),Q3)*$X$1 * (1+0.02)/(0.0874-0.02)</f>
        <v>-9.080118694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615</v>
      </c>
      <c r="L8" s="6">
        <f t="array" ref="L8">NPV(0.0874,H3:R3)</f>
        <v>-4.133765298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616</v>
      </c>
      <c r="L9" s="6">
        <f t="array" ref="L9">NPV(0.0874,H16:R16)</f>
        <v>-3.612508772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617</v>
      </c>
      <c r="L10" s="6">
        <f>L8 + L9</f>
        <v>-7.74627407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92</v>
      </c>
      <c r="L11" s="1">
        <v>-3.0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618</v>
      </c>
      <c r="L12" s="6">
        <f>L10 - L11</f>
        <v>-4.74627407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619</v>
      </c>
      <c r="L13" s="1">
        <v>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-0.06328365426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-9.080118694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